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FD26210C-48EA-9D47-B6CB-79C82284350E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24" i="1" l="1"/>
  <c r="CH124" i="1"/>
  <c r="CF124" i="1"/>
  <c r="CG124" i="1" s="1"/>
  <c r="AX124" i="1" s="1"/>
  <c r="AZ124" i="1" s="1"/>
  <c r="BK124" i="1"/>
  <c r="BJ124" i="1"/>
  <c r="BC124" i="1"/>
  <c r="BF124" i="1" s="1"/>
  <c r="BB124" i="1"/>
  <c r="AV124" i="1"/>
  <c r="AP124" i="1"/>
  <c r="AK124" i="1"/>
  <c r="AI124" i="1" s="1"/>
  <c r="AA124" i="1"/>
  <c r="Z124" i="1"/>
  <c r="Y124" i="1" s="1"/>
  <c r="U124" i="1"/>
  <c r="R124" i="1"/>
  <c r="CI123" i="1"/>
  <c r="U123" i="1" s="1"/>
  <c r="CH123" i="1"/>
  <c r="CF123" i="1"/>
  <c r="CG123" i="1" s="1"/>
  <c r="AX123" i="1" s="1"/>
  <c r="AZ123" i="1" s="1"/>
  <c r="BK123" i="1"/>
  <c r="BJ123" i="1"/>
  <c r="BB123" i="1"/>
  <c r="AV123" i="1"/>
  <c r="AP123" i="1"/>
  <c r="BC123" i="1" s="1"/>
  <c r="BF123" i="1" s="1"/>
  <c r="AK123" i="1"/>
  <c r="AI123" i="1"/>
  <c r="M123" i="1" s="1"/>
  <c r="AA123" i="1"/>
  <c r="Z123" i="1"/>
  <c r="Y123" i="1"/>
  <c r="R123" i="1"/>
  <c r="P123" i="1"/>
  <c r="CI122" i="1"/>
  <c r="CH122" i="1"/>
  <c r="CF122" i="1"/>
  <c r="CG122" i="1" s="1"/>
  <c r="AX122" i="1" s="1"/>
  <c r="AZ122" i="1" s="1"/>
  <c r="BK122" i="1"/>
  <c r="BJ122" i="1"/>
  <c r="BB122" i="1"/>
  <c r="AV122" i="1"/>
  <c r="AP122" i="1"/>
  <c r="BC122" i="1" s="1"/>
  <c r="BF122" i="1" s="1"/>
  <c r="AK122" i="1"/>
  <c r="AI122" i="1"/>
  <c r="AJ122" i="1" s="1"/>
  <c r="AA122" i="1"/>
  <c r="Z122" i="1"/>
  <c r="Y122" i="1"/>
  <c r="R122" i="1"/>
  <c r="P122" i="1"/>
  <c r="L122" i="1"/>
  <c r="AY122" i="1" s="1"/>
  <c r="K122" i="1"/>
  <c r="J122" i="1"/>
  <c r="CI121" i="1"/>
  <c r="CH121" i="1"/>
  <c r="CF121" i="1"/>
  <c r="CG121" i="1" s="1"/>
  <c r="AX121" i="1" s="1"/>
  <c r="BK121" i="1"/>
  <c r="BJ121" i="1"/>
  <c r="BB121" i="1"/>
  <c r="AV121" i="1"/>
  <c r="AZ121" i="1" s="1"/>
  <c r="AP121" i="1"/>
  <c r="BC121" i="1" s="1"/>
  <c r="BF121" i="1" s="1"/>
  <c r="AK121" i="1"/>
  <c r="AJ121" i="1"/>
  <c r="AI121" i="1"/>
  <c r="K121" i="1" s="1"/>
  <c r="J121" i="1" s="1"/>
  <c r="AA121" i="1"/>
  <c r="Z121" i="1"/>
  <c r="Y121" i="1" s="1"/>
  <c r="R121" i="1"/>
  <c r="P121" i="1"/>
  <c r="M121" i="1"/>
  <c r="L121" i="1"/>
  <c r="AY121" i="1" s="1"/>
  <c r="BA121" i="1" s="1"/>
  <c r="CI120" i="1"/>
  <c r="CH120" i="1"/>
  <c r="CF120" i="1"/>
  <c r="CG120" i="1" s="1"/>
  <c r="AX120" i="1" s="1"/>
  <c r="AZ120" i="1" s="1"/>
  <c r="BK120" i="1"/>
  <c r="BJ120" i="1"/>
  <c r="BB120" i="1"/>
  <c r="AV120" i="1"/>
  <c r="AP120" i="1"/>
  <c r="BC120" i="1" s="1"/>
  <c r="BF120" i="1" s="1"/>
  <c r="AK120" i="1"/>
  <c r="AI120" i="1" s="1"/>
  <c r="AA120" i="1"/>
  <c r="Z120" i="1"/>
  <c r="Y120" i="1" s="1"/>
  <c r="R120" i="1"/>
  <c r="CI119" i="1"/>
  <c r="CH119" i="1"/>
  <c r="CF119" i="1"/>
  <c r="CG119" i="1" s="1"/>
  <c r="AX119" i="1" s="1"/>
  <c r="AZ119" i="1" s="1"/>
  <c r="BK119" i="1"/>
  <c r="BJ119" i="1"/>
  <c r="BB119" i="1"/>
  <c r="AV119" i="1"/>
  <c r="AP119" i="1"/>
  <c r="BC119" i="1" s="1"/>
  <c r="BF119" i="1" s="1"/>
  <c r="AK119" i="1"/>
  <c r="AJ119" i="1"/>
  <c r="AI119" i="1"/>
  <c r="M119" i="1" s="1"/>
  <c r="AA119" i="1"/>
  <c r="Z119" i="1"/>
  <c r="Y119" i="1" s="1"/>
  <c r="R119" i="1"/>
  <c r="P119" i="1"/>
  <c r="L119" i="1"/>
  <c r="AY119" i="1" s="1"/>
  <c r="CI118" i="1"/>
  <c r="CH118" i="1"/>
  <c r="CF118" i="1"/>
  <c r="CG118" i="1" s="1"/>
  <c r="AX118" i="1" s="1"/>
  <c r="AZ118" i="1" s="1"/>
  <c r="BK118" i="1"/>
  <c r="BJ118" i="1"/>
  <c r="BB118" i="1"/>
  <c r="AV118" i="1"/>
  <c r="AP118" i="1"/>
  <c r="BC118" i="1" s="1"/>
  <c r="BF118" i="1" s="1"/>
  <c r="AK118" i="1"/>
  <c r="AJ118" i="1"/>
  <c r="AI118" i="1"/>
  <c r="K118" i="1" s="1"/>
  <c r="J118" i="1" s="1"/>
  <c r="AA118" i="1"/>
  <c r="Z118" i="1"/>
  <c r="Y118" i="1" s="1"/>
  <c r="R118" i="1"/>
  <c r="P118" i="1"/>
  <c r="L118" i="1"/>
  <c r="AY118" i="1" s="1"/>
  <c r="CI117" i="1"/>
  <c r="CH117" i="1"/>
  <c r="CF117" i="1"/>
  <c r="CG117" i="1" s="1"/>
  <c r="AX117" i="1" s="1"/>
  <c r="AZ117" i="1" s="1"/>
  <c r="BK117" i="1"/>
  <c r="BJ117" i="1"/>
  <c r="BB117" i="1"/>
  <c r="AV117" i="1"/>
  <c r="AP117" i="1"/>
  <c r="BC117" i="1" s="1"/>
  <c r="BF117" i="1" s="1"/>
  <c r="AK117" i="1"/>
  <c r="AJ117" i="1"/>
  <c r="AI117" i="1"/>
  <c r="AA117" i="1"/>
  <c r="Z117" i="1"/>
  <c r="Y117" i="1" s="1"/>
  <c r="R117" i="1"/>
  <c r="P117" i="1"/>
  <c r="M117" i="1"/>
  <c r="L117" i="1"/>
  <c r="AY117" i="1" s="1"/>
  <c r="K117" i="1"/>
  <c r="J117" i="1"/>
  <c r="AC117" i="1" s="1"/>
  <c r="CI116" i="1"/>
  <c r="CH116" i="1"/>
  <c r="CF116" i="1"/>
  <c r="CG116" i="1" s="1"/>
  <c r="AX116" i="1" s="1"/>
  <c r="AZ116" i="1" s="1"/>
  <c r="BK116" i="1"/>
  <c r="BJ116" i="1"/>
  <c r="BB116" i="1"/>
  <c r="AV116" i="1"/>
  <c r="AP116" i="1"/>
  <c r="BC116" i="1" s="1"/>
  <c r="BF116" i="1" s="1"/>
  <c r="AK116" i="1"/>
  <c r="AI116" i="1" s="1"/>
  <c r="AA116" i="1"/>
  <c r="Z116" i="1"/>
  <c r="Y116" i="1" s="1"/>
  <c r="R116" i="1"/>
  <c r="CI115" i="1"/>
  <c r="CH115" i="1"/>
  <c r="CF115" i="1"/>
  <c r="CG115" i="1" s="1"/>
  <c r="AX115" i="1" s="1"/>
  <c r="AZ115" i="1" s="1"/>
  <c r="BK115" i="1"/>
  <c r="BJ115" i="1"/>
  <c r="BB115" i="1"/>
  <c r="AV115" i="1"/>
  <c r="AP115" i="1"/>
  <c r="BC115" i="1" s="1"/>
  <c r="BF115" i="1" s="1"/>
  <c r="AK115" i="1"/>
  <c r="AJ115" i="1"/>
  <c r="AI115" i="1"/>
  <c r="M115" i="1" s="1"/>
  <c r="AA115" i="1"/>
  <c r="Z115" i="1"/>
  <c r="Y115" i="1" s="1"/>
  <c r="R115" i="1"/>
  <c r="P115" i="1"/>
  <c r="L115" i="1"/>
  <c r="AY115" i="1" s="1"/>
  <c r="BA115" i="1" s="1"/>
  <c r="CI114" i="1"/>
  <c r="CH114" i="1"/>
  <c r="CF114" i="1"/>
  <c r="CG114" i="1" s="1"/>
  <c r="AX114" i="1" s="1"/>
  <c r="AZ114" i="1" s="1"/>
  <c r="BK114" i="1"/>
  <c r="BJ114" i="1"/>
  <c r="BB114" i="1"/>
  <c r="AV114" i="1"/>
  <c r="AP114" i="1"/>
  <c r="BC114" i="1" s="1"/>
  <c r="BF114" i="1" s="1"/>
  <c r="AK114" i="1"/>
  <c r="AJ114" i="1"/>
  <c r="AI114" i="1"/>
  <c r="K114" i="1" s="1"/>
  <c r="J114" i="1" s="1"/>
  <c r="AA114" i="1"/>
  <c r="Z114" i="1"/>
  <c r="Y114" i="1" s="1"/>
  <c r="R114" i="1"/>
  <c r="P114" i="1"/>
  <c r="L114" i="1"/>
  <c r="AY114" i="1" s="1"/>
  <c r="BA114" i="1" s="1"/>
  <c r="CI113" i="1"/>
  <c r="CH113" i="1"/>
  <c r="CF113" i="1"/>
  <c r="CG113" i="1" s="1"/>
  <c r="AX113" i="1" s="1"/>
  <c r="AZ113" i="1" s="1"/>
  <c r="BK113" i="1"/>
  <c r="BJ113" i="1"/>
  <c r="BB113" i="1"/>
  <c r="AV113" i="1"/>
  <c r="AP113" i="1"/>
  <c r="BC113" i="1" s="1"/>
  <c r="BF113" i="1" s="1"/>
  <c r="AK113" i="1"/>
  <c r="AI113" i="1" s="1"/>
  <c r="AA113" i="1"/>
  <c r="Z113" i="1"/>
  <c r="Y113" i="1" s="1"/>
  <c r="R113" i="1"/>
  <c r="CI112" i="1"/>
  <c r="CH112" i="1"/>
  <c r="CF112" i="1"/>
  <c r="CG112" i="1" s="1"/>
  <c r="AX112" i="1" s="1"/>
  <c r="BK112" i="1"/>
  <c r="BJ112" i="1"/>
  <c r="BB112" i="1"/>
  <c r="AZ112" i="1"/>
  <c r="AV112" i="1"/>
  <c r="AP112" i="1"/>
  <c r="BC112" i="1" s="1"/>
  <c r="BF112" i="1" s="1"/>
  <c r="AK112" i="1"/>
  <c r="AI112" i="1" s="1"/>
  <c r="AJ112" i="1" s="1"/>
  <c r="AA112" i="1"/>
  <c r="Z112" i="1"/>
  <c r="Y112" i="1" s="1"/>
  <c r="R112" i="1"/>
  <c r="CI111" i="1"/>
  <c r="CH111" i="1"/>
  <c r="CF111" i="1"/>
  <c r="BK111" i="1"/>
  <c r="BJ111" i="1"/>
  <c r="BB111" i="1"/>
  <c r="AV111" i="1"/>
  <c r="AP111" i="1"/>
  <c r="BC111" i="1" s="1"/>
  <c r="BF111" i="1" s="1"/>
  <c r="AK111" i="1"/>
  <c r="AJ111" i="1"/>
  <c r="AI111" i="1"/>
  <c r="M111" i="1" s="1"/>
  <c r="AA111" i="1"/>
  <c r="Z111" i="1"/>
  <c r="Y111" i="1" s="1"/>
  <c r="R111" i="1"/>
  <c r="P111" i="1"/>
  <c r="L111" i="1"/>
  <c r="AY111" i="1" s="1"/>
  <c r="CI110" i="1"/>
  <c r="CH110" i="1"/>
  <c r="CF110" i="1"/>
  <c r="BK110" i="1"/>
  <c r="BJ110" i="1"/>
  <c r="BB110" i="1"/>
  <c r="AV110" i="1"/>
  <c r="AP110" i="1"/>
  <c r="BC110" i="1" s="1"/>
  <c r="BF110" i="1" s="1"/>
  <c r="AK110" i="1"/>
  <c r="AJ110" i="1"/>
  <c r="AI110" i="1"/>
  <c r="K110" i="1" s="1"/>
  <c r="AA110" i="1"/>
  <c r="Z110" i="1"/>
  <c r="Y110" i="1" s="1"/>
  <c r="R110" i="1"/>
  <c r="P110" i="1"/>
  <c r="L110" i="1"/>
  <c r="AY110" i="1" s="1"/>
  <c r="J110" i="1"/>
  <c r="CI109" i="1"/>
  <c r="CH109" i="1"/>
  <c r="CF109" i="1"/>
  <c r="BK109" i="1"/>
  <c r="BJ109" i="1"/>
  <c r="BH109" i="1"/>
  <c r="BL109" i="1" s="1"/>
  <c r="BM109" i="1" s="1"/>
  <c r="BB109" i="1"/>
  <c r="AV109" i="1"/>
  <c r="AP109" i="1"/>
  <c r="BC109" i="1" s="1"/>
  <c r="BF109" i="1" s="1"/>
  <c r="AK109" i="1"/>
  <c r="AJ109" i="1"/>
  <c r="AI109" i="1"/>
  <c r="AA109" i="1"/>
  <c r="Z109" i="1"/>
  <c r="Y109" i="1" s="1"/>
  <c r="R109" i="1"/>
  <c r="P109" i="1"/>
  <c r="M109" i="1"/>
  <c r="L109" i="1"/>
  <c r="AY109" i="1" s="1"/>
  <c r="K109" i="1"/>
  <c r="J109" i="1"/>
  <c r="CI108" i="1"/>
  <c r="CH108" i="1"/>
  <c r="CF108" i="1"/>
  <c r="BK108" i="1"/>
  <c r="BJ108" i="1"/>
  <c r="BF108" i="1"/>
  <c r="BB108" i="1"/>
  <c r="AV108" i="1"/>
  <c r="AP108" i="1"/>
  <c r="BC108" i="1" s="1"/>
  <c r="AK108" i="1"/>
  <c r="AI108" i="1" s="1"/>
  <c r="M108" i="1" s="1"/>
  <c r="AA108" i="1"/>
  <c r="Z108" i="1"/>
  <c r="Y108" i="1" s="1"/>
  <c r="R108" i="1"/>
  <c r="CI107" i="1"/>
  <c r="CH107" i="1"/>
  <c r="CF107" i="1"/>
  <c r="BK107" i="1"/>
  <c r="BJ107" i="1"/>
  <c r="BF107" i="1"/>
  <c r="BB107" i="1"/>
  <c r="AV107" i="1"/>
  <c r="AP107" i="1"/>
  <c r="BC107" i="1" s="1"/>
  <c r="AK107" i="1"/>
  <c r="AJ107" i="1"/>
  <c r="AI107" i="1"/>
  <c r="M107" i="1" s="1"/>
  <c r="AA107" i="1"/>
  <c r="Z107" i="1"/>
  <c r="Y107" i="1"/>
  <c r="R107" i="1"/>
  <c r="L107" i="1"/>
  <c r="AY107" i="1" s="1"/>
  <c r="K107" i="1"/>
  <c r="J107" i="1"/>
  <c r="CI106" i="1"/>
  <c r="CH106" i="1"/>
  <c r="CF106" i="1"/>
  <c r="BK106" i="1"/>
  <c r="BJ106" i="1"/>
  <c r="BH106" i="1"/>
  <c r="BL106" i="1" s="1"/>
  <c r="BM106" i="1" s="1"/>
  <c r="BB106" i="1"/>
  <c r="AV106" i="1"/>
  <c r="AP106" i="1"/>
  <c r="BC106" i="1" s="1"/>
  <c r="BF106" i="1" s="1"/>
  <c r="AK106" i="1"/>
  <c r="AJ106" i="1"/>
  <c r="AI106" i="1"/>
  <c r="M106" i="1" s="1"/>
  <c r="AA106" i="1"/>
  <c r="Z106" i="1"/>
  <c r="Y106" i="1" s="1"/>
  <c r="R106" i="1"/>
  <c r="P106" i="1"/>
  <c r="K106" i="1"/>
  <c r="J106" i="1"/>
  <c r="CI105" i="1"/>
  <c r="CH105" i="1"/>
  <c r="CG105" i="1" s="1"/>
  <c r="AX105" i="1" s="1"/>
  <c r="CF105" i="1"/>
  <c r="BK105" i="1"/>
  <c r="BJ105" i="1"/>
  <c r="BB105" i="1"/>
  <c r="AV105" i="1"/>
  <c r="AP105" i="1"/>
  <c r="BC105" i="1" s="1"/>
  <c r="BF105" i="1" s="1"/>
  <c r="AK105" i="1"/>
  <c r="AI105" i="1" s="1"/>
  <c r="AA105" i="1"/>
  <c r="Z105" i="1"/>
  <c r="Y105" i="1" s="1"/>
  <c r="U105" i="1"/>
  <c r="R105" i="1"/>
  <c r="CI104" i="1"/>
  <c r="CH104" i="1"/>
  <c r="CF104" i="1"/>
  <c r="CG104" i="1" s="1"/>
  <c r="AX104" i="1" s="1"/>
  <c r="BK104" i="1"/>
  <c r="BJ104" i="1"/>
  <c r="BC104" i="1"/>
  <c r="BF104" i="1" s="1"/>
  <c r="BB104" i="1"/>
  <c r="AV104" i="1"/>
  <c r="AP104" i="1"/>
  <c r="AK104" i="1"/>
  <c r="AI104" i="1" s="1"/>
  <c r="AA104" i="1"/>
  <c r="Z104" i="1"/>
  <c r="R104" i="1"/>
  <c r="CI103" i="1"/>
  <c r="CH103" i="1"/>
  <c r="CF103" i="1"/>
  <c r="CG103" i="1" s="1"/>
  <c r="AX103" i="1" s="1"/>
  <c r="AZ103" i="1" s="1"/>
  <c r="BK103" i="1"/>
  <c r="BJ103" i="1"/>
  <c r="BB103" i="1"/>
  <c r="AV103" i="1"/>
  <c r="AP103" i="1"/>
  <c r="BC103" i="1" s="1"/>
  <c r="BF103" i="1" s="1"/>
  <c r="AK103" i="1"/>
  <c r="AI103" i="1"/>
  <c r="AA103" i="1"/>
  <c r="Z103" i="1"/>
  <c r="Y103" i="1"/>
  <c r="R103" i="1"/>
  <c r="CI102" i="1"/>
  <c r="U102" i="1" s="1"/>
  <c r="CH102" i="1"/>
  <c r="CG102" i="1" s="1"/>
  <c r="AX102" i="1" s="1"/>
  <c r="AZ102" i="1" s="1"/>
  <c r="CF102" i="1"/>
  <c r="BK102" i="1"/>
  <c r="BJ102" i="1"/>
  <c r="BB102" i="1"/>
  <c r="AV102" i="1"/>
  <c r="AP102" i="1"/>
  <c r="BC102" i="1" s="1"/>
  <c r="BF102" i="1" s="1"/>
  <c r="AK102" i="1"/>
  <c r="AI102" i="1"/>
  <c r="M102" i="1" s="1"/>
  <c r="AA102" i="1"/>
  <c r="Z102" i="1"/>
  <c r="Y102" i="1"/>
  <c r="R102" i="1"/>
  <c r="P102" i="1"/>
  <c r="CI101" i="1"/>
  <c r="CH101" i="1"/>
  <c r="CG101" i="1"/>
  <c r="AX101" i="1" s="1"/>
  <c r="CF101" i="1"/>
  <c r="BK101" i="1"/>
  <c r="BJ101" i="1"/>
  <c r="BG101" i="1"/>
  <c r="BB101" i="1"/>
  <c r="AV101" i="1"/>
  <c r="AZ101" i="1" s="1"/>
  <c r="AP101" i="1"/>
  <c r="BC101" i="1" s="1"/>
  <c r="BF101" i="1" s="1"/>
  <c r="AK101" i="1"/>
  <c r="AI101" i="1" s="1"/>
  <c r="AA101" i="1"/>
  <c r="Z101" i="1"/>
  <c r="Y101" i="1" s="1"/>
  <c r="U101" i="1"/>
  <c r="R101" i="1"/>
  <c r="M101" i="1"/>
  <c r="CI100" i="1"/>
  <c r="CH100" i="1"/>
  <c r="CF100" i="1"/>
  <c r="CG100" i="1" s="1"/>
  <c r="AX100" i="1" s="1"/>
  <c r="BK100" i="1"/>
  <c r="BJ100" i="1"/>
  <c r="BC100" i="1"/>
  <c r="BF100" i="1" s="1"/>
  <c r="BB100" i="1"/>
  <c r="AV100" i="1"/>
  <c r="AP100" i="1"/>
  <c r="AK100" i="1"/>
  <c r="AI100" i="1" s="1"/>
  <c r="AA100" i="1"/>
  <c r="Z100" i="1"/>
  <c r="Y100" i="1" s="1"/>
  <c r="R100" i="1"/>
  <c r="CI99" i="1"/>
  <c r="CH99" i="1"/>
  <c r="CF99" i="1"/>
  <c r="CG99" i="1" s="1"/>
  <c r="AX99" i="1" s="1"/>
  <c r="AZ99" i="1" s="1"/>
  <c r="BK99" i="1"/>
  <c r="BJ99" i="1"/>
  <c r="BB99" i="1"/>
  <c r="AV99" i="1"/>
  <c r="AP99" i="1"/>
  <c r="BC99" i="1" s="1"/>
  <c r="BF99" i="1" s="1"/>
  <c r="AK99" i="1"/>
  <c r="AI99" i="1"/>
  <c r="AA99" i="1"/>
  <c r="Z99" i="1"/>
  <c r="Y99" i="1"/>
  <c r="R99" i="1"/>
  <c r="CI98" i="1"/>
  <c r="U98" i="1" s="1"/>
  <c r="CH98" i="1"/>
  <c r="CG98" i="1" s="1"/>
  <c r="AX98" i="1" s="1"/>
  <c r="AZ98" i="1" s="1"/>
  <c r="CF98" i="1"/>
  <c r="BK98" i="1"/>
  <c r="BJ98" i="1"/>
  <c r="BI98" i="1"/>
  <c r="BB98" i="1"/>
  <c r="AV98" i="1"/>
  <c r="AP98" i="1"/>
  <c r="BC98" i="1" s="1"/>
  <c r="BF98" i="1" s="1"/>
  <c r="AK98" i="1"/>
  <c r="AJ98" i="1"/>
  <c r="AI98" i="1"/>
  <c r="M98" i="1" s="1"/>
  <c r="AA98" i="1"/>
  <c r="Z98" i="1"/>
  <c r="Y98" i="1" s="1"/>
  <c r="R98" i="1"/>
  <c r="P98" i="1"/>
  <c r="CI97" i="1"/>
  <c r="CH97" i="1"/>
  <c r="CG97" i="1"/>
  <c r="CF97" i="1"/>
  <c r="BK97" i="1"/>
  <c r="BJ97" i="1"/>
  <c r="BH97" i="1"/>
  <c r="BL97" i="1" s="1"/>
  <c r="BM97" i="1" s="1"/>
  <c r="BG97" i="1"/>
  <c r="BB97" i="1"/>
  <c r="AX97" i="1"/>
  <c r="AV97" i="1"/>
  <c r="AP97" i="1"/>
  <c r="BC97" i="1" s="1"/>
  <c r="BF97" i="1" s="1"/>
  <c r="BI97" i="1" s="1"/>
  <c r="AK97" i="1"/>
  <c r="AI97" i="1" s="1"/>
  <c r="M97" i="1" s="1"/>
  <c r="AA97" i="1"/>
  <c r="Z97" i="1"/>
  <c r="Y97" i="1" s="1"/>
  <c r="U97" i="1"/>
  <c r="R97" i="1"/>
  <c r="CI96" i="1"/>
  <c r="CH96" i="1"/>
  <c r="CF96" i="1"/>
  <c r="BK96" i="1"/>
  <c r="BJ96" i="1"/>
  <c r="BB96" i="1"/>
  <c r="AV96" i="1"/>
  <c r="AP96" i="1"/>
  <c r="BC96" i="1" s="1"/>
  <c r="BF96" i="1" s="1"/>
  <c r="AK96" i="1"/>
  <c r="AI96" i="1" s="1"/>
  <c r="L96" i="1" s="1"/>
  <c r="AY96" i="1" s="1"/>
  <c r="AA96" i="1"/>
  <c r="Z96" i="1"/>
  <c r="Y96" i="1" s="1"/>
  <c r="R96" i="1"/>
  <c r="CI95" i="1"/>
  <c r="CH95" i="1"/>
  <c r="CF95" i="1"/>
  <c r="BK95" i="1"/>
  <c r="BJ95" i="1"/>
  <c r="BB95" i="1"/>
  <c r="AV95" i="1"/>
  <c r="AP95" i="1"/>
  <c r="BC95" i="1" s="1"/>
  <c r="BF95" i="1" s="1"/>
  <c r="AK95" i="1"/>
  <c r="AJ95" i="1"/>
  <c r="AI95" i="1"/>
  <c r="AA95" i="1"/>
  <c r="Z95" i="1"/>
  <c r="Y95" i="1" s="1"/>
  <c r="R95" i="1"/>
  <c r="P95" i="1"/>
  <c r="L95" i="1"/>
  <c r="AY95" i="1" s="1"/>
  <c r="CI94" i="1"/>
  <c r="U94" i="1" s="1"/>
  <c r="CH94" i="1"/>
  <c r="CG94" i="1" s="1"/>
  <c r="CF94" i="1"/>
  <c r="BK94" i="1"/>
  <c r="BJ94" i="1"/>
  <c r="BH94" i="1"/>
  <c r="BL94" i="1" s="1"/>
  <c r="BM94" i="1" s="1"/>
  <c r="BB94" i="1"/>
  <c r="AX94" i="1"/>
  <c r="AZ94" i="1" s="1"/>
  <c r="AV94" i="1"/>
  <c r="AP94" i="1"/>
  <c r="BC94" i="1" s="1"/>
  <c r="BF94" i="1" s="1"/>
  <c r="BG94" i="1" s="1"/>
  <c r="AK94" i="1"/>
  <c r="AJ94" i="1"/>
  <c r="AI94" i="1"/>
  <c r="AA94" i="1"/>
  <c r="Z94" i="1"/>
  <c r="Y94" i="1"/>
  <c r="R94" i="1"/>
  <c r="P94" i="1"/>
  <c r="CI93" i="1"/>
  <c r="CH93" i="1"/>
  <c r="CF93" i="1"/>
  <c r="CG93" i="1" s="1"/>
  <c r="AX93" i="1" s="1"/>
  <c r="BK93" i="1"/>
  <c r="BJ93" i="1"/>
  <c r="BB93" i="1"/>
  <c r="AY93" i="1"/>
  <c r="AV93" i="1"/>
  <c r="AP93" i="1"/>
  <c r="BC93" i="1" s="1"/>
  <c r="BF93" i="1" s="1"/>
  <c r="AK93" i="1"/>
  <c r="AI93" i="1" s="1"/>
  <c r="AJ93" i="1" s="1"/>
  <c r="AA93" i="1"/>
  <c r="Z93" i="1"/>
  <c r="U93" i="1"/>
  <c r="R93" i="1"/>
  <c r="P93" i="1"/>
  <c r="L93" i="1"/>
  <c r="K93" i="1"/>
  <c r="J93" i="1" s="1"/>
  <c r="AC93" i="1" s="1"/>
  <c r="CI92" i="1"/>
  <c r="CH92" i="1"/>
  <c r="CF92" i="1"/>
  <c r="BK92" i="1"/>
  <c r="BJ92" i="1"/>
  <c r="BH92" i="1"/>
  <c r="BL92" i="1" s="1"/>
  <c r="BM92" i="1" s="1"/>
  <c r="BG92" i="1"/>
  <c r="BB92" i="1"/>
  <c r="AV92" i="1"/>
  <c r="AP92" i="1"/>
  <c r="BC92" i="1" s="1"/>
  <c r="BF92" i="1" s="1"/>
  <c r="BI92" i="1" s="1"/>
  <c r="AK92" i="1"/>
  <c r="AI92" i="1" s="1"/>
  <c r="AA92" i="1"/>
  <c r="Z92" i="1"/>
  <c r="Y92" i="1" s="1"/>
  <c r="U92" i="1"/>
  <c r="R92" i="1"/>
  <c r="K92" i="1"/>
  <c r="J92" i="1" s="1"/>
  <c r="AC92" i="1" s="1"/>
  <c r="CI91" i="1"/>
  <c r="CH91" i="1"/>
  <c r="CF91" i="1"/>
  <c r="CG91" i="1" s="1"/>
  <c r="AX91" i="1" s="1"/>
  <c r="AZ91" i="1" s="1"/>
  <c r="BK91" i="1"/>
  <c r="BJ91" i="1"/>
  <c r="BC91" i="1"/>
  <c r="BF91" i="1" s="1"/>
  <c r="BB91" i="1"/>
  <c r="AV91" i="1"/>
  <c r="AP91" i="1"/>
  <c r="AK91" i="1"/>
  <c r="AI91" i="1"/>
  <c r="AA91" i="1"/>
  <c r="Z91" i="1"/>
  <c r="Y91" i="1"/>
  <c r="R91" i="1"/>
  <c r="CI90" i="1"/>
  <c r="U90" i="1" s="1"/>
  <c r="CH90" i="1"/>
  <c r="CG90" i="1" s="1"/>
  <c r="CF90" i="1"/>
  <c r="BK90" i="1"/>
  <c r="BJ90" i="1"/>
  <c r="BI90" i="1"/>
  <c r="BH90" i="1"/>
  <c r="BL90" i="1" s="1"/>
  <c r="BM90" i="1" s="1"/>
  <c r="BB90" i="1"/>
  <c r="AY90" i="1"/>
  <c r="BA90" i="1" s="1"/>
  <c r="AX90" i="1"/>
  <c r="AZ90" i="1" s="1"/>
  <c r="AV90" i="1"/>
  <c r="AP90" i="1"/>
  <c r="BC90" i="1" s="1"/>
  <c r="BF90" i="1" s="1"/>
  <c r="BG90" i="1" s="1"/>
  <c r="AK90" i="1"/>
  <c r="AI90" i="1"/>
  <c r="L90" i="1" s="1"/>
  <c r="AA90" i="1"/>
  <c r="Z90" i="1"/>
  <c r="Y90" i="1"/>
  <c r="R90" i="1"/>
  <c r="P90" i="1"/>
  <c r="M90" i="1"/>
  <c r="CI89" i="1"/>
  <c r="CH89" i="1"/>
  <c r="CF89" i="1"/>
  <c r="U89" i="1" s="1"/>
  <c r="BK89" i="1"/>
  <c r="BJ89" i="1"/>
  <c r="BG89" i="1"/>
  <c r="BF89" i="1"/>
  <c r="BB89" i="1"/>
  <c r="AV89" i="1"/>
  <c r="AP89" i="1"/>
  <c r="BC89" i="1" s="1"/>
  <c r="AK89" i="1"/>
  <c r="AI89" i="1" s="1"/>
  <c r="AA89" i="1"/>
  <c r="Z89" i="1"/>
  <c r="Y89" i="1" s="1"/>
  <c r="R89" i="1"/>
  <c r="M89" i="1"/>
  <c r="L89" i="1"/>
  <c r="AY89" i="1" s="1"/>
  <c r="CI88" i="1"/>
  <c r="CH88" i="1"/>
  <c r="CF88" i="1"/>
  <c r="CG88" i="1" s="1"/>
  <c r="AX88" i="1" s="1"/>
  <c r="AZ88" i="1" s="1"/>
  <c r="BK88" i="1"/>
  <c r="BJ88" i="1"/>
  <c r="BC88" i="1"/>
  <c r="BF88" i="1" s="1"/>
  <c r="BB88" i="1"/>
  <c r="AV88" i="1"/>
  <c r="AP88" i="1"/>
  <c r="AK88" i="1"/>
  <c r="AI88" i="1" s="1"/>
  <c r="AJ88" i="1" s="1"/>
  <c r="AA88" i="1"/>
  <c r="Z88" i="1"/>
  <c r="Y88" i="1" s="1"/>
  <c r="R88" i="1"/>
  <c r="K88" i="1"/>
  <c r="J88" i="1" s="1"/>
  <c r="CI87" i="1"/>
  <c r="CH87" i="1"/>
  <c r="CF87" i="1"/>
  <c r="CG87" i="1" s="1"/>
  <c r="AX87" i="1" s="1"/>
  <c r="AZ87" i="1" s="1"/>
  <c r="BK87" i="1"/>
  <c r="BJ87" i="1"/>
  <c r="BC87" i="1"/>
  <c r="BF87" i="1" s="1"/>
  <c r="BB87" i="1"/>
  <c r="AV87" i="1"/>
  <c r="AP87" i="1"/>
  <c r="AK87" i="1"/>
  <c r="AI87" i="1"/>
  <c r="AA87" i="1"/>
  <c r="Z87" i="1"/>
  <c r="Y87" i="1"/>
  <c r="R87" i="1"/>
  <c r="P87" i="1"/>
  <c r="CI86" i="1"/>
  <c r="CH86" i="1"/>
  <c r="CF86" i="1"/>
  <c r="BK86" i="1"/>
  <c r="BJ86" i="1"/>
  <c r="BI86" i="1"/>
  <c r="BH86" i="1"/>
  <c r="BL86" i="1" s="1"/>
  <c r="BM86" i="1" s="1"/>
  <c r="BB86" i="1"/>
  <c r="AY86" i="1"/>
  <c r="AV86" i="1"/>
  <c r="AP86" i="1"/>
  <c r="BC86" i="1" s="1"/>
  <c r="BF86" i="1" s="1"/>
  <c r="BG86" i="1" s="1"/>
  <c r="AK86" i="1"/>
  <c r="AI86" i="1"/>
  <c r="K86" i="1" s="1"/>
  <c r="J86" i="1" s="1"/>
  <c r="AA86" i="1"/>
  <c r="Z86" i="1"/>
  <c r="Y86" i="1"/>
  <c r="R86" i="1"/>
  <c r="P86" i="1"/>
  <c r="M86" i="1"/>
  <c r="L86" i="1"/>
  <c r="CI85" i="1"/>
  <c r="CH85" i="1"/>
  <c r="CF85" i="1"/>
  <c r="U85" i="1" s="1"/>
  <c r="BK85" i="1"/>
  <c r="BJ85" i="1"/>
  <c r="BB85" i="1"/>
  <c r="AV85" i="1"/>
  <c r="AP85" i="1"/>
  <c r="BC85" i="1" s="1"/>
  <c r="BF85" i="1" s="1"/>
  <c r="AK85" i="1"/>
  <c r="AI85" i="1" s="1"/>
  <c r="AA85" i="1"/>
  <c r="Z85" i="1"/>
  <c r="Y85" i="1" s="1"/>
  <c r="R85" i="1"/>
  <c r="M85" i="1"/>
  <c r="L85" i="1"/>
  <c r="AY85" i="1" s="1"/>
  <c r="CI84" i="1"/>
  <c r="CH84" i="1"/>
  <c r="CF84" i="1"/>
  <c r="CG84" i="1" s="1"/>
  <c r="AX84" i="1" s="1"/>
  <c r="AZ84" i="1" s="1"/>
  <c r="BK84" i="1"/>
  <c r="BJ84" i="1"/>
  <c r="BC84" i="1"/>
  <c r="BF84" i="1" s="1"/>
  <c r="BB84" i="1"/>
  <c r="AV84" i="1"/>
  <c r="AP84" i="1"/>
  <c r="AK84" i="1"/>
  <c r="AI84" i="1" s="1"/>
  <c r="AJ84" i="1" s="1"/>
  <c r="AA84" i="1"/>
  <c r="Z84" i="1"/>
  <c r="Y84" i="1" s="1"/>
  <c r="R84" i="1"/>
  <c r="K84" i="1"/>
  <c r="J84" i="1" s="1"/>
  <c r="CI83" i="1"/>
  <c r="CH83" i="1"/>
  <c r="CF83" i="1"/>
  <c r="CG83" i="1" s="1"/>
  <c r="AX83" i="1" s="1"/>
  <c r="AZ83" i="1" s="1"/>
  <c r="BK83" i="1"/>
  <c r="BJ83" i="1"/>
  <c r="BH83" i="1"/>
  <c r="BL83" i="1" s="1"/>
  <c r="BM83" i="1" s="1"/>
  <c r="BB83" i="1"/>
  <c r="AV83" i="1"/>
  <c r="AP83" i="1"/>
  <c r="BC83" i="1" s="1"/>
  <c r="BF83" i="1" s="1"/>
  <c r="AK83" i="1"/>
  <c r="AI83" i="1"/>
  <c r="AA83" i="1"/>
  <c r="Z83" i="1"/>
  <c r="Y83" i="1"/>
  <c r="R83" i="1"/>
  <c r="CI82" i="1"/>
  <c r="CH82" i="1"/>
  <c r="CF82" i="1"/>
  <c r="BK82" i="1"/>
  <c r="BJ82" i="1"/>
  <c r="BB82" i="1"/>
  <c r="AV82" i="1"/>
  <c r="AP82" i="1"/>
  <c r="BC82" i="1" s="1"/>
  <c r="BF82" i="1" s="1"/>
  <c r="AK82" i="1"/>
  <c r="AJ82" i="1"/>
  <c r="AI82" i="1"/>
  <c r="K82" i="1" s="1"/>
  <c r="J82" i="1" s="1"/>
  <c r="AA82" i="1"/>
  <c r="Z82" i="1"/>
  <c r="Y82" i="1" s="1"/>
  <c r="R82" i="1"/>
  <c r="P82" i="1"/>
  <c r="M82" i="1"/>
  <c r="L82" i="1"/>
  <c r="AY82" i="1" s="1"/>
  <c r="CI81" i="1"/>
  <c r="CH81" i="1"/>
  <c r="CF81" i="1"/>
  <c r="CG81" i="1" s="1"/>
  <c r="AX81" i="1" s="1"/>
  <c r="BK81" i="1"/>
  <c r="BJ81" i="1"/>
  <c r="BB81" i="1"/>
  <c r="AV81" i="1"/>
  <c r="AP81" i="1"/>
  <c r="BC81" i="1" s="1"/>
  <c r="BF81" i="1" s="1"/>
  <c r="AK81" i="1"/>
  <c r="AI81" i="1" s="1"/>
  <c r="P81" i="1" s="1"/>
  <c r="AJ81" i="1"/>
  <c r="AA81" i="1"/>
  <c r="Z81" i="1"/>
  <c r="Y81" i="1" s="1"/>
  <c r="U81" i="1"/>
  <c r="R81" i="1"/>
  <c r="K81" i="1"/>
  <c r="J81" i="1" s="1"/>
  <c r="CI80" i="1"/>
  <c r="CH80" i="1"/>
  <c r="CF80" i="1"/>
  <c r="BK80" i="1"/>
  <c r="BJ80" i="1"/>
  <c r="BF80" i="1"/>
  <c r="BC80" i="1"/>
  <c r="BB80" i="1"/>
  <c r="AV80" i="1"/>
  <c r="AP80" i="1"/>
  <c r="AK80" i="1"/>
  <c r="AI80" i="1" s="1"/>
  <c r="AA80" i="1"/>
  <c r="Z80" i="1"/>
  <c r="Y80" i="1"/>
  <c r="R80" i="1"/>
  <c r="CI79" i="1"/>
  <c r="CH79" i="1"/>
  <c r="CF79" i="1"/>
  <c r="BK79" i="1"/>
  <c r="BJ79" i="1"/>
  <c r="BB79" i="1"/>
  <c r="AY79" i="1"/>
  <c r="AV79" i="1"/>
  <c r="AP79" i="1"/>
  <c r="BC79" i="1" s="1"/>
  <c r="BF79" i="1" s="1"/>
  <c r="AK79" i="1"/>
  <c r="AI79" i="1"/>
  <c r="M79" i="1" s="1"/>
  <c r="AA79" i="1"/>
  <c r="Z79" i="1"/>
  <c r="Y79" i="1"/>
  <c r="R79" i="1"/>
  <c r="L79" i="1"/>
  <c r="K79" i="1"/>
  <c r="J79" i="1" s="1"/>
  <c r="CI78" i="1"/>
  <c r="CH78" i="1"/>
  <c r="CF78" i="1"/>
  <c r="U78" i="1" s="1"/>
  <c r="BK78" i="1"/>
  <c r="BJ78" i="1"/>
  <c r="BF78" i="1"/>
  <c r="BI78" i="1" s="1"/>
  <c r="BB78" i="1"/>
  <c r="AV78" i="1"/>
  <c r="AP78" i="1"/>
  <c r="BC78" i="1" s="1"/>
  <c r="AK78" i="1"/>
  <c r="AI78" i="1" s="1"/>
  <c r="AA78" i="1"/>
  <c r="Z78" i="1"/>
  <c r="Y78" i="1" s="1"/>
  <c r="R78" i="1"/>
  <c r="CI77" i="1"/>
  <c r="CH77" i="1"/>
  <c r="CG77" i="1" s="1"/>
  <c r="AX77" i="1" s="1"/>
  <c r="AZ77" i="1" s="1"/>
  <c r="CF77" i="1"/>
  <c r="BK77" i="1"/>
  <c r="BJ77" i="1"/>
  <c r="BB77" i="1"/>
  <c r="AV77" i="1"/>
  <c r="AP77" i="1"/>
  <c r="BC77" i="1" s="1"/>
  <c r="BF77" i="1" s="1"/>
  <c r="AK77" i="1"/>
  <c r="AI77" i="1"/>
  <c r="L77" i="1" s="1"/>
  <c r="AY77" i="1" s="1"/>
  <c r="AA77" i="1"/>
  <c r="Z77" i="1"/>
  <c r="Y77" i="1"/>
  <c r="U77" i="1"/>
  <c r="R77" i="1"/>
  <c r="P77" i="1"/>
  <c r="M77" i="1"/>
  <c r="CI76" i="1"/>
  <c r="CH76" i="1"/>
  <c r="CF76" i="1"/>
  <c r="BK76" i="1"/>
  <c r="BJ76" i="1"/>
  <c r="BB76" i="1"/>
  <c r="AV76" i="1"/>
  <c r="AP76" i="1"/>
  <c r="BC76" i="1" s="1"/>
  <c r="BF76" i="1" s="1"/>
  <c r="AK76" i="1"/>
  <c r="AI76" i="1" s="1"/>
  <c r="AA76" i="1"/>
  <c r="Y76" i="1" s="1"/>
  <c r="Z76" i="1"/>
  <c r="R76" i="1"/>
  <c r="CI75" i="1"/>
  <c r="CH75" i="1"/>
  <c r="CF75" i="1"/>
  <c r="CG75" i="1" s="1"/>
  <c r="AX75" i="1" s="1"/>
  <c r="BK75" i="1"/>
  <c r="BJ75" i="1"/>
  <c r="BB75" i="1"/>
  <c r="AV75" i="1"/>
  <c r="AP75" i="1"/>
  <c r="BC75" i="1" s="1"/>
  <c r="BF75" i="1" s="1"/>
  <c r="AK75" i="1"/>
  <c r="AJ75" i="1"/>
  <c r="AI75" i="1"/>
  <c r="P75" i="1" s="1"/>
  <c r="AA75" i="1"/>
  <c r="Z75" i="1"/>
  <c r="Y75" i="1" s="1"/>
  <c r="R75" i="1"/>
  <c r="M75" i="1"/>
  <c r="L75" i="1"/>
  <c r="AY75" i="1" s="1"/>
  <c r="BA75" i="1" s="1"/>
  <c r="CI74" i="1"/>
  <c r="U74" i="1" s="1"/>
  <c r="CH74" i="1"/>
  <c r="CG74" i="1" s="1"/>
  <c r="AX74" i="1" s="1"/>
  <c r="AZ74" i="1" s="1"/>
  <c r="CF74" i="1"/>
  <c r="BK74" i="1"/>
  <c r="BJ74" i="1"/>
  <c r="BC74" i="1"/>
  <c r="BF74" i="1" s="1"/>
  <c r="BB74" i="1"/>
  <c r="AV74" i="1"/>
  <c r="AP74" i="1"/>
  <c r="AK74" i="1"/>
  <c r="AI74" i="1" s="1"/>
  <c r="AA74" i="1"/>
  <c r="Z74" i="1"/>
  <c r="Y74" i="1" s="1"/>
  <c r="R74" i="1"/>
  <c r="CI73" i="1"/>
  <c r="CH73" i="1"/>
  <c r="CG73" i="1" s="1"/>
  <c r="AX73" i="1" s="1"/>
  <c r="AZ73" i="1" s="1"/>
  <c r="CF73" i="1"/>
  <c r="BK73" i="1"/>
  <c r="BJ73" i="1"/>
  <c r="BB73" i="1"/>
  <c r="AV73" i="1"/>
  <c r="AP73" i="1"/>
  <c r="BC73" i="1" s="1"/>
  <c r="BF73" i="1" s="1"/>
  <c r="AK73" i="1"/>
  <c r="AI73" i="1"/>
  <c r="M73" i="1" s="1"/>
  <c r="AA73" i="1"/>
  <c r="Z73" i="1"/>
  <c r="Y73" i="1"/>
  <c r="U73" i="1"/>
  <c r="R73" i="1"/>
  <c r="P73" i="1"/>
  <c r="CI72" i="1"/>
  <c r="CH72" i="1"/>
  <c r="CF72" i="1"/>
  <c r="BK72" i="1"/>
  <c r="BJ72" i="1"/>
  <c r="BB72" i="1"/>
  <c r="AV72" i="1"/>
  <c r="AP72" i="1"/>
  <c r="BC72" i="1" s="1"/>
  <c r="BF72" i="1" s="1"/>
  <c r="AK72" i="1"/>
  <c r="AI72" i="1" s="1"/>
  <c r="AA72" i="1"/>
  <c r="Z72" i="1"/>
  <c r="Y72" i="1" s="1"/>
  <c r="R72" i="1"/>
  <c r="CI71" i="1"/>
  <c r="CH71" i="1"/>
  <c r="CF71" i="1"/>
  <c r="CG71" i="1" s="1"/>
  <c r="AX71" i="1" s="1"/>
  <c r="BK71" i="1"/>
  <c r="BJ71" i="1"/>
  <c r="BB71" i="1"/>
  <c r="AV71" i="1"/>
  <c r="AP71" i="1"/>
  <c r="BC71" i="1" s="1"/>
  <c r="BF71" i="1" s="1"/>
  <c r="AK71" i="1"/>
  <c r="AJ71" i="1"/>
  <c r="AI71" i="1"/>
  <c r="P71" i="1" s="1"/>
  <c r="AA71" i="1"/>
  <c r="Z71" i="1"/>
  <c r="Y71" i="1" s="1"/>
  <c r="R71" i="1"/>
  <c r="M71" i="1"/>
  <c r="L71" i="1"/>
  <c r="AY71" i="1" s="1"/>
  <c r="BA71" i="1" s="1"/>
  <c r="CI70" i="1"/>
  <c r="U70" i="1" s="1"/>
  <c r="CH70" i="1"/>
  <c r="CF70" i="1"/>
  <c r="CG70" i="1" s="1"/>
  <c r="AX70" i="1" s="1"/>
  <c r="AZ70" i="1" s="1"/>
  <c r="BK70" i="1"/>
  <c r="BJ70" i="1"/>
  <c r="BC70" i="1"/>
  <c r="BF70" i="1" s="1"/>
  <c r="BB70" i="1"/>
  <c r="AV70" i="1"/>
  <c r="AP70" i="1"/>
  <c r="AK70" i="1"/>
  <c r="AI70" i="1" s="1"/>
  <c r="AA70" i="1"/>
  <c r="Z70" i="1"/>
  <c r="Y70" i="1" s="1"/>
  <c r="R70" i="1"/>
  <c r="CI69" i="1"/>
  <c r="CH69" i="1"/>
  <c r="CG69" i="1" s="1"/>
  <c r="AX69" i="1" s="1"/>
  <c r="AZ69" i="1" s="1"/>
  <c r="CF69" i="1"/>
  <c r="BK69" i="1"/>
  <c r="BJ69" i="1"/>
  <c r="BB69" i="1"/>
  <c r="AV69" i="1"/>
  <c r="AP69" i="1"/>
  <c r="BC69" i="1" s="1"/>
  <c r="BF69" i="1" s="1"/>
  <c r="AK69" i="1"/>
  <c r="AI69" i="1"/>
  <c r="M69" i="1" s="1"/>
  <c r="AA69" i="1"/>
  <c r="Z69" i="1"/>
  <c r="Y69" i="1"/>
  <c r="U69" i="1"/>
  <c r="R69" i="1"/>
  <c r="P69" i="1"/>
  <c r="CI68" i="1"/>
  <c r="CH68" i="1"/>
  <c r="CF68" i="1"/>
  <c r="BK68" i="1"/>
  <c r="BJ68" i="1"/>
  <c r="BB68" i="1"/>
  <c r="AV68" i="1"/>
  <c r="AP68" i="1"/>
  <c r="BC68" i="1" s="1"/>
  <c r="BF68" i="1" s="1"/>
  <c r="AK68" i="1"/>
  <c r="AI68" i="1" s="1"/>
  <c r="AA68" i="1"/>
  <c r="Z68" i="1"/>
  <c r="Y68" i="1" s="1"/>
  <c r="R68" i="1"/>
  <c r="L68" i="1"/>
  <c r="AY68" i="1" s="1"/>
  <c r="CI67" i="1"/>
  <c r="CH67" i="1"/>
  <c r="CF67" i="1"/>
  <c r="BK67" i="1"/>
  <c r="BJ67" i="1"/>
  <c r="BF67" i="1"/>
  <c r="BB67" i="1"/>
  <c r="AV67" i="1"/>
  <c r="AP67" i="1"/>
  <c r="BC67" i="1" s="1"/>
  <c r="AK67" i="1"/>
  <c r="AJ67" i="1"/>
  <c r="AI67" i="1"/>
  <c r="P67" i="1" s="1"/>
  <c r="AA67" i="1"/>
  <c r="Z67" i="1"/>
  <c r="Y67" i="1" s="1"/>
  <c r="R67" i="1"/>
  <c r="M67" i="1"/>
  <c r="L67" i="1"/>
  <c r="AY67" i="1" s="1"/>
  <c r="CI66" i="1"/>
  <c r="CH66" i="1"/>
  <c r="CF66" i="1"/>
  <c r="CG66" i="1" s="1"/>
  <c r="AX66" i="1" s="1"/>
  <c r="AZ66" i="1" s="1"/>
  <c r="BK66" i="1"/>
  <c r="BJ66" i="1"/>
  <c r="BC66" i="1"/>
  <c r="BF66" i="1" s="1"/>
  <c r="BB66" i="1"/>
  <c r="AV66" i="1"/>
  <c r="AP66" i="1"/>
  <c r="AK66" i="1"/>
  <c r="AI66" i="1" s="1"/>
  <c r="P66" i="1" s="1"/>
  <c r="AA66" i="1"/>
  <c r="Z66" i="1"/>
  <c r="Y66" i="1" s="1"/>
  <c r="R66" i="1"/>
  <c r="CI65" i="1"/>
  <c r="CH65" i="1"/>
  <c r="CG65" i="1" s="1"/>
  <c r="AX65" i="1" s="1"/>
  <c r="CF65" i="1"/>
  <c r="BK65" i="1"/>
  <c r="BJ65" i="1"/>
  <c r="BH65" i="1"/>
  <c r="BL65" i="1" s="1"/>
  <c r="BM65" i="1" s="1"/>
  <c r="BB65" i="1"/>
  <c r="AZ65" i="1"/>
  <c r="AV65" i="1"/>
  <c r="AP65" i="1"/>
  <c r="BC65" i="1" s="1"/>
  <c r="BF65" i="1" s="1"/>
  <c r="AK65" i="1"/>
  <c r="AI65" i="1"/>
  <c r="M65" i="1" s="1"/>
  <c r="AA65" i="1"/>
  <c r="Z65" i="1"/>
  <c r="Y65" i="1"/>
  <c r="U65" i="1"/>
  <c r="R65" i="1"/>
  <c r="P65" i="1"/>
  <c r="CI64" i="1"/>
  <c r="CH64" i="1"/>
  <c r="CF64" i="1"/>
  <c r="BK64" i="1"/>
  <c r="BJ64" i="1"/>
  <c r="BF64" i="1"/>
  <c r="BB64" i="1"/>
  <c r="AV64" i="1"/>
  <c r="AP64" i="1"/>
  <c r="BC64" i="1" s="1"/>
  <c r="AK64" i="1"/>
  <c r="AI64" i="1" s="1"/>
  <c r="AA64" i="1"/>
  <c r="Z64" i="1"/>
  <c r="Y64" i="1" s="1"/>
  <c r="R64" i="1"/>
  <c r="L64" i="1"/>
  <c r="AY64" i="1" s="1"/>
  <c r="CI63" i="1"/>
  <c r="CH63" i="1"/>
  <c r="CF63" i="1"/>
  <c r="CG63" i="1" s="1"/>
  <c r="AX63" i="1" s="1"/>
  <c r="BK63" i="1"/>
  <c r="BJ63" i="1"/>
  <c r="BB63" i="1"/>
  <c r="AV63" i="1"/>
  <c r="AP63" i="1"/>
  <c r="BC63" i="1" s="1"/>
  <c r="BF63" i="1" s="1"/>
  <c r="AK63" i="1"/>
  <c r="AJ63" i="1"/>
  <c r="AI63" i="1"/>
  <c r="K63" i="1" s="1"/>
  <c r="AC63" i="1"/>
  <c r="AA63" i="1"/>
  <c r="Z63" i="1"/>
  <c r="Y63" i="1" s="1"/>
  <c r="U63" i="1"/>
  <c r="R63" i="1"/>
  <c r="P63" i="1"/>
  <c r="M63" i="1"/>
  <c r="L63" i="1"/>
  <c r="AY63" i="1" s="1"/>
  <c r="J63" i="1"/>
  <c r="CI62" i="1"/>
  <c r="CH62" i="1"/>
  <c r="CF62" i="1"/>
  <c r="BK62" i="1"/>
  <c r="BJ62" i="1"/>
  <c r="BC62" i="1"/>
  <c r="BF62" i="1" s="1"/>
  <c r="BB62" i="1"/>
  <c r="AV62" i="1"/>
  <c r="AP62" i="1"/>
  <c r="AK62" i="1"/>
  <c r="AI62" i="1" s="1"/>
  <c r="AJ62" i="1"/>
  <c r="AA62" i="1"/>
  <c r="Z62" i="1"/>
  <c r="Y62" i="1" s="1"/>
  <c r="R62" i="1"/>
  <c r="P62" i="1"/>
  <c r="CI61" i="1"/>
  <c r="CH61" i="1"/>
  <c r="CF61" i="1"/>
  <c r="CG61" i="1" s="1"/>
  <c r="AX61" i="1" s="1"/>
  <c r="AZ61" i="1" s="1"/>
  <c r="BK61" i="1"/>
  <c r="BJ61" i="1"/>
  <c r="BF61" i="1"/>
  <c r="BB61" i="1"/>
  <c r="AV61" i="1"/>
  <c r="AP61" i="1"/>
  <c r="BC61" i="1" s="1"/>
  <c r="AK61" i="1"/>
  <c r="AI61" i="1"/>
  <c r="AA61" i="1"/>
  <c r="Z61" i="1"/>
  <c r="Y61" i="1"/>
  <c r="R61" i="1"/>
  <c r="M61" i="1"/>
  <c r="CI60" i="1"/>
  <c r="CH60" i="1"/>
  <c r="CF60" i="1"/>
  <c r="BK60" i="1"/>
  <c r="BJ60" i="1"/>
  <c r="BB60" i="1"/>
  <c r="AY60" i="1"/>
  <c r="AV60" i="1"/>
  <c r="AP60" i="1"/>
  <c r="BC60" i="1" s="1"/>
  <c r="BF60" i="1" s="1"/>
  <c r="AK60" i="1"/>
  <c r="AI60" i="1" s="1"/>
  <c r="M60" i="1" s="1"/>
  <c r="AJ60" i="1"/>
  <c r="AA60" i="1"/>
  <c r="Z60" i="1"/>
  <c r="Y60" i="1" s="1"/>
  <c r="R60" i="1"/>
  <c r="P60" i="1"/>
  <c r="L60" i="1"/>
  <c r="K60" i="1"/>
  <c r="J60" i="1"/>
  <c r="AC60" i="1" s="1"/>
  <c r="CI59" i="1"/>
  <c r="CH59" i="1"/>
  <c r="CF59" i="1"/>
  <c r="CG59" i="1" s="1"/>
  <c r="AX59" i="1" s="1"/>
  <c r="BK59" i="1"/>
  <c r="BJ59" i="1"/>
  <c r="BH59" i="1"/>
  <c r="BL59" i="1" s="1"/>
  <c r="BM59" i="1" s="1"/>
  <c r="BB59" i="1"/>
  <c r="AV59" i="1"/>
  <c r="AZ59" i="1" s="1"/>
  <c r="AP59" i="1"/>
  <c r="BC59" i="1" s="1"/>
  <c r="BF59" i="1" s="1"/>
  <c r="BI59" i="1" s="1"/>
  <c r="AK59" i="1"/>
  <c r="AJ59" i="1"/>
  <c r="AI59" i="1"/>
  <c r="K59" i="1" s="1"/>
  <c r="AA59" i="1"/>
  <c r="Z59" i="1"/>
  <c r="Y59" i="1" s="1"/>
  <c r="U59" i="1"/>
  <c r="R59" i="1"/>
  <c r="P59" i="1"/>
  <c r="M59" i="1"/>
  <c r="L59" i="1"/>
  <c r="AY59" i="1" s="1"/>
  <c r="BA59" i="1" s="1"/>
  <c r="J59" i="1"/>
  <c r="CI58" i="1"/>
  <c r="CH58" i="1"/>
  <c r="CF58" i="1"/>
  <c r="CG58" i="1" s="1"/>
  <c r="AX58" i="1" s="1"/>
  <c r="BK58" i="1"/>
  <c r="BJ58" i="1"/>
  <c r="BB58" i="1"/>
  <c r="AZ58" i="1"/>
  <c r="AV58" i="1"/>
  <c r="AP58" i="1"/>
  <c r="BC58" i="1" s="1"/>
  <c r="BF58" i="1" s="1"/>
  <c r="AK58" i="1"/>
  <c r="AI58" i="1"/>
  <c r="AA58" i="1"/>
  <c r="Z58" i="1"/>
  <c r="Y58" i="1"/>
  <c r="R58" i="1"/>
  <c r="P58" i="1"/>
  <c r="CI57" i="1"/>
  <c r="CH57" i="1"/>
  <c r="CF57" i="1"/>
  <c r="BK57" i="1"/>
  <c r="BJ57" i="1"/>
  <c r="BB57" i="1"/>
  <c r="AY57" i="1"/>
  <c r="AV57" i="1"/>
  <c r="AP57" i="1"/>
  <c r="BC57" i="1" s="1"/>
  <c r="BF57" i="1" s="1"/>
  <c r="BG57" i="1" s="1"/>
  <c r="AK57" i="1"/>
  <c r="AI57" i="1"/>
  <c r="K57" i="1" s="1"/>
  <c r="J57" i="1" s="1"/>
  <c r="AA57" i="1"/>
  <c r="Z57" i="1"/>
  <c r="Y57" i="1"/>
  <c r="R57" i="1"/>
  <c r="P57" i="1"/>
  <c r="M57" i="1"/>
  <c r="L57" i="1"/>
  <c r="CI56" i="1"/>
  <c r="CH56" i="1"/>
  <c r="CG56" i="1"/>
  <c r="AX56" i="1" s="1"/>
  <c r="CF56" i="1"/>
  <c r="BK56" i="1"/>
  <c r="BJ56" i="1"/>
  <c r="BB56" i="1"/>
  <c r="AV56" i="1"/>
  <c r="AZ56" i="1" s="1"/>
  <c r="AP56" i="1"/>
  <c r="BC56" i="1" s="1"/>
  <c r="BF56" i="1" s="1"/>
  <c r="AK56" i="1"/>
  <c r="AI56" i="1" s="1"/>
  <c r="AA56" i="1"/>
  <c r="Z56" i="1"/>
  <c r="Y56" i="1" s="1"/>
  <c r="U56" i="1"/>
  <c r="R56" i="1"/>
  <c r="M56" i="1"/>
  <c r="L56" i="1"/>
  <c r="AY56" i="1" s="1"/>
  <c r="BA56" i="1" s="1"/>
  <c r="CI55" i="1"/>
  <c r="CH55" i="1"/>
  <c r="CF55" i="1"/>
  <c r="CG55" i="1" s="1"/>
  <c r="AX55" i="1" s="1"/>
  <c r="AZ55" i="1" s="1"/>
  <c r="BK55" i="1"/>
  <c r="BJ55" i="1"/>
  <c r="BC55" i="1"/>
  <c r="BF55" i="1" s="1"/>
  <c r="BB55" i="1"/>
  <c r="AV55" i="1"/>
  <c r="AP55" i="1"/>
  <c r="AK55" i="1"/>
  <c r="AI55" i="1" s="1"/>
  <c r="AJ55" i="1"/>
  <c r="AA55" i="1"/>
  <c r="Z55" i="1"/>
  <c r="R55" i="1"/>
  <c r="CI54" i="1"/>
  <c r="CH54" i="1"/>
  <c r="CF54" i="1"/>
  <c r="CG54" i="1" s="1"/>
  <c r="AX54" i="1" s="1"/>
  <c r="AZ54" i="1" s="1"/>
  <c r="BK54" i="1"/>
  <c r="BJ54" i="1"/>
  <c r="BB54" i="1"/>
  <c r="AV54" i="1"/>
  <c r="AP54" i="1"/>
  <c r="BC54" i="1" s="1"/>
  <c r="BF54" i="1" s="1"/>
  <c r="AK54" i="1"/>
  <c r="AI54" i="1"/>
  <c r="AA54" i="1"/>
  <c r="Z54" i="1"/>
  <c r="Y54" i="1"/>
  <c r="R54" i="1"/>
  <c r="P54" i="1"/>
  <c r="CI53" i="1"/>
  <c r="CH53" i="1"/>
  <c r="CF53" i="1"/>
  <c r="CG53" i="1" s="1"/>
  <c r="AX53" i="1" s="1"/>
  <c r="AZ53" i="1" s="1"/>
  <c r="BK53" i="1"/>
  <c r="BJ53" i="1"/>
  <c r="BI53" i="1"/>
  <c r="BH53" i="1"/>
  <c r="BL53" i="1" s="1"/>
  <c r="BM53" i="1" s="1"/>
  <c r="BB53" i="1"/>
  <c r="AY53" i="1"/>
  <c r="AV53" i="1"/>
  <c r="AP53" i="1"/>
  <c r="BC53" i="1" s="1"/>
  <c r="BF53" i="1" s="1"/>
  <c r="BG53" i="1" s="1"/>
  <c r="AK53" i="1"/>
  <c r="AI53" i="1"/>
  <c r="K53" i="1" s="1"/>
  <c r="J53" i="1" s="1"/>
  <c r="AA53" i="1"/>
  <c r="Z53" i="1"/>
  <c r="Y53" i="1"/>
  <c r="R53" i="1"/>
  <c r="P53" i="1"/>
  <c r="M53" i="1"/>
  <c r="L53" i="1"/>
  <c r="CI52" i="1"/>
  <c r="CH52" i="1"/>
  <c r="CG52" i="1"/>
  <c r="AX52" i="1" s="1"/>
  <c r="CF52" i="1"/>
  <c r="U52" i="1" s="1"/>
  <c r="BK52" i="1"/>
  <c r="BJ52" i="1"/>
  <c r="BB52" i="1"/>
  <c r="AV52" i="1"/>
  <c r="AP52" i="1"/>
  <c r="BC52" i="1" s="1"/>
  <c r="BF52" i="1" s="1"/>
  <c r="AK52" i="1"/>
  <c r="AI52" i="1" s="1"/>
  <c r="L52" i="1" s="1"/>
  <c r="AY52" i="1" s="1"/>
  <c r="AA52" i="1"/>
  <c r="Z52" i="1"/>
  <c r="Y52" i="1" s="1"/>
  <c r="R52" i="1"/>
  <c r="M52" i="1"/>
  <c r="CI51" i="1"/>
  <c r="CH51" i="1"/>
  <c r="CF51" i="1"/>
  <c r="CG51" i="1" s="1"/>
  <c r="AX51" i="1" s="1"/>
  <c r="AZ51" i="1" s="1"/>
  <c r="BK51" i="1"/>
  <c r="BJ51" i="1"/>
  <c r="BC51" i="1"/>
  <c r="BF51" i="1" s="1"/>
  <c r="BB51" i="1"/>
  <c r="AV51" i="1"/>
  <c r="AP51" i="1"/>
  <c r="AK51" i="1"/>
  <c r="AI51" i="1" s="1"/>
  <c r="AJ51" i="1"/>
  <c r="AA51" i="1"/>
  <c r="Z51" i="1"/>
  <c r="R51" i="1"/>
  <c r="CI50" i="1"/>
  <c r="CH50" i="1"/>
  <c r="CF50" i="1"/>
  <c r="CG50" i="1" s="1"/>
  <c r="AX50" i="1" s="1"/>
  <c r="AZ50" i="1" s="1"/>
  <c r="BK50" i="1"/>
  <c r="BJ50" i="1"/>
  <c r="BB50" i="1"/>
  <c r="AV50" i="1"/>
  <c r="AP50" i="1"/>
  <c r="BC50" i="1" s="1"/>
  <c r="BF50" i="1" s="1"/>
  <c r="AK50" i="1"/>
  <c r="AI50" i="1"/>
  <c r="AA50" i="1"/>
  <c r="Z50" i="1"/>
  <c r="Y50" i="1"/>
  <c r="R50" i="1"/>
  <c r="P50" i="1"/>
  <c r="CI49" i="1"/>
  <c r="CH49" i="1"/>
  <c r="CF49" i="1"/>
  <c r="BK49" i="1"/>
  <c r="BJ49" i="1"/>
  <c r="BI49" i="1"/>
  <c r="BH49" i="1"/>
  <c r="BL49" i="1" s="1"/>
  <c r="BM49" i="1" s="1"/>
  <c r="BF49" i="1"/>
  <c r="BG49" i="1" s="1"/>
  <c r="BB49" i="1"/>
  <c r="AV49" i="1"/>
  <c r="AP49" i="1"/>
  <c r="BC49" i="1" s="1"/>
  <c r="AK49" i="1"/>
  <c r="AI49" i="1"/>
  <c r="K49" i="1" s="1"/>
  <c r="J49" i="1" s="1"/>
  <c r="AA49" i="1"/>
  <c r="Z49" i="1"/>
  <c r="Y49" i="1"/>
  <c r="R49" i="1"/>
  <c r="P49" i="1"/>
  <c r="M49" i="1"/>
  <c r="L49" i="1"/>
  <c r="AY49" i="1" s="1"/>
  <c r="CI48" i="1"/>
  <c r="CH48" i="1"/>
  <c r="CF48" i="1"/>
  <c r="CG48" i="1" s="1"/>
  <c r="AX48" i="1" s="1"/>
  <c r="BK48" i="1"/>
  <c r="BJ48" i="1"/>
  <c r="BF48" i="1"/>
  <c r="BB48" i="1"/>
  <c r="AV48" i="1"/>
  <c r="AP48" i="1"/>
  <c r="BC48" i="1" s="1"/>
  <c r="AK48" i="1"/>
  <c r="AI48" i="1" s="1"/>
  <c r="AJ48" i="1"/>
  <c r="AA48" i="1"/>
  <c r="Z48" i="1"/>
  <c r="Y48" i="1" s="1"/>
  <c r="R48" i="1"/>
  <c r="M48" i="1"/>
  <c r="L48" i="1"/>
  <c r="AY48" i="1" s="1"/>
  <c r="CI47" i="1"/>
  <c r="CH47" i="1"/>
  <c r="CF47" i="1"/>
  <c r="CG47" i="1" s="1"/>
  <c r="AX47" i="1" s="1"/>
  <c r="BK47" i="1"/>
  <c r="BJ47" i="1"/>
  <c r="BC47" i="1"/>
  <c r="BF47" i="1" s="1"/>
  <c r="BB47" i="1"/>
  <c r="AZ47" i="1"/>
  <c r="AV47" i="1"/>
  <c r="AP47" i="1"/>
  <c r="AK47" i="1"/>
  <c r="AI47" i="1" s="1"/>
  <c r="M47" i="1" s="1"/>
  <c r="AJ47" i="1"/>
  <c r="AA47" i="1"/>
  <c r="Z47" i="1"/>
  <c r="R47" i="1"/>
  <c r="P47" i="1"/>
  <c r="L47" i="1"/>
  <c r="AY47" i="1" s="1"/>
  <c r="BA47" i="1" s="1"/>
  <c r="K47" i="1"/>
  <c r="J47" i="1" s="1"/>
  <c r="CI46" i="1"/>
  <c r="CH46" i="1"/>
  <c r="CF46" i="1"/>
  <c r="BK46" i="1"/>
  <c r="BJ46" i="1"/>
  <c r="BH46" i="1"/>
  <c r="BL46" i="1" s="1"/>
  <c r="BM46" i="1" s="1"/>
  <c r="BC46" i="1"/>
  <c r="BF46" i="1" s="1"/>
  <c r="BB46" i="1"/>
  <c r="AV46" i="1"/>
  <c r="AP46" i="1"/>
  <c r="AK46" i="1"/>
  <c r="AJ46" i="1"/>
  <c r="AI46" i="1"/>
  <c r="AA46" i="1"/>
  <c r="Z46" i="1"/>
  <c r="Y46" i="1"/>
  <c r="R46" i="1"/>
  <c r="P46" i="1"/>
  <c r="CI45" i="1"/>
  <c r="CH45" i="1"/>
  <c r="CG45" i="1"/>
  <c r="CF45" i="1"/>
  <c r="BK45" i="1"/>
  <c r="BJ45" i="1"/>
  <c r="BB45" i="1"/>
  <c r="AX45" i="1"/>
  <c r="AV45" i="1"/>
  <c r="AZ45" i="1" s="1"/>
  <c r="AP45" i="1"/>
  <c r="BC45" i="1" s="1"/>
  <c r="BF45" i="1" s="1"/>
  <c r="AK45" i="1"/>
  <c r="AI45" i="1"/>
  <c r="M45" i="1" s="1"/>
  <c r="AA45" i="1"/>
  <c r="Z45" i="1"/>
  <c r="Y45" i="1"/>
  <c r="U45" i="1"/>
  <c r="R45" i="1"/>
  <c r="P45" i="1"/>
  <c r="L45" i="1"/>
  <c r="AY45" i="1" s="1"/>
  <c r="BA45" i="1" s="1"/>
  <c r="CI44" i="1"/>
  <c r="CH44" i="1"/>
  <c r="CG44" i="1"/>
  <c r="AX44" i="1" s="1"/>
  <c r="AZ44" i="1" s="1"/>
  <c r="CF44" i="1"/>
  <c r="BK44" i="1"/>
  <c r="BJ44" i="1"/>
  <c r="BB44" i="1"/>
  <c r="AV44" i="1"/>
  <c r="AP44" i="1"/>
  <c r="BC44" i="1" s="1"/>
  <c r="BF44" i="1" s="1"/>
  <c r="AK44" i="1"/>
  <c r="AI44" i="1" s="1"/>
  <c r="AJ44" i="1"/>
  <c r="AA44" i="1"/>
  <c r="Z44" i="1"/>
  <c r="U44" i="1"/>
  <c r="R44" i="1"/>
  <c r="P44" i="1"/>
  <c r="M44" i="1"/>
  <c r="L44" i="1"/>
  <c r="AY44" i="1" s="1"/>
  <c r="BA44" i="1" s="1"/>
  <c r="K44" i="1"/>
  <c r="J44" i="1" s="1"/>
  <c r="CI43" i="1"/>
  <c r="CH43" i="1"/>
  <c r="CG43" i="1"/>
  <c r="AX43" i="1" s="1"/>
  <c r="CF43" i="1"/>
  <c r="BK43" i="1"/>
  <c r="BJ43" i="1"/>
  <c r="BC43" i="1"/>
  <c r="BF43" i="1" s="1"/>
  <c r="BB43" i="1"/>
  <c r="AV43" i="1"/>
  <c r="AZ43" i="1" s="1"/>
  <c r="AP43" i="1"/>
  <c r="AK43" i="1"/>
  <c r="AI43" i="1" s="1"/>
  <c r="AJ43" i="1" s="1"/>
  <c r="AA43" i="1"/>
  <c r="Z43" i="1"/>
  <c r="Y43" i="1" s="1"/>
  <c r="U43" i="1"/>
  <c r="R43" i="1"/>
  <c r="CI42" i="1"/>
  <c r="CH42" i="1"/>
  <c r="CG42" i="1"/>
  <c r="AX42" i="1" s="1"/>
  <c r="AZ42" i="1" s="1"/>
  <c r="CF42" i="1"/>
  <c r="BK42" i="1"/>
  <c r="BJ42" i="1"/>
  <c r="BC42" i="1"/>
  <c r="BF42" i="1" s="1"/>
  <c r="BB42" i="1"/>
  <c r="AV42" i="1"/>
  <c r="AP42" i="1"/>
  <c r="AK42" i="1"/>
  <c r="AI42" i="1"/>
  <c r="M42" i="1" s="1"/>
  <c r="AA42" i="1"/>
  <c r="Z42" i="1"/>
  <c r="Y42" i="1"/>
  <c r="U42" i="1"/>
  <c r="R42" i="1"/>
  <c r="P42" i="1"/>
  <c r="CI41" i="1"/>
  <c r="U41" i="1" s="1"/>
  <c r="CH41" i="1"/>
  <c r="CG41" i="1" s="1"/>
  <c r="CF41" i="1"/>
  <c r="BK41" i="1"/>
  <c r="BJ41" i="1"/>
  <c r="BC41" i="1"/>
  <c r="BF41" i="1" s="1"/>
  <c r="BB41" i="1"/>
  <c r="AX41" i="1"/>
  <c r="AV41" i="1"/>
  <c r="AP41" i="1"/>
  <c r="AK41" i="1"/>
  <c r="AI41" i="1"/>
  <c r="M41" i="1" s="1"/>
  <c r="AA41" i="1"/>
  <c r="Z41" i="1"/>
  <c r="Y41" i="1"/>
  <c r="R41" i="1"/>
  <c r="K41" i="1"/>
  <c r="J41" i="1" s="1"/>
  <c r="CI40" i="1"/>
  <c r="CH40" i="1"/>
  <c r="CF40" i="1"/>
  <c r="BK40" i="1"/>
  <c r="BJ40" i="1"/>
  <c r="BB40" i="1"/>
  <c r="AV40" i="1"/>
  <c r="AP40" i="1"/>
  <c r="BC40" i="1" s="1"/>
  <c r="BF40" i="1" s="1"/>
  <c r="AK40" i="1"/>
  <c r="AI40" i="1"/>
  <c r="AJ40" i="1" s="1"/>
  <c r="AA40" i="1"/>
  <c r="Z40" i="1"/>
  <c r="Y40" i="1"/>
  <c r="R40" i="1"/>
  <c r="M40" i="1"/>
  <c r="L40" i="1"/>
  <c r="AY40" i="1" s="1"/>
  <c r="K40" i="1"/>
  <c r="J40" i="1" s="1"/>
  <c r="CI39" i="1"/>
  <c r="CH39" i="1"/>
  <c r="CG39" i="1"/>
  <c r="AX39" i="1" s="1"/>
  <c r="CF39" i="1"/>
  <c r="BK39" i="1"/>
  <c r="BJ39" i="1"/>
  <c r="BC39" i="1"/>
  <c r="BF39" i="1" s="1"/>
  <c r="BB39" i="1"/>
  <c r="AV39" i="1"/>
  <c r="AZ39" i="1" s="1"/>
  <c r="AP39" i="1"/>
  <c r="AK39" i="1"/>
  <c r="AI39" i="1" s="1"/>
  <c r="AJ39" i="1" s="1"/>
  <c r="AA39" i="1"/>
  <c r="Z39" i="1"/>
  <c r="Y39" i="1" s="1"/>
  <c r="U39" i="1"/>
  <c r="R39" i="1"/>
  <c r="CI38" i="1"/>
  <c r="CH38" i="1"/>
  <c r="CG38" i="1"/>
  <c r="AX38" i="1" s="1"/>
  <c r="AZ38" i="1" s="1"/>
  <c r="CF38" i="1"/>
  <c r="BK38" i="1"/>
  <c r="BJ38" i="1"/>
  <c r="BC38" i="1"/>
  <c r="BF38" i="1" s="1"/>
  <c r="BB38" i="1"/>
  <c r="AV38" i="1"/>
  <c r="AP38" i="1"/>
  <c r="AK38" i="1"/>
  <c r="AI38" i="1"/>
  <c r="M38" i="1" s="1"/>
  <c r="AA38" i="1"/>
  <c r="Z38" i="1"/>
  <c r="Y38" i="1"/>
  <c r="U38" i="1"/>
  <c r="R38" i="1"/>
  <c r="P38" i="1"/>
  <c r="CI37" i="1"/>
  <c r="U37" i="1" s="1"/>
  <c r="CH37" i="1"/>
  <c r="CG37" i="1" s="1"/>
  <c r="CF37" i="1"/>
  <c r="BK37" i="1"/>
  <c r="BJ37" i="1"/>
  <c r="BB37" i="1"/>
  <c r="AX37" i="1"/>
  <c r="AZ37" i="1" s="1"/>
  <c r="AV37" i="1"/>
  <c r="AP37" i="1"/>
  <c r="BC37" i="1" s="1"/>
  <c r="BF37" i="1" s="1"/>
  <c r="BH37" i="1" s="1"/>
  <c r="BL37" i="1" s="1"/>
  <c r="BM37" i="1" s="1"/>
  <c r="AK37" i="1"/>
  <c r="AI37" i="1"/>
  <c r="M37" i="1" s="1"/>
  <c r="AA37" i="1"/>
  <c r="Z37" i="1"/>
  <c r="Y37" i="1"/>
  <c r="R37" i="1"/>
  <c r="CI36" i="1"/>
  <c r="CH36" i="1"/>
  <c r="CF36" i="1"/>
  <c r="BK36" i="1"/>
  <c r="BJ36" i="1"/>
  <c r="BF36" i="1"/>
  <c r="BB36" i="1"/>
  <c r="AV36" i="1"/>
  <c r="AP36" i="1"/>
  <c r="BC36" i="1" s="1"/>
  <c r="AK36" i="1"/>
  <c r="AI36" i="1" s="1"/>
  <c r="AA36" i="1"/>
  <c r="Z36" i="1"/>
  <c r="Y36" i="1" s="1"/>
  <c r="R36" i="1"/>
  <c r="CI35" i="1"/>
  <c r="CH35" i="1"/>
  <c r="CG35" i="1"/>
  <c r="AX35" i="1" s="1"/>
  <c r="CF35" i="1"/>
  <c r="BK35" i="1"/>
  <c r="BJ35" i="1"/>
  <c r="BC35" i="1"/>
  <c r="BF35" i="1" s="1"/>
  <c r="BB35" i="1"/>
  <c r="AV35" i="1"/>
  <c r="AZ35" i="1" s="1"/>
  <c r="AP35" i="1"/>
  <c r="AK35" i="1"/>
  <c r="AI35" i="1" s="1"/>
  <c r="AJ35" i="1" s="1"/>
  <c r="AA35" i="1"/>
  <c r="Z35" i="1"/>
  <c r="Y35" i="1" s="1"/>
  <c r="U35" i="1"/>
  <c r="R35" i="1"/>
  <c r="CI34" i="1"/>
  <c r="CH34" i="1"/>
  <c r="CF34" i="1"/>
  <c r="CG34" i="1" s="1"/>
  <c r="AX34" i="1" s="1"/>
  <c r="AZ34" i="1" s="1"/>
  <c r="BK34" i="1"/>
  <c r="BJ34" i="1"/>
  <c r="BB34" i="1"/>
  <c r="AV34" i="1"/>
  <c r="AP34" i="1"/>
  <c r="BC34" i="1" s="1"/>
  <c r="BF34" i="1" s="1"/>
  <c r="AK34" i="1"/>
  <c r="AI34" i="1"/>
  <c r="M34" i="1" s="1"/>
  <c r="AA34" i="1"/>
  <c r="Z34" i="1"/>
  <c r="Y34" i="1"/>
  <c r="R34" i="1"/>
  <c r="P34" i="1"/>
  <c r="CI33" i="1"/>
  <c r="CH33" i="1"/>
  <c r="CF33" i="1"/>
  <c r="BK33" i="1"/>
  <c r="BJ33" i="1"/>
  <c r="BB33" i="1"/>
  <c r="AY33" i="1"/>
  <c r="AV33" i="1"/>
  <c r="AP33" i="1"/>
  <c r="BC33" i="1" s="1"/>
  <c r="BF33" i="1" s="1"/>
  <c r="BH33" i="1" s="1"/>
  <c r="BL33" i="1" s="1"/>
  <c r="BM33" i="1" s="1"/>
  <c r="AK33" i="1"/>
  <c r="AI33" i="1"/>
  <c r="M33" i="1" s="1"/>
  <c r="AA33" i="1"/>
  <c r="Z33" i="1"/>
  <c r="Y33" i="1"/>
  <c r="R33" i="1"/>
  <c r="P33" i="1"/>
  <c r="L33" i="1"/>
  <c r="CI32" i="1"/>
  <c r="CH32" i="1"/>
  <c r="CF32" i="1"/>
  <c r="BK32" i="1"/>
  <c r="BJ32" i="1"/>
  <c r="BB32" i="1"/>
  <c r="AV32" i="1"/>
  <c r="AP32" i="1"/>
  <c r="BC32" i="1" s="1"/>
  <c r="BF32" i="1" s="1"/>
  <c r="AK32" i="1"/>
  <c r="AI32" i="1" s="1"/>
  <c r="AA32" i="1"/>
  <c r="Z32" i="1"/>
  <c r="Y32" i="1" s="1"/>
  <c r="R32" i="1"/>
  <c r="CI31" i="1"/>
  <c r="CH31" i="1"/>
  <c r="CF31" i="1"/>
  <c r="CG31" i="1" s="1"/>
  <c r="AX31" i="1" s="1"/>
  <c r="AZ31" i="1" s="1"/>
  <c r="BK31" i="1"/>
  <c r="BJ31" i="1"/>
  <c r="BB31" i="1"/>
  <c r="AV31" i="1"/>
  <c r="AP31" i="1"/>
  <c r="BC31" i="1" s="1"/>
  <c r="BF31" i="1" s="1"/>
  <c r="AK31" i="1"/>
  <c r="AI31" i="1" s="1"/>
  <c r="AJ31" i="1" s="1"/>
  <c r="AA31" i="1"/>
  <c r="Z31" i="1"/>
  <c r="Y31" i="1" s="1"/>
  <c r="R31" i="1"/>
  <c r="CI30" i="1"/>
  <c r="CH30" i="1"/>
  <c r="CF30" i="1"/>
  <c r="CG30" i="1" s="1"/>
  <c r="AX30" i="1" s="1"/>
  <c r="AZ30" i="1" s="1"/>
  <c r="BK30" i="1"/>
  <c r="BJ30" i="1"/>
  <c r="BB30" i="1"/>
  <c r="AV30" i="1"/>
  <c r="AP30" i="1"/>
  <c r="BC30" i="1" s="1"/>
  <c r="BF30" i="1" s="1"/>
  <c r="AK30" i="1"/>
  <c r="AI30" i="1"/>
  <c r="M30" i="1" s="1"/>
  <c r="AA30" i="1"/>
  <c r="Z30" i="1"/>
  <c r="Y30" i="1" s="1"/>
  <c r="R30" i="1"/>
  <c r="P30" i="1"/>
  <c r="CI29" i="1"/>
  <c r="CH29" i="1"/>
  <c r="CF29" i="1"/>
  <c r="BK29" i="1"/>
  <c r="BJ29" i="1"/>
  <c r="BB29" i="1"/>
  <c r="AV29" i="1"/>
  <c r="AP29" i="1"/>
  <c r="BC29" i="1" s="1"/>
  <c r="BF29" i="1" s="1"/>
  <c r="AK29" i="1"/>
  <c r="AI29" i="1"/>
  <c r="M29" i="1" s="1"/>
  <c r="AA29" i="1"/>
  <c r="Z29" i="1"/>
  <c r="Y29" i="1" s="1"/>
  <c r="R29" i="1"/>
  <c r="P29" i="1"/>
  <c r="L29" i="1"/>
  <c r="AY29" i="1" s="1"/>
  <c r="CI28" i="1"/>
  <c r="CH28" i="1"/>
  <c r="CF28" i="1"/>
  <c r="BK28" i="1"/>
  <c r="BJ28" i="1"/>
  <c r="BB28" i="1"/>
  <c r="AV28" i="1"/>
  <c r="AP28" i="1"/>
  <c r="BC28" i="1" s="1"/>
  <c r="BF28" i="1" s="1"/>
  <c r="AK28" i="1"/>
  <c r="AI28" i="1" s="1"/>
  <c r="K28" i="1" s="1"/>
  <c r="J28" i="1" s="1"/>
  <c r="AA28" i="1"/>
  <c r="Z28" i="1"/>
  <c r="Y28" i="1" s="1"/>
  <c r="U28" i="1"/>
  <c r="R28" i="1"/>
  <c r="CI27" i="1"/>
  <c r="CH27" i="1"/>
  <c r="CF27" i="1"/>
  <c r="BK27" i="1"/>
  <c r="BJ27" i="1"/>
  <c r="BB27" i="1"/>
  <c r="AV27" i="1"/>
  <c r="AP27" i="1"/>
  <c r="BC27" i="1" s="1"/>
  <c r="BF27" i="1" s="1"/>
  <c r="AK27" i="1"/>
  <c r="AI27" i="1" s="1"/>
  <c r="AJ27" i="1" s="1"/>
  <c r="AA27" i="1"/>
  <c r="Z27" i="1"/>
  <c r="Y27" i="1" s="1"/>
  <c r="U27" i="1"/>
  <c r="R27" i="1"/>
  <c r="P27" i="1"/>
  <c r="M27" i="1"/>
  <c r="CI26" i="1"/>
  <c r="CH26" i="1"/>
  <c r="CF26" i="1"/>
  <c r="BK26" i="1"/>
  <c r="BJ26" i="1"/>
  <c r="BB26" i="1"/>
  <c r="AV26" i="1"/>
  <c r="AP26" i="1"/>
  <c r="BC26" i="1" s="1"/>
  <c r="BF26" i="1" s="1"/>
  <c r="AK26" i="1"/>
  <c r="AI26" i="1" s="1"/>
  <c r="AA26" i="1"/>
  <c r="Z26" i="1"/>
  <c r="Y26" i="1"/>
  <c r="R26" i="1"/>
  <c r="CI25" i="1"/>
  <c r="U25" i="1" s="1"/>
  <c r="CH25" i="1"/>
  <c r="CG25" i="1" s="1"/>
  <c r="AX25" i="1" s="1"/>
  <c r="AZ25" i="1" s="1"/>
  <c r="CF25" i="1"/>
  <c r="BK25" i="1"/>
  <c r="BJ25" i="1"/>
  <c r="BB25" i="1"/>
  <c r="AV25" i="1"/>
  <c r="AP25" i="1"/>
  <c r="BC25" i="1" s="1"/>
  <c r="BF25" i="1" s="1"/>
  <c r="AK25" i="1"/>
  <c r="AI25" i="1" s="1"/>
  <c r="AA25" i="1"/>
  <c r="Z25" i="1"/>
  <c r="Y25" i="1" s="1"/>
  <c r="R25" i="1"/>
  <c r="CI24" i="1"/>
  <c r="CH24" i="1"/>
  <c r="CF24" i="1"/>
  <c r="CG24" i="1" s="1"/>
  <c r="AX24" i="1" s="1"/>
  <c r="BK24" i="1"/>
  <c r="BJ24" i="1"/>
  <c r="BB24" i="1"/>
  <c r="AV24" i="1"/>
  <c r="AZ24" i="1" s="1"/>
  <c r="AP24" i="1"/>
  <c r="BC24" i="1" s="1"/>
  <c r="BF24" i="1" s="1"/>
  <c r="AK24" i="1"/>
  <c r="AI24" i="1" s="1"/>
  <c r="AA24" i="1"/>
  <c r="Z24" i="1"/>
  <c r="Y24" i="1" s="1"/>
  <c r="R24" i="1"/>
  <c r="CI23" i="1"/>
  <c r="CH23" i="1"/>
  <c r="CF23" i="1"/>
  <c r="CG23" i="1" s="1"/>
  <c r="AX23" i="1" s="1"/>
  <c r="AZ23" i="1" s="1"/>
  <c r="BK23" i="1"/>
  <c r="BJ23" i="1"/>
  <c r="BB23" i="1"/>
  <c r="AV23" i="1"/>
  <c r="AP23" i="1"/>
  <c r="BC23" i="1" s="1"/>
  <c r="BF23" i="1" s="1"/>
  <c r="AK23" i="1"/>
  <c r="AI23" i="1" s="1"/>
  <c r="AA23" i="1"/>
  <c r="Z23" i="1"/>
  <c r="Y23" i="1" s="1"/>
  <c r="R23" i="1"/>
  <c r="CI22" i="1"/>
  <c r="CH22" i="1"/>
  <c r="CF22" i="1"/>
  <c r="CG22" i="1" s="1"/>
  <c r="AX22" i="1" s="1"/>
  <c r="AZ22" i="1" s="1"/>
  <c r="BK22" i="1"/>
  <c r="BJ22" i="1"/>
  <c r="BB22" i="1"/>
  <c r="AV22" i="1"/>
  <c r="AP22" i="1"/>
  <c r="BC22" i="1" s="1"/>
  <c r="BF22" i="1" s="1"/>
  <c r="AK22" i="1"/>
  <c r="AJ22" i="1"/>
  <c r="AI22" i="1"/>
  <c r="M22" i="1" s="1"/>
  <c r="AA22" i="1"/>
  <c r="Z22" i="1"/>
  <c r="Y22" i="1" s="1"/>
  <c r="R22" i="1"/>
  <c r="P22" i="1"/>
  <c r="L22" i="1"/>
  <c r="AY22" i="1" s="1"/>
  <c r="BA22" i="1" s="1"/>
  <c r="CI21" i="1"/>
  <c r="U21" i="1" s="1"/>
  <c r="CH21" i="1"/>
  <c r="CF21" i="1"/>
  <c r="CG21" i="1" s="1"/>
  <c r="AX21" i="1" s="1"/>
  <c r="AZ21" i="1" s="1"/>
  <c r="BK21" i="1"/>
  <c r="BJ21" i="1"/>
  <c r="BB21" i="1"/>
  <c r="AY21" i="1"/>
  <c r="BA21" i="1" s="1"/>
  <c r="AV21" i="1"/>
  <c r="AP21" i="1"/>
  <c r="BC21" i="1" s="1"/>
  <c r="BF21" i="1" s="1"/>
  <c r="AK21" i="1"/>
  <c r="AJ21" i="1"/>
  <c r="AI21" i="1"/>
  <c r="AA21" i="1"/>
  <c r="Z21" i="1"/>
  <c r="Y21" i="1" s="1"/>
  <c r="R21" i="1"/>
  <c r="P21" i="1"/>
  <c r="M21" i="1"/>
  <c r="L21" i="1"/>
  <c r="K21" i="1"/>
  <c r="J21" i="1"/>
  <c r="AC21" i="1" s="1"/>
  <c r="CI20" i="1"/>
  <c r="CH20" i="1"/>
  <c r="CF20" i="1"/>
  <c r="CG20" i="1" s="1"/>
  <c r="AX20" i="1" s="1"/>
  <c r="AZ20" i="1" s="1"/>
  <c r="BK20" i="1"/>
  <c r="BJ20" i="1"/>
  <c r="BB20" i="1"/>
  <c r="AV20" i="1"/>
  <c r="AP20" i="1"/>
  <c r="BC20" i="1" s="1"/>
  <c r="BF20" i="1" s="1"/>
  <c r="AK20" i="1"/>
  <c r="AI20" i="1" s="1"/>
  <c r="AA20" i="1"/>
  <c r="Z20" i="1"/>
  <c r="Y20" i="1" s="1"/>
  <c r="R20" i="1"/>
  <c r="CI19" i="1"/>
  <c r="CH19" i="1"/>
  <c r="CF19" i="1"/>
  <c r="CG19" i="1" s="1"/>
  <c r="AX19" i="1" s="1"/>
  <c r="AZ19" i="1" s="1"/>
  <c r="BK19" i="1"/>
  <c r="BJ19" i="1"/>
  <c r="BB19" i="1"/>
  <c r="AV19" i="1"/>
  <c r="AP19" i="1"/>
  <c r="BC19" i="1" s="1"/>
  <c r="BF19" i="1" s="1"/>
  <c r="AK19" i="1"/>
  <c r="AI19" i="1" s="1"/>
  <c r="AA19" i="1"/>
  <c r="Z19" i="1"/>
  <c r="Y19" i="1" s="1"/>
  <c r="R19" i="1"/>
  <c r="CI18" i="1"/>
  <c r="CH18" i="1"/>
  <c r="CF18" i="1"/>
  <c r="CG18" i="1" s="1"/>
  <c r="AX18" i="1" s="1"/>
  <c r="AZ18" i="1" s="1"/>
  <c r="BK18" i="1"/>
  <c r="BJ18" i="1"/>
  <c r="BB18" i="1"/>
  <c r="AV18" i="1"/>
  <c r="AP18" i="1"/>
  <c r="BC18" i="1" s="1"/>
  <c r="BF18" i="1" s="1"/>
  <c r="AK18" i="1"/>
  <c r="AJ18" i="1"/>
  <c r="AI18" i="1"/>
  <c r="M18" i="1" s="1"/>
  <c r="AA18" i="1"/>
  <c r="Z18" i="1"/>
  <c r="Y18" i="1" s="1"/>
  <c r="R18" i="1"/>
  <c r="P18" i="1"/>
  <c r="L18" i="1"/>
  <c r="AY18" i="1" s="1"/>
  <c r="CI17" i="1"/>
  <c r="CH17" i="1"/>
  <c r="CF17" i="1"/>
  <c r="CG17" i="1" s="1"/>
  <c r="AX17" i="1" s="1"/>
  <c r="AZ17" i="1" s="1"/>
  <c r="BK17" i="1"/>
  <c r="BJ17" i="1"/>
  <c r="BB17" i="1"/>
  <c r="AV17" i="1"/>
  <c r="AP17" i="1"/>
  <c r="BC17" i="1" s="1"/>
  <c r="BF17" i="1" s="1"/>
  <c r="AK17" i="1"/>
  <c r="AJ17" i="1"/>
  <c r="AI17" i="1"/>
  <c r="AA17" i="1"/>
  <c r="Z17" i="1"/>
  <c r="Y17" i="1" s="1"/>
  <c r="R17" i="1"/>
  <c r="P17" i="1"/>
  <c r="M17" i="1"/>
  <c r="L17" i="1"/>
  <c r="AY17" i="1" s="1"/>
  <c r="K17" i="1"/>
  <c r="J17" i="1"/>
  <c r="AC17" i="1" s="1"/>
  <c r="P19" i="1" l="1"/>
  <c r="AJ19" i="1"/>
  <c r="M19" i="1"/>
  <c r="L19" i="1"/>
  <c r="AY19" i="1" s="1"/>
  <c r="BA19" i="1" s="1"/>
  <c r="K19" i="1"/>
  <c r="J19" i="1" s="1"/>
  <c r="BI27" i="1"/>
  <c r="BG27" i="1"/>
  <c r="BH27" i="1"/>
  <c r="BL27" i="1" s="1"/>
  <c r="BM27" i="1" s="1"/>
  <c r="V21" i="1"/>
  <c r="W21" i="1" s="1"/>
  <c r="BI40" i="1"/>
  <c r="BH40" i="1"/>
  <c r="BL40" i="1" s="1"/>
  <c r="BM40" i="1" s="1"/>
  <c r="BG40" i="1"/>
  <c r="BI19" i="1"/>
  <c r="BH19" i="1"/>
  <c r="BL19" i="1" s="1"/>
  <c r="BM19" i="1" s="1"/>
  <c r="BG19" i="1"/>
  <c r="BI22" i="1"/>
  <c r="BH22" i="1"/>
  <c r="BL22" i="1" s="1"/>
  <c r="BM22" i="1" s="1"/>
  <c r="BG22" i="1"/>
  <c r="BG21" i="1"/>
  <c r="BH21" i="1"/>
  <c r="BL21" i="1" s="1"/>
  <c r="BM21" i="1" s="1"/>
  <c r="BI21" i="1"/>
  <c r="AJ26" i="1"/>
  <c r="M26" i="1"/>
  <c r="L26" i="1"/>
  <c r="AY26" i="1" s="1"/>
  <c r="K26" i="1"/>
  <c r="J26" i="1" s="1"/>
  <c r="P26" i="1"/>
  <c r="BG26" i="1"/>
  <c r="BI26" i="1"/>
  <c r="BH26" i="1"/>
  <c r="BL26" i="1" s="1"/>
  <c r="BM26" i="1" s="1"/>
  <c r="BI32" i="1"/>
  <c r="BH32" i="1"/>
  <c r="BL32" i="1" s="1"/>
  <c r="BM32" i="1" s="1"/>
  <c r="BG32" i="1"/>
  <c r="BA17" i="1"/>
  <c r="K20" i="1"/>
  <c r="J20" i="1" s="1"/>
  <c r="L20" i="1"/>
  <c r="AY20" i="1" s="1"/>
  <c r="BA20" i="1" s="1"/>
  <c r="AJ20" i="1"/>
  <c r="P20" i="1"/>
  <c r="M20" i="1"/>
  <c r="P23" i="1"/>
  <c r="M23" i="1"/>
  <c r="L23" i="1"/>
  <c r="AY23" i="1" s="1"/>
  <c r="BA23" i="1" s="1"/>
  <c r="K23" i="1"/>
  <c r="J23" i="1" s="1"/>
  <c r="AJ23" i="1"/>
  <c r="M25" i="1"/>
  <c r="L25" i="1"/>
  <c r="AY25" i="1" s="1"/>
  <c r="BA25" i="1" s="1"/>
  <c r="K25" i="1"/>
  <c r="J25" i="1" s="1"/>
  <c r="AJ25" i="1"/>
  <c r="P25" i="1"/>
  <c r="V25" i="1"/>
  <c r="W25" i="1" s="1"/>
  <c r="K24" i="1"/>
  <c r="J24" i="1" s="1"/>
  <c r="AJ24" i="1"/>
  <c r="P24" i="1"/>
  <c r="L24" i="1"/>
  <c r="AY24" i="1" s="1"/>
  <c r="BA24" i="1" s="1"/>
  <c r="M24" i="1"/>
  <c r="BI18" i="1"/>
  <c r="BH18" i="1"/>
  <c r="BL18" i="1" s="1"/>
  <c r="BM18" i="1" s="1"/>
  <c r="BG18" i="1"/>
  <c r="BG25" i="1"/>
  <c r="BI25" i="1"/>
  <c r="BH25" i="1"/>
  <c r="BL25" i="1" s="1"/>
  <c r="BM25" i="1" s="1"/>
  <c r="BI24" i="1"/>
  <c r="BH24" i="1"/>
  <c r="BL24" i="1" s="1"/>
  <c r="BM24" i="1" s="1"/>
  <c r="BG24" i="1"/>
  <c r="BG17" i="1"/>
  <c r="BH17" i="1"/>
  <c r="BL17" i="1" s="1"/>
  <c r="BM17" i="1" s="1"/>
  <c r="BI17" i="1"/>
  <c r="BA18" i="1"/>
  <c r="BH20" i="1"/>
  <c r="BL20" i="1" s="1"/>
  <c r="BM20" i="1" s="1"/>
  <c r="BI20" i="1"/>
  <c r="BG20" i="1"/>
  <c r="BI23" i="1"/>
  <c r="BH23" i="1"/>
  <c r="BL23" i="1" s="1"/>
  <c r="BM23" i="1" s="1"/>
  <c r="BG23" i="1"/>
  <c r="AC28" i="1"/>
  <c r="V28" i="1"/>
  <c r="W28" i="1" s="1"/>
  <c r="BI28" i="1"/>
  <c r="BG28" i="1"/>
  <c r="BH28" i="1"/>
  <c r="BL28" i="1" s="1"/>
  <c r="BM28" i="1" s="1"/>
  <c r="AC44" i="1"/>
  <c r="M116" i="1"/>
  <c r="L116" i="1"/>
  <c r="AY116" i="1" s="1"/>
  <c r="BA116" i="1" s="1"/>
  <c r="K116" i="1"/>
  <c r="J116" i="1" s="1"/>
  <c r="AJ116" i="1"/>
  <c r="P116" i="1"/>
  <c r="BI120" i="1"/>
  <c r="BH120" i="1"/>
  <c r="BL120" i="1" s="1"/>
  <c r="BM120" i="1" s="1"/>
  <c r="BG120" i="1"/>
  <c r="U20" i="1"/>
  <c r="U24" i="1"/>
  <c r="CG26" i="1"/>
  <c r="AX26" i="1" s="1"/>
  <c r="AZ26" i="1" s="1"/>
  <c r="U26" i="1"/>
  <c r="L28" i="1"/>
  <c r="AY28" i="1" s="1"/>
  <c r="CG29" i="1"/>
  <c r="AX29" i="1" s="1"/>
  <c r="AZ29" i="1" s="1"/>
  <c r="CG32" i="1"/>
  <c r="AX32" i="1" s="1"/>
  <c r="U32" i="1"/>
  <c r="CG40" i="1"/>
  <c r="AX40" i="1" s="1"/>
  <c r="BA40" i="1" s="1"/>
  <c r="U40" i="1"/>
  <c r="BG45" i="1"/>
  <c r="BI45" i="1"/>
  <c r="BA52" i="1"/>
  <c r="BI36" i="1"/>
  <c r="BH36" i="1"/>
  <c r="BL36" i="1" s="1"/>
  <c r="BM36" i="1" s="1"/>
  <c r="BG36" i="1"/>
  <c r="BI43" i="1"/>
  <c r="BH43" i="1"/>
  <c r="BL43" i="1" s="1"/>
  <c r="BM43" i="1" s="1"/>
  <c r="BG43" i="1"/>
  <c r="M28" i="1"/>
  <c r="BG29" i="1"/>
  <c r="BI29" i="1"/>
  <c r="P31" i="1"/>
  <c r="M31" i="1"/>
  <c r="L31" i="1"/>
  <c r="AY31" i="1" s="1"/>
  <c r="BA31" i="1" s="1"/>
  <c r="K31" i="1"/>
  <c r="J31" i="1" s="1"/>
  <c r="K32" i="1"/>
  <c r="J32" i="1" s="1"/>
  <c r="AJ32" i="1"/>
  <c r="P32" i="1"/>
  <c r="M32" i="1"/>
  <c r="BA33" i="1"/>
  <c r="P35" i="1"/>
  <c r="M35" i="1"/>
  <c r="L35" i="1"/>
  <c r="AY35" i="1" s="1"/>
  <c r="BA35" i="1" s="1"/>
  <c r="K35" i="1"/>
  <c r="J35" i="1" s="1"/>
  <c r="BG41" i="1"/>
  <c r="BI41" i="1"/>
  <c r="AC49" i="1"/>
  <c r="BI52" i="1"/>
  <c r="BH52" i="1"/>
  <c r="BL52" i="1" s="1"/>
  <c r="BM52" i="1" s="1"/>
  <c r="BG52" i="1"/>
  <c r="AC53" i="1"/>
  <c r="BG82" i="1"/>
  <c r="BI82" i="1"/>
  <c r="BH82" i="1"/>
  <c r="BL82" i="1" s="1"/>
  <c r="BM82" i="1" s="1"/>
  <c r="V85" i="1"/>
  <c r="W85" i="1" s="1"/>
  <c r="AC40" i="1"/>
  <c r="K18" i="1"/>
  <c r="J18" i="1" s="1"/>
  <c r="U19" i="1"/>
  <c r="K22" i="1"/>
  <c r="J22" i="1" s="1"/>
  <c r="U23" i="1"/>
  <c r="CG28" i="1"/>
  <c r="AX28" i="1" s="1"/>
  <c r="AZ28" i="1" s="1"/>
  <c r="BI31" i="1"/>
  <c r="BH31" i="1"/>
  <c r="BL31" i="1" s="1"/>
  <c r="BM31" i="1" s="1"/>
  <c r="BG31" i="1"/>
  <c r="BI34" i="1"/>
  <c r="BH34" i="1"/>
  <c r="BL34" i="1" s="1"/>
  <c r="BM34" i="1" s="1"/>
  <c r="BG34" i="1"/>
  <c r="CG36" i="1"/>
  <c r="AX36" i="1" s="1"/>
  <c r="U36" i="1"/>
  <c r="V38" i="1"/>
  <c r="W38" i="1" s="1"/>
  <c r="BH41" i="1"/>
  <c r="BL41" i="1" s="1"/>
  <c r="BM41" i="1" s="1"/>
  <c r="BI44" i="1"/>
  <c r="BH44" i="1"/>
  <c r="BL44" i="1" s="1"/>
  <c r="BM44" i="1" s="1"/>
  <c r="BG44" i="1"/>
  <c r="AD81" i="1"/>
  <c r="P28" i="1"/>
  <c r="BI30" i="1"/>
  <c r="BH30" i="1"/>
  <c r="BL30" i="1" s="1"/>
  <c r="BM30" i="1" s="1"/>
  <c r="BG30" i="1"/>
  <c r="L32" i="1"/>
  <c r="AY32" i="1" s="1"/>
  <c r="BA32" i="1" s="1"/>
  <c r="AZ32" i="1"/>
  <c r="K36" i="1"/>
  <c r="J36" i="1" s="1"/>
  <c r="AJ36" i="1"/>
  <c r="P36" i="1"/>
  <c r="M36" i="1"/>
  <c r="P39" i="1"/>
  <c r="M39" i="1"/>
  <c r="L39" i="1"/>
  <c r="AY39" i="1" s="1"/>
  <c r="BA39" i="1" s="1"/>
  <c r="K39" i="1"/>
  <c r="J39" i="1" s="1"/>
  <c r="AZ40" i="1"/>
  <c r="AC41" i="1"/>
  <c r="P43" i="1"/>
  <c r="M43" i="1"/>
  <c r="L43" i="1"/>
  <c r="AY43" i="1" s="1"/>
  <c r="BA43" i="1" s="1"/>
  <c r="K43" i="1"/>
  <c r="J43" i="1" s="1"/>
  <c r="BI48" i="1"/>
  <c r="BH48" i="1"/>
  <c r="BL48" i="1" s="1"/>
  <c r="BM48" i="1" s="1"/>
  <c r="BG48" i="1"/>
  <c r="BI76" i="1"/>
  <c r="BH76" i="1"/>
  <c r="BL76" i="1" s="1"/>
  <c r="BM76" i="1" s="1"/>
  <c r="BG76" i="1"/>
  <c r="BI39" i="1"/>
  <c r="BH39" i="1"/>
  <c r="BL39" i="1" s="1"/>
  <c r="BM39" i="1" s="1"/>
  <c r="BG39" i="1"/>
  <c r="U18" i="1"/>
  <c r="S21" i="1"/>
  <c r="Q21" i="1" s="1"/>
  <c r="T21" i="1" s="1"/>
  <c r="N21" i="1" s="1"/>
  <c r="O21" i="1" s="1"/>
  <c r="U22" i="1"/>
  <c r="K27" i="1"/>
  <c r="J27" i="1" s="1"/>
  <c r="CG27" i="1"/>
  <c r="AX27" i="1" s="1"/>
  <c r="AZ27" i="1" s="1"/>
  <c r="V44" i="1"/>
  <c r="W44" i="1" s="1"/>
  <c r="S44" i="1" s="1"/>
  <c r="Q44" i="1" s="1"/>
  <c r="T44" i="1" s="1"/>
  <c r="N44" i="1" s="1"/>
  <c r="O44" i="1" s="1"/>
  <c r="BH45" i="1"/>
  <c r="BL45" i="1" s="1"/>
  <c r="BM45" i="1" s="1"/>
  <c r="BI56" i="1"/>
  <c r="BH56" i="1"/>
  <c r="BL56" i="1" s="1"/>
  <c r="BM56" i="1" s="1"/>
  <c r="BG56" i="1"/>
  <c r="K61" i="1"/>
  <c r="J61" i="1" s="1"/>
  <c r="AJ61" i="1"/>
  <c r="P61" i="1"/>
  <c r="L61" i="1"/>
  <c r="AY61" i="1" s="1"/>
  <c r="BA61" i="1" s="1"/>
  <c r="L27" i="1"/>
  <c r="AY27" i="1" s="1"/>
  <c r="BA27" i="1" s="1"/>
  <c r="BA29" i="1"/>
  <c r="BH29" i="1"/>
  <c r="BL29" i="1" s="1"/>
  <c r="BM29" i="1" s="1"/>
  <c r="BI35" i="1"/>
  <c r="BH35" i="1"/>
  <c r="BL35" i="1" s="1"/>
  <c r="BM35" i="1" s="1"/>
  <c r="BG35" i="1"/>
  <c r="L36" i="1"/>
  <c r="AY36" i="1" s="1"/>
  <c r="BA36" i="1" s="1"/>
  <c r="AZ36" i="1"/>
  <c r="BI54" i="1"/>
  <c r="BH54" i="1"/>
  <c r="BL54" i="1" s="1"/>
  <c r="BM54" i="1" s="1"/>
  <c r="BG54" i="1"/>
  <c r="AC47" i="1"/>
  <c r="U17" i="1"/>
  <c r="AJ28" i="1"/>
  <c r="BG33" i="1"/>
  <c r="BI33" i="1"/>
  <c r="CG33" i="1"/>
  <c r="AX33" i="1" s="1"/>
  <c r="AZ33" i="1" s="1"/>
  <c r="BG37" i="1"/>
  <c r="BI37" i="1"/>
  <c r="BI38" i="1"/>
  <c r="BH38" i="1"/>
  <c r="BL38" i="1" s="1"/>
  <c r="BM38" i="1" s="1"/>
  <c r="BG38" i="1"/>
  <c r="V41" i="1"/>
  <c r="W41" i="1" s="1"/>
  <c r="AZ41" i="1"/>
  <c r="BI42" i="1"/>
  <c r="BH42" i="1"/>
  <c r="BL42" i="1" s="1"/>
  <c r="BM42" i="1" s="1"/>
  <c r="BG42" i="1"/>
  <c r="AD43" i="1"/>
  <c r="BI47" i="1"/>
  <c r="BH47" i="1"/>
  <c r="BL47" i="1" s="1"/>
  <c r="BM47" i="1" s="1"/>
  <c r="BG47" i="1"/>
  <c r="BI50" i="1"/>
  <c r="BH50" i="1"/>
  <c r="BL50" i="1" s="1"/>
  <c r="BM50" i="1" s="1"/>
  <c r="BG50" i="1"/>
  <c r="AZ52" i="1"/>
  <c r="P55" i="1"/>
  <c r="M55" i="1"/>
  <c r="L55" i="1"/>
  <c r="AY55" i="1" s="1"/>
  <c r="BA55" i="1" s="1"/>
  <c r="M74" i="1"/>
  <c r="L74" i="1"/>
  <c r="AY74" i="1" s="1"/>
  <c r="BA74" i="1" s="1"/>
  <c r="K74" i="1"/>
  <c r="J74" i="1" s="1"/>
  <c r="AJ74" i="1"/>
  <c r="P74" i="1"/>
  <c r="BG77" i="1"/>
  <c r="BI77" i="1"/>
  <c r="BH77" i="1"/>
  <c r="BL77" i="1" s="1"/>
  <c r="BM77" i="1" s="1"/>
  <c r="BI80" i="1"/>
  <c r="BG80" i="1"/>
  <c r="BH80" i="1"/>
  <c r="BL80" i="1" s="1"/>
  <c r="BM80" i="1" s="1"/>
  <c r="AJ30" i="1"/>
  <c r="AJ34" i="1"/>
  <c r="P37" i="1"/>
  <c r="AJ38" i="1"/>
  <c r="P41" i="1"/>
  <c r="AJ42" i="1"/>
  <c r="BA48" i="1"/>
  <c r="P51" i="1"/>
  <c r="M51" i="1"/>
  <c r="L51" i="1"/>
  <c r="AY51" i="1" s="1"/>
  <c r="BA51" i="1" s="1"/>
  <c r="CG57" i="1"/>
  <c r="AX57" i="1" s="1"/>
  <c r="BA57" i="1" s="1"/>
  <c r="BG59" i="1"/>
  <c r="CG62" i="1"/>
  <c r="AX62" i="1" s="1"/>
  <c r="AZ62" i="1" s="1"/>
  <c r="BI63" i="1"/>
  <c r="BH63" i="1"/>
  <c r="BL63" i="1" s="1"/>
  <c r="BM63" i="1" s="1"/>
  <c r="BG63" i="1"/>
  <c r="BI68" i="1"/>
  <c r="BH68" i="1"/>
  <c r="BL68" i="1" s="1"/>
  <c r="BM68" i="1" s="1"/>
  <c r="BG68" i="1"/>
  <c r="K30" i="1"/>
  <c r="J30" i="1" s="1"/>
  <c r="U31" i="1"/>
  <c r="K34" i="1"/>
  <c r="J34" i="1" s="1"/>
  <c r="K38" i="1"/>
  <c r="J38" i="1" s="1"/>
  <c r="K42" i="1"/>
  <c r="J42" i="1" s="1"/>
  <c r="K55" i="1"/>
  <c r="J55" i="1" s="1"/>
  <c r="AC59" i="1"/>
  <c r="V63" i="1"/>
  <c r="W63" i="1" s="1"/>
  <c r="BG69" i="1"/>
  <c r="BI69" i="1"/>
  <c r="BH69" i="1"/>
  <c r="BL69" i="1" s="1"/>
  <c r="BM69" i="1" s="1"/>
  <c r="AJ29" i="1"/>
  <c r="L30" i="1"/>
  <c r="AY30" i="1" s="1"/>
  <c r="BA30" i="1" s="1"/>
  <c r="AJ33" i="1"/>
  <c r="L34" i="1"/>
  <c r="AY34" i="1" s="1"/>
  <c r="BA34" i="1" s="1"/>
  <c r="V35" i="1"/>
  <c r="W35" i="1" s="1"/>
  <c r="AJ37" i="1"/>
  <c r="L38" i="1"/>
  <c r="AY38" i="1" s="1"/>
  <c r="BA38" i="1" s="1"/>
  <c r="V39" i="1"/>
  <c r="W39" i="1" s="1"/>
  <c r="P40" i="1"/>
  <c r="AJ41" i="1"/>
  <c r="L42" i="1"/>
  <c r="AY42" i="1" s="1"/>
  <c r="BA42" i="1" s="1"/>
  <c r="V43" i="1"/>
  <c r="W43" i="1" s="1"/>
  <c r="Y44" i="1"/>
  <c r="CG46" i="1"/>
  <c r="AX46" i="1" s="1"/>
  <c r="AZ46" i="1" s="1"/>
  <c r="K48" i="1"/>
  <c r="J48" i="1" s="1"/>
  <c r="P48" i="1"/>
  <c r="CG49" i="1"/>
  <c r="AX49" i="1" s="1"/>
  <c r="AZ49" i="1" s="1"/>
  <c r="K51" i="1"/>
  <c r="J51" i="1" s="1"/>
  <c r="K29" i="1"/>
  <c r="J29" i="1" s="1"/>
  <c r="U30" i="1"/>
  <c r="K33" i="1"/>
  <c r="J33" i="1" s="1"/>
  <c r="U34" i="1"/>
  <c r="K37" i="1"/>
  <c r="J37" i="1" s="1"/>
  <c r="K45" i="1"/>
  <c r="J45" i="1" s="1"/>
  <c r="AJ45" i="1"/>
  <c r="BA53" i="1"/>
  <c r="BI55" i="1"/>
  <c r="BH55" i="1"/>
  <c r="BL55" i="1" s="1"/>
  <c r="BM55" i="1" s="1"/>
  <c r="BG55" i="1"/>
  <c r="M58" i="1"/>
  <c r="L58" i="1"/>
  <c r="AY58" i="1" s="1"/>
  <c r="BA58" i="1" s="1"/>
  <c r="K58" i="1"/>
  <c r="J58" i="1" s="1"/>
  <c r="AJ58" i="1"/>
  <c r="BG60" i="1"/>
  <c r="BI60" i="1"/>
  <c r="BH60" i="1"/>
  <c r="BL60" i="1" s="1"/>
  <c r="BM60" i="1" s="1"/>
  <c r="BI61" i="1"/>
  <c r="BH61" i="1"/>
  <c r="BL61" i="1" s="1"/>
  <c r="BM61" i="1" s="1"/>
  <c r="BG61" i="1"/>
  <c r="BI72" i="1"/>
  <c r="BH72" i="1"/>
  <c r="BL72" i="1" s="1"/>
  <c r="BM72" i="1" s="1"/>
  <c r="BG72" i="1"/>
  <c r="M78" i="1"/>
  <c r="L78" i="1"/>
  <c r="AY78" i="1" s="1"/>
  <c r="K78" i="1"/>
  <c r="J78" i="1" s="1"/>
  <c r="V78" i="1" s="1"/>
  <c r="W78" i="1" s="1"/>
  <c r="AJ78" i="1"/>
  <c r="P78" i="1"/>
  <c r="L37" i="1"/>
  <c r="AY37" i="1" s="1"/>
  <c r="BA37" i="1" s="1"/>
  <c r="L41" i="1"/>
  <c r="AY41" i="1" s="1"/>
  <c r="BA41" i="1" s="1"/>
  <c r="M46" i="1"/>
  <c r="L46" i="1"/>
  <c r="AY46" i="1" s="1"/>
  <c r="BA46" i="1" s="1"/>
  <c r="K46" i="1"/>
  <c r="J46" i="1" s="1"/>
  <c r="U48" i="1"/>
  <c r="AZ48" i="1"/>
  <c r="BI51" i="1"/>
  <c r="BH51" i="1"/>
  <c r="BL51" i="1" s="1"/>
  <c r="BM51" i="1" s="1"/>
  <c r="BG51" i="1"/>
  <c r="M54" i="1"/>
  <c r="L54" i="1"/>
  <c r="AY54" i="1" s="1"/>
  <c r="BA54" i="1" s="1"/>
  <c r="K54" i="1"/>
  <c r="J54" i="1" s="1"/>
  <c r="AJ54" i="1"/>
  <c r="Y55" i="1"/>
  <c r="K56" i="1"/>
  <c r="J56" i="1" s="1"/>
  <c r="V56" i="1" s="1"/>
  <c r="W56" i="1" s="1"/>
  <c r="AJ56" i="1"/>
  <c r="P56" i="1"/>
  <c r="BH57" i="1"/>
  <c r="BL57" i="1" s="1"/>
  <c r="BM57" i="1" s="1"/>
  <c r="BG64" i="1"/>
  <c r="BI64" i="1"/>
  <c r="M66" i="1"/>
  <c r="L66" i="1"/>
  <c r="AY66" i="1" s="1"/>
  <c r="BA66" i="1" s="1"/>
  <c r="K66" i="1"/>
  <c r="J66" i="1" s="1"/>
  <c r="AJ66" i="1"/>
  <c r="M70" i="1"/>
  <c r="L70" i="1"/>
  <c r="AY70" i="1" s="1"/>
  <c r="BA70" i="1" s="1"/>
  <c r="K70" i="1"/>
  <c r="J70" i="1" s="1"/>
  <c r="AJ70" i="1"/>
  <c r="P70" i="1"/>
  <c r="BG73" i="1"/>
  <c r="BI73" i="1"/>
  <c r="BH73" i="1"/>
  <c r="BL73" i="1" s="1"/>
  <c r="BM73" i="1" s="1"/>
  <c r="U29" i="1"/>
  <c r="U33" i="1"/>
  <c r="BI46" i="1"/>
  <c r="BG46" i="1"/>
  <c r="Y47" i="1"/>
  <c r="M50" i="1"/>
  <c r="L50" i="1"/>
  <c r="AY50" i="1" s="1"/>
  <c r="BA50" i="1" s="1"/>
  <c r="K50" i="1"/>
  <c r="J50" i="1" s="1"/>
  <c r="AJ50" i="1"/>
  <c r="Y51" i="1"/>
  <c r="K52" i="1"/>
  <c r="J52" i="1" s="1"/>
  <c r="AJ52" i="1"/>
  <c r="P52" i="1"/>
  <c r="AC57" i="1"/>
  <c r="BI57" i="1"/>
  <c r="BI58" i="1"/>
  <c r="BH58" i="1"/>
  <c r="BL58" i="1" s="1"/>
  <c r="BM58" i="1" s="1"/>
  <c r="BG58" i="1"/>
  <c r="V59" i="1"/>
  <c r="W59" i="1" s="1"/>
  <c r="S59" i="1" s="1"/>
  <c r="Q59" i="1" s="1"/>
  <c r="T59" i="1" s="1"/>
  <c r="N59" i="1" s="1"/>
  <c r="O59" i="1" s="1"/>
  <c r="BG62" i="1"/>
  <c r="BI62" i="1"/>
  <c r="BH62" i="1"/>
  <c r="BL62" i="1" s="1"/>
  <c r="BM62" i="1" s="1"/>
  <c r="BH64" i="1"/>
  <c r="BL64" i="1" s="1"/>
  <c r="BM64" i="1" s="1"/>
  <c r="M62" i="1"/>
  <c r="L62" i="1"/>
  <c r="AY62" i="1" s="1"/>
  <c r="BA62" i="1" s="1"/>
  <c r="K64" i="1"/>
  <c r="J64" i="1" s="1"/>
  <c r="AJ64" i="1"/>
  <c r="P64" i="1"/>
  <c r="M64" i="1"/>
  <c r="BI67" i="1"/>
  <c r="BH67" i="1"/>
  <c r="BL67" i="1" s="1"/>
  <c r="BM67" i="1" s="1"/>
  <c r="BG67" i="1"/>
  <c r="K68" i="1"/>
  <c r="J68" i="1" s="1"/>
  <c r="AJ68" i="1"/>
  <c r="P68" i="1"/>
  <c r="M68" i="1"/>
  <c r="CG68" i="1"/>
  <c r="AX68" i="1" s="1"/>
  <c r="AZ68" i="1" s="1"/>
  <c r="U68" i="1"/>
  <c r="CG72" i="1"/>
  <c r="AX72" i="1" s="1"/>
  <c r="AZ72" i="1" s="1"/>
  <c r="U72" i="1"/>
  <c r="V74" i="1"/>
  <c r="W74" i="1" s="1"/>
  <c r="CG76" i="1"/>
  <c r="AX76" i="1" s="1"/>
  <c r="U76" i="1"/>
  <c r="AC88" i="1"/>
  <c r="U47" i="1"/>
  <c r="U51" i="1"/>
  <c r="U55" i="1"/>
  <c r="K62" i="1"/>
  <c r="J62" i="1" s="1"/>
  <c r="S63" i="1"/>
  <c r="Q63" i="1" s="1"/>
  <c r="T63" i="1" s="1"/>
  <c r="N63" i="1" s="1"/>
  <c r="O63" i="1" s="1"/>
  <c r="AZ63" i="1"/>
  <c r="K72" i="1"/>
  <c r="J72" i="1" s="1"/>
  <c r="AJ72" i="1"/>
  <c r="P72" i="1"/>
  <c r="M72" i="1"/>
  <c r="AD74" i="1"/>
  <c r="K76" i="1"/>
  <c r="J76" i="1" s="1"/>
  <c r="AJ76" i="1"/>
  <c r="P76" i="1"/>
  <c r="M76" i="1"/>
  <c r="AJ49" i="1"/>
  <c r="AJ53" i="1"/>
  <c r="AJ57" i="1"/>
  <c r="CG60" i="1"/>
  <c r="AX60" i="1" s="1"/>
  <c r="AZ60" i="1" s="1"/>
  <c r="U60" i="1"/>
  <c r="BA63" i="1"/>
  <c r="BI71" i="1"/>
  <c r="BH71" i="1"/>
  <c r="BL71" i="1" s="1"/>
  <c r="BM71" i="1" s="1"/>
  <c r="BG71" i="1"/>
  <c r="BI75" i="1"/>
  <c r="BH75" i="1"/>
  <c r="BL75" i="1" s="1"/>
  <c r="BM75" i="1" s="1"/>
  <c r="BG75" i="1"/>
  <c r="AC79" i="1"/>
  <c r="M80" i="1"/>
  <c r="AJ80" i="1"/>
  <c r="L80" i="1"/>
  <c r="AY80" i="1" s="1"/>
  <c r="K80" i="1"/>
  <c r="J80" i="1" s="1"/>
  <c r="P80" i="1"/>
  <c r="M83" i="1"/>
  <c r="L83" i="1"/>
  <c r="AY83" i="1" s="1"/>
  <c r="BA83" i="1" s="1"/>
  <c r="K83" i="1"/>
  <c r="J83" i="1" s="1"/>
  <c r="AJ83" i="1"/>
  <c r="P83" i="1"/>
  <c r="BI85" i="1"/>
  <c r="BH85" i="1"/>
  <c r="BL85" i="1" s="1"/>
  <c r="BM85" i="1" s="1"/>
  <c r="BG85" i="1"/>
  <c r="BI87" i="1"/>
  <c r="BH87" i="1"/>
  <c r="BL87" i="1" s="1"/>
  <c r="BM87" i="1" s="1"/>
  <c r="BG87" i="1"/>
  <c r="M91" i="1"/>
  <c r="L91" i="1"/>
  <c r="AY91" i="1" s="1"/>
  <c r="BA91" i="1" s="1"/>
  <c r="K91" i="1"/>
  <c r="J91" i="1" s="1"/>
  <c r="AJ91" i="1"/>
  <c r="U46" i="1"/>
  <c r="U50" i="1"/>
  <c r="U54" i="1"/>
  <c r="U58" i="1"/>
  <c r="CG64" i="1"/>
  <c r="AX64" i="1" s="1"/>
  <c r="AZ64" i="1" s="1"/>
  <c r="U64" i="1"/>
  <c r="BG65" i="1"/>
  <c r="BI65" i="1"/>
  <c r="BI66" i="1"/>
  <c r="BH66" i="1"/>
  <c r="BL66" i="1" s="1"/>
  <c r="BM66" i="1" s="1"/>
  <c r="BG66" i="1"/>
  <c r="BA67" i="1"/>
  <c r="BI70" i="1"/>
  <c r="BH70" i="1"/>
  <c r="BL70" i="1" s="1"/>
  <c r="BM70" i="1" s="1"/>
  <c r="BG70" i="1"/>
  <c r="AZ71" i="1"/>
  <c r="L72" i="1"/>
  <c r="AY72" i="1" s="1"/>
  <c r="BA72" i="1" s="1"/>
  <c r="BI74" i="1"/>
  <c r="BH74" i="1"/>
  <c r="BL74" i="1" s="1"/>
  <c r="BM74" i="1" s="1"/>
  <c r="BG74" i="1"/>
  <c r="AZ75" i="1"/>
  <c r="L76" i="1"/>
  <c r="AY76" i="1" s="1"/>
  <c r="BA76" i="1" s="1"/>
  <c r="AZ76" i="1"/>
  <c r="CG96" i="1"/>
  <c r="AX96" i="1" s="1"/>
  <c r="U96" i="1"/>
  <c r="CG67" i="1"/>
  <c r="AX67" i="1" s="1"/>
  <c r="AZ67" i="1" s="1"/>
  <c r="U67" i="1"/>
  <c r="BG79" i="1"/>
  <c r="BI79" i="1"/>
  <c r="BH79" i="1"/>
  <c r="BL79" i="1" s="1"/>
  <c r="BM79" i="1" s="1"/>
  <c r="V89" i="1"/>
  <c r="W89" i="1" s="1"/>
  <c r="V90" i="1"/>
  <c r="W90" i="1" s="1"/>
  <c r="U49" i="1"/>
  <c r="U53" i="1"/>
  <c r="U57" i="1"/>
  <c r="U61" i="1"/>
  <c r="AD63" i="1"/>
  <c r="BA77" i="1"/>
  <c r="AC81" i="1"/>
  <c r="V81" i="1"/>
  <c r="W81" i="1" s="1"/>
  <c r="BI81" i="1"/>
  <c r="BH81" i="1"/>
  <c r="BL81" i="1" s="1"/>
  <c r="BM81" i="1" s="1"/>
  <c r="BG81" i="1"/>
  <c r="BA82" i="1"/>
  <c r="AC84" i="1"/>
  <c r="P91" i="1"/>
  <c r="K67" i="1"/>
  <c r="J67" i="1" s="1"/>
  <c r="K71" i="1"/>
  <c r="J71" i="1" s="1"/>
  <c r="K75" i="1"/>
  <c r="J75" i="1" s="1"/>
  <c r="BI84" i="1"/>
  <c r="BH84" i="1"/>
  <c r="BL84" i="1" s="1"/>
  <c r="BM84" i="1" s="1"/>
  <c r="BG84" i="1"/>
  <c r="M87" i="1"/>
  <c r="L87" i="1"/>
  <c r="AY87" i="1" s="1"/>
  <c r="BA87" i="1" s="1"/>
  <c r="K87" i="1"/>
  <c r="J87" i="1" s="1"/>
  <c r="AJ87" i="1"/>
  <c r="BI88" i="1"/>
  <c r="BH88" i="1"/>
  <c r="BL88" i="1" s="1"/>
  <c r="BM88" i="1" s="1"/>
  <c r="BG88" i="1"/>
  <c r="CG95" i="1"/>
  <c r="AX95" i="1" s="1"/>
  <c r="AZ95" i="1" s="1"/>
  <c r="U95" i="1"/>
  <c r="BA96" i="1"/>
  <c r="BH102" i="1"/>
  <c r="BL102" i="1" s="1"/>
  <c r="BM102" i="1" s="1"/>
  <c r="BG102" i="1"/>
  <c r="BI102" i="1"/>
  <c r="L105" i="1"/>
  <c r="AY105" i="1" s="1"/>
  <c r="BA105" i="1" s="1"/>
  <c r="K105" i="1"/>
  <c r="J105" i="1" s="1"/>
  <c r="AJ105" i="1"/>
  <c r="P105" i="1"/>
  <c r="M105" i="1"/>
  <c r="CG79" i="1"/>
  <c r="AX79" i="1" s="1"/>
  <c r="AZ79" i="1" s="1"/>
  <c r="U79" i="1"/>
  <c r="CG82" i="1"/>
  <c r="AX82" i="1" s="1"/>
  <c r="AZ82" i="1" s="1"/>
  <c r="U82" i="1"/>
  <c r="BI83" i="1"/>
  <c r="BG83" i="1"/>
  <c r="K85" i="1"/>
  <c r="J85" i="1" s="1"/>
  <c r="AJ85" i="1"/>
  <c r="P85" i="1"/>
  <c r="K89" i="1"/>
  <c r="J89" i="1" s="1"/>
  <c r="AJ89" i="1"/>
  <c r="P89" i="1"/>
  <c r="BH93" i="1"/>
  <c r="BL93" i="1" s="1"/>
  <c r="BM93" i="1" s="1"/>
  <c r="BG93" i="1"/>
  <c r="BI96" i="1"/>
  <c r="BH96" i="1"/>
  <c r="BL96" i="1" s="1"/>
  <c r="BM96" i="1" s="1"/>
  <c r="BG96" i="1"/>
  <c r="AJ104" i="1"/>
  <c r="P104" i="1"/>
  <c r="M104" i="1"/>
  <c r="L104" i="1"/>
  <c r="AY104" i="1" s="1"/>
  <c r="BA104" i="1" s="1"/>
  <c r="K104" i="1"/>
  <c r="J104" i="1" s="1"/>
  <c r="U71" i="1"/>
  <c r="U75" i="1"/>
  <c r="CG78" i="1"/>
  <c r="AX78" i="1" s="1"/>
  <c r="AZ78" i="1" s="1"/>
  <c r="P79" i="1"/>
  <c r="AJ79" i="1"/>
  <c r="L81" i="1"/>
  <c r="AY81" i="1" s="1"/>
  <c r="BA81" i="1" s="1"/>
  <c r="AZ81" i="1"/>
  <c r="CG85" i="1"/>
  <c r="AX85" i="1" s="1"/>
  <c r="BA85" i="1" s="1"/>
  <c r="AC86" i="1"/>
  <c r="CG89" i="1"/>
  <c r="AX89" i="1" s="1"/>
  <c r="BA89" i="1" s="1"/>
  <c r="AZ93" i="1"/>
  <c r="BI95" i="1"/>
  <c r="BH95" i="1"/>
  <c r="BL95" i="1" s="1"/>
  <c r="BM95" i="1" s="1"/>
  <c r="BG95" i="1"/>
  <c r="AZ96" i="1"/>
  <c r="AD102" i="1"/>
  <c r="BI110" i="1"/>
  <c r="BG110" i="1"/>
  <c r="BH110" i="1"/>
  <c r="BL110" i="1" s="1"/>
  <c r="BM110" i="1" s="1"/>
  <c r="AJ65" i="1"/>
  <c r="AJ69" i="1"/>
  <c r="AJ73" i="1"/>
  <c r="AJ77" i="1"/>
  <c r="BG78" i="1"/>
  <c r="M81" i="1"/>
  <c r="AZ89" i="1"/>
  <c r="BI94" i="1"/>
  <c r="U62" i="1"/>
  <c r="K65" i="1"/>
  <c r="J65" i="1" s="1"/>
  <c r="U66" i="1"/>
  <c r="K69" i="1"/>
  <c r="J69" i="1" s="1"/>
  <c r="K73" i="1"/>
  <c r="J73" i="1" s="1"/>
  <c r="K77" i="1"/>
  <c r="J77" i="1" s="1"/>
  <c r="BH78" i="1"/>
  <c r="BL78" i="1" s="1"/>
  <c r="BM78" i="1" s="1"/>
  <c r="AC82" i="1"/>
  <c r="P84" i="1"/>
  <c r="M84" i="1"/>
  <c r="L84" i="1"/>
  <c r="AY84" i="1" s="1"/>
  <c r="BA84" i="1" s="1"/>
  <c r="P88" i="1"/>
  <c r="M88" i="1"/>
  <c r="L88" i="1"/>
  <c r="AY88" i="1" s="1"/>
  <c r="BA88" i="1" s="1"/>
  <c r="AJ92" i="1"/>
  <c r="P92" i="1"/>
  <c r="M92" i="1"/>
  <c r="L92" i="1"/>
  <c r="AY92" i="1" s="1"/>
  <c r="BA92" i="1" s="1"/>
  <c r="CG92" i="1"/>
  <c r="AX92" i="1" s="1"/>
  <c r="P103" i="1"/>
  <c r="M103" i="1"/>
  <c r="L103" i="1"/>
  <c r="AY103" i="1" s="1"/>
  <c r="BA103" i="1" s="1"/>
  <c r="K103" i="1"/>
  <c r="J103" i="1" s="1"/>
  <c r="AJ103" i="1"/>
  <c r="L65" i="1"/>
  <c r="AY65" i="1" s="1"/>
  <c r="BA65" i="1" s="1"/>
  <c r="L69" i="1"/>
  <c r="AY69" i="1" s="1"/>
  <c r="BA69" i="1" s="1"/>
  <c r="L73" i="1"/>
  <c r="AY73" i="1" s="1"/>
  <c r="BA73" i="1" s="1"/>
  <c r="CG80" i="1"/>
  <c r="AX80" i="1" s="1"/>
  <c r="AZ80" i="1" s="1"/>
  <c r="U80" i="1"/>
  <c r="CG86" i="1"/>
  <c r="AX86" i="1" s="1"/>
  <c r="AZ86" i="1" s="1"/>
  <c r="BI89" i="1"/>
  <c r="BH89" i="1"/>
  <c r="BL89" i="1" s="1"/>
  <c r="BM89" i="1" s="1"/>
  <c r="BI91" i="1"/>
  <c r="BH91" i="1"/>
  <c r="BL91" i="1" s="1"/>
  <c r="BM91" i="1" s="1"/>
  <c r="BG91" i="1"/>
  <c r="AD92" i="1"/>
  <c r="AZ92" i="1"/>
  <c r="BI93" i="1"/>
  <c r="BA93" i="1"/>
  <c r="V102" i="1"/>
  <c r="W102" i="1" s="1"/>
  <c r="BI103" i="1"/>
  <c r="BH103" i="1"/>
  <c r="BL103" i="1" s="1"/>
  <c r="BM103" i="1" s="1"/>
  <c r="BG103" i="1"/>
  <c r="AZ104" i="1"/>
  <c r="BI105" i="1"/>
  <c r="BH105" i="1"/>
  <c r="BL105" i="1" s="1"/>
  <c r="BM105" i="1" s="1"/>
  <c r="U84" i="1"/>
  <c r="U88" i="1"/>
  <c r="P99" i="1"/>
  <c r="M99" i="1"/>
  <c r="L99" i="1"/>
  <c r="AY99" i="1" s="1"/>
  <c r="BA99" i="1" s="1"/>
  <c r="K99" i="1"/>
  <c r="J99" i="1" s="1"/>
  <c r="AJ99" i="1"/>
  <c r="AJ100" i="1"/>
  <c r="P100" i="1"/>
  <c r="M100" i="1"/>
  <c r="L100" i="1"/>
  <c r="AY100" i="1" s="1"/>
  <c r="BA100" i="1" s="1"/>
  <c r="AZ105" i="1"/>
  <c r="AC109" i="1"/>
  <c r="AJ86" i="1"/>
  <c r="AJ90" i="1"/>
  <c r="V92" i="1"/>
  <c r="W92" i="1" s="1"/>
  <c r="M93" i="1"/>
  <c r="V93" i="1"/>
  <c r="W93" i="1" s="1"/>
  <c r="M95" i="1"/>
  <c r="K95" i="1"/>
  <c r="J95" i="1" s="1"/>
  <c r="K96" i="1"/>
  <c r="J96" i="1" s="1"/>
  <c r="BH98" i="1"/>
  <c r="BL98" i="1" s="1"/>
  <c r="BM98" i="1" s="1"/>
  <c r="BG98" i="1"/>
  <c r="L101" i="1"/>
  <c r="AY101" i="1" s="1"/>
  <c r="BA101" i="1" s="1"/>
  <c r="K101" i="1"/>
  <c r="J101" i="1" s="1"/>
  <c r="V101" i="1" s="1"/>
  <c r="W101" i="1" s="1"/>
  <c r="AJ101" i="1"/>
  <c r="P101" i="1"/>
  <c r="BI104" i="1"/>
  <c r="BH104" i="1"/>
  <c r="BL104" i="1" s="1"/>
  <c r="BM104" i="1" s="1"/>
  <c r="BG104" i="1"/>
  <c r="U83" i="1"/>
  <c r="U87" i="1"/>
  <c r="K90" i="1"/>
  <c r="J90" i="1" s="1"/>
  <c r="U91" i="1"/>
  <c r="L97" i="1"/>
  <c r="AY97" i="1" s="1"/>
  <c r="BA97" i="1" s="1"/>
  <c r="K97" i="1"/>
  <c r="J97" i="1" s="1"/>
  <c r="AJ97" i="1"/>
  <c r="P97" i="1"/>
  <c r="BI99" i="1"/>
  <c r="BH99" i="1"/>
  <c r="BL99" i="1" s="1"/>
  <c r="BM99" i="1" s="1"/>
  <c r="BG99" i="1"/>
  <c r="AZ100" i="1"/>
  <c r="BI101" i="1"/>
  <c r="BH101" i="1"/>
  <c r="BL101" i="1" s="1"/>
  <c r="BM101" i="1" s="1"/>
  <c r="V105" i="1"/>
  <c r="W105" i="1" s="1"/>
  <c r="BG105" i="1"/>
  <c r="BG106" i="1"/>
  <c r="BI106" i="1"/>
  <c r="BI108" i="1"/>
  <c r="BG108" i="1"/>
  <c r="BH108" i="1"/>
  <c r="BL108" i="1" s="1"/>
  <c r="BM108" i="1" s="1"/>
  <c r="M94" i="1"/>
  <c r="L94" i="1"/>
  <c r="AY94" i="1" s="1"/>
  <c r="BA94" i="1" s="1"/>
  <c r="K94" i="1"/>
  <c r="J94" i="1" s="1"/>
  <c r="V94" i="1" s="1"/>
  <c r="W94" i="1" s="1"/>
  <c r="K100" i="1"/>
  <c r="J100" i="1" s="1"/>
  <c r="Y104" i="1"/>
  <c r="AC107" i="1"/>
  <c r="U86" i="1"/>
  <c r="Y93" i="1"/>
  <c r="AJ96" i="1"/>
  <c r="P96" i="1"/>
  <c r="M96" i="1"/>
  <c r="AZ97" i="1"/>
  <c r="BI100" i="1"/>
  <c r="BH100" i="1"/>
  <c r="BL100" i="1" s="1"/>
  <c r="BM100" i="1" s="1"/>
  <c r="BG100" i="1"/>
  <c r="BI109" i="1"/>
  <c r="BG109" i="1"/>
  <c r="AJ108" i="1"/>
  <c r="CG110" i="1"/>
  <c r="AX110" i="1" s="1"/>
  <c r="AZ110" i="1" s="1"/>
  <c r="U110" i="1"/>
  <c r="BI116" i="1"/>
  <c r="BH116" i="1"/>
  <c r="BL116" i="1" s="1"/>
  <c r="BM116" i="1" s="1"/>
  <c r="BG116" i="1"/>
  <c r="AC118" i="1"/>
  <c r="BI121" i="1"/>
  <c r="BH121" i="1"/>
  <c r="BL121" i="1" s="1"/>
  <c r="BM121" i="1" s="1"/>
  <c r="BG121" i="1"/>
  <c r="V123" i="1"/>
  <c r="W123" i="1" s="1"/>
  <c r="AD123" i="1" s="1"/>
  <c r="U100" i="1"/>
  <c r="U104" i="1"/>
  <c r="AC106" i="1"/>
  <c r="BG107" i="1"/>
  <c r="BI107" i="1"/>
  <c r="BG111" i="1"/>
  <c r="BI111" i="1"/>
  <c r="CG111" i="1"/>
  <c r="AX111" i="1" s="1"/>
  <c r="AZ111" i="1" s="1"/>
  <c r="AC114" i="1"/>
  <c r="BG123" i="1"/>
  <c r="BI123" i="1"/>
  <c r="BH123" i="1"/>
  <c r="BL123" i="1" s="1"/>
  <c r="BM123" i="1" s="1"/>
  <c r="BI124" i="1"/>
  <c r="BH124" i="1"/>
  <c r="BL124" i="1" s="1"/>
  <c r="BM124" i="1" s="1"/>
  <c r="BG124" i="1"/>
  <c r="AJ102" i="1"/>
  <c r="BH107" i="1"/>
  <c r="BL107" i="1" s="1"/>
  <c r="BM107" i="1" s="1"/>
  <c r="K108" i="1"/>
  <c r="J108" i="1" s="1"/>
  <c r="BA117" i="1"/>
  <c r="BA122" i="1"/>
  <c r="BI122" i="1"/>
  <c r="BH122" i="1"/>
  <c r="BL122" i="1" s="1"/>
  <c r="BM122" i="1" s="1"/>
  <c r="BG122" i="1"/>
  <c r="K98" i="1"/>
  <c r="J98" i="1" s="1"/>
  <c r="U99" i="1"/>
  <c r="K102" i="1"/>
  <c r="J102" i="1" s="1"/>
  <c r="U103" i="1"/>
  <c r="L106" i="1"/>
  <c r="AY106" i="1" s="1"/>
  <c r="BA106" i="1" s="1"/>
  <c r="P107" i="1"/>
  <c r="L108" i="1"/>
  <c r="AY108" i="1" s="1"/>
  <c r="CG109" i="1"/>
  <c r="AX109" i="1" s="1"/>
  <c r="AZ109" i="1" s="1"/>
  <c r="U109" i="1"/>
  <c r="P113" i="1"/>
  <c r="M113" i="1"/>
  <c r="L113" i="1"/>
  <c r="AY113" i="1" s="1"/>
  <c r="BA113" i="1" s="1"/>
  <c r="K113" i="1"/>
  <c r="J113" i="1" s="1"/>
  <c r="AJ113" i="1"/>
  <c r="BI117" i="1"/>
  <c r="BH117" i="1"/>
  <c r="BL117" i="1" s="1"/>
  <c r="BM117" i="1" s="1"/>
  <c r="BG117" i="1"/>
  <c r="BA118" i="1"/>
  <c r="BI118" i="1"/>
  <c r="BH118" i="1"/>
  <c r="BL118" i="1" s="1"/>
  <c r="BM118" i="1" s="1"/>
  <c r="BG118" i="1"/>
  <c r="BA119" i="1"/>
  <c r="BG119" i="1"/>
  <c r="BI119" i="1"/>
  <c r="BH119" i="1"/>
  <c r="BL119" i="1" s="1"/>
  <c r="BM119" i="1" s="1"/>
  <c r="L98" i="1"/>
  <c r="AY98" i="1" s="1"/>
  <c r="BA98" i="1" s="1"/>
  <c r="L102" i="1"/>
  <c r="AY102" i="1" s="1"/>
  <c r="BA102" i="1" s="1"/>
  <c r="CG106" i="1"/>
  <c r="AX106" i="1" s="1"/>
  <c r="AZ106" i="1" s="1"/>
  <c r="U106" i="1"/>
  <c r="CG108" i="1"/>
  <c r="AX108" i="1" s="1"/>
  <c r="AZ108" i="1" s="1"/>
  <c r="U108" i="1"/>
  <c r="BA111" i="1"/>
  <c r="M112" i="1"/>
  <c r="L112" i="1"/>
  <c r="AY112" i="1" s="1"/>
  <c r="BA112" i="1" s="1"/>
  <c r="K112" i="1"/>
  <c r="J112" i="1" s="1"/>
  <c r="BI113" i="1"/>
  <c r="BH113" i="1"/>
  <c r="BL113" i="1" s="1"/>
  <c r="BM113" i="1" s="1"/>
  <c r="BG113" i="1"/>
  <c r="BI114" i="1"/>
  <c r="BH114" i="1"/>
  <c r="BL114" i="1" s="1"/>
  <c r="BM114" i="1" s="1"/>
  <c r="BG114" i="1"/>
  <c r="BG115" i="1"/>
  <c r="BI115" i="1"/>
  <c r="BH115" i="1"/>
  <c r="BL115" i="1" s="1"/>
  <c r="BM115" i="1" s="1"/>
  <c r="P108" i="1"/>
  <c r="P112" i="1"/>
  <c r="BI112" i="1"/>
  <c r="BH112" i="1"/>
  <c r="BL112" i="1" s="1"/>
  <c r="BM112" i="1" s="1"/>
  <c r="BG112" i="1"/>
  <c r="AC121" i="1"/>
  <c r="M124" i="1"/>
  <c r="L124" i="1"/>
  <c r="AY124" i="1" s="1"/>
  <c r="BA124" i="1" s="1"/>
  <c r="K124" i="1"/>
  <c r="J124" i="1" s="1"/>
  <c r="AJ124" i="1"/>
  <c r="P124" i="1"/>
  <c r="CG107" i="1"/>
  <c r="AX107" i="1" s="1"/>
  <c r="U107" i="1"/>
  <c r="AC110" i="1"/>
  <c r="BH111" i="1"/>
  <c r="BL111" i="1" s="1"/>
  <c r="BM111" i="1" s="1"/>
  <c r="M120" i="1"/>
  <c r="L120" i="1"/>
  <c r="AY120" i="1" s="1"/>
  <c r="BA120" i="1" s="1"/>
  <c r="K120" i="1"/>
  <c r="J120" i="1" s="1"/>
  <c r="AJ120" i="1"/>
  <c r="P120" i="1"/>
  <c r="M110" i="1"/>
  <c r="M114" i="1"/>
  <c r="U114" i="1"/>
  <c r="M118" i="1"/>
  <c r="U118" i="1"/>
  <c r="M122" i="1"/>
  <c r="U122" i="1"/>
  <c r="AC122" i="1"/>
  <c r="U113" i="1"/>
  <c r="U117" i="1"/>
  <c r="U121" i="1"/>
  <c r="AJ123" i="1"/>
  <c r="K111" i="1"/>
  <c r="J111" i="1" s="1"/>
  <c r="U112" i="1"/>
  <c r="K115" i="1"/>
  <c r="J115" i="1" s="1"/>
  <c r="U116" i="1"/>
  <c r="K119" i="1"/>
  <c r="J119" i="1" s="1"/>
  <c r="U120" i="1"/>
  <c r="K123" i="1"/>
  <c r="J123" i="1" s="1"/>
  <c r="L123" i="1"/>
  <c r="AY123" i="1" s="1"/>
  <c r="BA123" i="1" s="1"/>
  <c r="U111" i="1"/>
  <c r="U115" i="1"/>
  <c r="U119" i="1"/>
  <c r="AE78" i="1" l="1"/>
  <c r="X78" i="1"/>
  <c r="AB78" i="1" s="1"/>
  <c r="AD78" i="1"/>
  <c r="X101" i="1"/>
  <c r="AB101" i="1" s="1"/>
  <c r="AE101" i="1"/>
  <c r="AD101" i="1"/>
  <c r="X94" i="1"/>
  <c r="AB94" i="1" s="1"/>
  <c r="AE94" i="1"/>
  <c r="AF94" i="1" s="1"/>
  <c r="AD94" i="1"/>
  <c r="X56" i="1"/>
  <c r="AB56" i="1" s="1"/>
  <c r="AE56" i="1"/>
  <c r="AD56" i="1"/>
  <c r="AC111" i="1"/>
  <c r="AZ107" i="1"/>
  <c r="BA107" i="1"/>
  <c r="V100" i="1"/>
  <c r="W100" i="1" s="1"/>
  <c r="X93" i="1"/>
  <c r="AB93" i="1" s="1"/>
  <c r="AE93" i="1"/>
  <c r="AD93" i="1"/>
  <c r="S93" i="1"/>
  <c r="Q93" i="1" s="1"/>
  <c r="T93" i="1" s="1"/>
  <c r="N93" i="1" s="1"/>
  <c r="O93" i="1" s="1"/>
  <c r="V75" i="1"/>
  <c r="W75" i="1" s="1"/>
  <c r="AE28" i="1"/>
  <c r="X28" i="1"/>
  <c r="AB28" i="1" s="1"/>
  <c r="AC20" i="1"/>
  <c r="AC73" i="1"/>
  <c r="V73" i="1"/>
  <c r="W73" i="1" s="1"/>
  <c r="V30" i="1"/>
  <c r="W30" i="1" s="1"/>
  <c r="AC39" i="1"/>
  <c r="S39" i="1"/>
  <c r="Q39" i="1" s="1"/>
  <c r="T39" i="1" s="1"/>
  <c r="N39" i="1" s="1"/>
  <c r="O39" i="1" s="1"/>
  <c r="V36" i="1"/>
  <c r="W36" i="1" s="1"/>
  <c r="X85" i="1"/>
  <c r="AB85" i="1" s="1"/>
  <c r="AE85" i="1"/>
  <c r="V20" i="1"/>
  <c r="W20" i="1" s="1"/>
  <c r="S20" i="1" s="1"/>
  <c r="Q20" i="1" s="1"/>
  <c r="T20" i="1" s="1"/>
  <c r="N20" i="1" s="1"/>
  <c r="O20" i="1" s="1"/>
  <c r="AD25" i="1"/>
  <c r="X25" i="1"/>
  <c r="AB25" i="1" s="1"/>
  <c r="AE25" i="1"/>
  <c r="AC123" i="1"/>
  <c r="S123" i="1"/>
  <c r="Q123" i="1" s="1"/>
  <c r="T123" i="1" s="1"/>
  <c r="N123" i="1" s="1"/>
  <c r="O123" i="1" s="1"/>
  <c r="V121" i="1"/>
  <c r="W121" i="1" s="1"/>
  <c r="AC102" i="1"/>
  <c r="S102" i="1"/>
  <c r="Q102" i="1" s="1"/>
  <c r="T102" i="1" s="1"/>
  <c r="N102" i="1" s="1"/>
  <c r="O102" i="1" s="1"/>
  <c r="BA109" i="1"/>
  <c r="AC100" i="1"/>
  <c r="S100" i="1"/>
  <c r="Q100" i="1" s="1"/>
  <c r="T100" i="1" s="1"/>
  <c r="N100" i="1" s="1"/>
  <c r="O100" i="1" s="1"/>
  <c r="AE92" i="1"/>
  <c r="AF92" i="1" s="1"/>
  <c r="X92" i="1"/>
  <c r="AB92" i="1" s="1"/>
  <c r="S92" i="1"/>
  <c r="Q92" i="1" s="1"/>
  <c r="T92" i="1" s="1"/>
  <c r="N92" i="1" s="1"/>
  <c r="O92" i="1" s="1"/>
  <c r="V88" i="1"/>
  <c r="W88" i="1" s="1"/>
  <c r="AC69" i="1"/>
  <c r="V69" i="1"/>
  <c r="W69" i="1" s="1"/>
  <c r="AZ85" i="1"/>
  <c r="BA95" i="1"/>
  <c r="AD85" i="1"/>
  <c r="AC104" i="1"/>
  <c r="S85" i="1"/>
  <c r="Q85" i="1" s="1"/>
  <c r="T85" i="1" s="1"/>
  <c r="N85" i="1" s="1"/>
  <c r="O85" i="1" s="1"/>
  <c r="AC85" i="1"/>
  <c r="V95" i="1"/>
  <c r="W95" i="1" s="1"/>
  <c r="V96" i="1"/>
  <c r="W96" i="1" s="1"/>
  <c r="S96" i="1" s="1"/>
  <c r="Q96" i="1" s="1"/>
  <c r="T96" i="1" s="1"/>
  <c r="N96" i="1" s="1"/>
  <c r="O96" i="1" s="1"/>
  <c r="V50" i="1"/>
  <c r="W50" i="1" s="1"/>
  <c r="V60" i="1"/>
  <c r="W60" i="1" s="1"/>
  <c r="V76" i="1"/>
  <c r="W76" i="1" s="1"/>
  <c r="AC50" i="1"/>
  <c r="S50" i="1"/>
  <c r="Q50" i="1" s="1"/>
  <c r="T50" i="1" s="1"/>
  <c r="N50" i="1" s="1"/>
  <c r="O50" i="1" s="1"/>
  <c r="BA86" i="1"/>
  <c r="AD59" i="1"/>
  <c r="AC29" i="1"/>
  <c r="AC55" i="1"/>
  <c r="AZ57" i="1"/>
  <c r="V17" i="1"/>
  <c r="W17" i="1" s="1"/>
  <c r="AC43" i="1"/>
  <c r="S43" i="1"/>
  <c r="Q43" i="1" s="1"/>
  <c r="T43" i="1" s="1"/>
  <c r="N43" i="1" s="1"/>
  <c r="O43" i="1" s="1"/>
  <c r="V32" i="1"/>
  <c r="W32" i="1" s="1"/>
  <c r="S28" i="1"/>
  <c r="Q28" i="1" s="1"/>
  <c r="T28" i="1" s="1"/>
  <c r="N28" i="1" s="1"/>
  <c r="O28" i="1" s="1"/>
  <c r="AC77" i="1"/>
  <c r="S77" i="1"/>
  <c r="Q77" i="1" s="1"/>
  <c r="T77" i="1" s="1"/>
  <c r="N77" i="1" s="1"/>
  <c r="O77" i="1" s="1"/>
  <c r="V77" i="1"/>
  <c r="W77" i="1" s="1"/>
  <c r="X90" i="1"/>
  <c r="AB90" i="1" s="1"/>
  <c r="AE90" i="1"/>
  <c r="AD90" i="1"/>
  <c r="AC83" i="1"/>
  <c r="V33" i="1"/>
  <c r="W33" i="1" s="1"/>
  <c r="S33" i="1" s="1"/>
  <c r="Q33" i="1" s="1"/>
  <c r="T33" i="1" s="1"/>
  <c r="N33" i="1" s="1"/>
  <c r="O33" i="1" s="1"/>
  <c r="AC33" i="1"/>
  <c r="AE38" i="1"/>
  <c r="X38" i="1"/>
  <c r="AB38" i="1" s="1"/>
  <c r="V103" i="1"/>
  <c r="W103" i="1" s="1"/>
  <c r="V71" i="1"/>
  <c r="W71" i="1" s="1"/>
  <c r="S71" i="1" s="1"/>
  <c r="Q71" i="1" s="1"/>
  <c r="T71" i="1" s="1"/>
  <c r="N71" i="1" s="1"/>
  <c r="O71" i="1" s="1"/>
  <c r="X89" i="1"/>
  <c r="AB89" i="1" s="1"/>
  <c r="AE89" i="1"/>
  <c r="V54" i="1"/>
  <c r="W54" i="1" s="1"/>
  <c r="AC48" i="1"/>
  <c r="V120" i="1"/>
  <c r="W120" i="1" s="1"/>
  <c r="V117" i="1"/>
  <c r="W117" i="1" s="1"/>
  <c r="V114" i="1"/>
  <c r="W114" i="1" s="1"/>
  <c r="V124" i="1"/>
  <c r="W124" i="1" s="1"/>
  <c r="AC124" i="1"/>
  <c r="S124" i="1"/>
  <c r="Q124" i="1" s="1"/>
  <c r="T124" i="1" s="1"/>
  <c r="N124" i="1" s="1"/>
  <c r="O124" i="1" s="1"/>
  <c r="V99" i="1"/>
  <c r="W99" i="1" s="1"/>
  <c r="AC108" i="1"/>
  <c r="S108" i="1"/>
  <c r="Q108" i="1" s="1"/>
  <c r="T108" i="1" s="1"/>
  <c r="N108" i="1" s="1"/>
  <c r="O108" i="1" s="1"/>
  <c r="AC94" i="1"/>
  <c r="S94" i="1"/>
  <c r="Q94" i="1" s="1"/>
  <c r="T94" i="1" s="1"/>
  <c r="N94" i="1" s="1"/>
  <c r="O94" i="1" s="1"/>
  <c r="V91" i="1"/>
  <c r="W91" i="1" s="1"/>
  <c r="V84" i="1"/>
  <c r="W84" i="1" s="1"/>
  <c r="X102" i="1"/>
  <c r="AB102" i="1" s="1"/>
  <c r="AE102" i="1"/>
  <c r="AF102" i="1" s="1"/>
  <c r="V66" i="1"/>
  <c r="W66" i="1" s="1"/>
  <c r="AC87" i="1"/>
  <c r="S87" i="1"/>
  <c r="Q87" i="1" s="1"/>
  <c r="T87" i="1" s="1"/>
  <c r="N87" i="1" s="1"/>
  <c r="O87" i="1" s="1"/>
  <c r="AC75" i="1"/>
  <c r="V46" i="1"/>
  <c r="W46" i="1" s="1"/>
  <c r="AC76" i="1"/>
  <c r="V27" i="1"/>
  <c r="W27" i="1" s="1"/>
  <c r="AC27" i="1"/>
  <c r="S27" i="1"/>
  <c r="Q27" i="1" s="1"/>
  <c r="T27" i="1" s="1"/>
  <c r="N27" i="1" s="1"/>
  <c r="O27" i="1" s="1"/>
  <c r="V23" i="1"/>
  <c r="W23" i="1" s="1"/>
  <c r="BA60" i="1"/>
  <c r="AC26" i="1"/>
  <c r="AC19" i="1"/>
  <c r="S19" i="1"/>
  <c r="Q19" i="1" s="1"/>
  <c r="T19" i="1" s="1"/>
  <c r="N19" i="1" s="1"/>
  <c r="O19" i="1" s="1"/>
  <c r="V118" i="1"/>
  <c r="W118" i="1" s="1"/>
  <c r="AC112" i="1"/>
  <c r="V68" i="1"/>
  <c r="W68" i="1" s="1"/>
  <c r="X123" i="1"/>
  <c r="AB123" i="1" s="1"/>
  <c r="AE123" i="1"/>
  <c r="AF123" i="1" s="1"/>
  <c r="BA79" i="1"/>
  <c r="V108" i="1"/>
  <c r="W108" i="1" s="1"/>
  <c r="V109" i="1"/>
  <c r="W109" i="1" s="1"/>
  <c r="AC98" i="1"/>
  <c r="X105" i="1"/>
  <c r="AB105" i="1" s="1"/>
  <c r="AE105" i="1"/>
  <c r="AF105" i="1" s="1"/>
  <c r="AD105" i="1"/>
  <c r="AC90" i="1"/>
  <c r="S90" i="1"/>
  <c r="Q90" i="1" s="1"/>
  <c r="T90" i="1" s="1"/>
  <c r="N90" i="1" s="1"/>
  <c r="O90" i="1" s="1"/>
  <c r="AC96" i="1"/>
  <c r="AC65" i="1"/>
  <c r="V65" i="1"/>
  <c r="W65" i="1" s="1"/>
  <c r="S65" i="1" s="1"/>
  <c r="Q65" i="1" s="1"/>
  <c r="T65" i="1" s="1"/>
  <c r="N65" i="1" s="1"/>
  <c r="O65" i="1" s="1"/>
  <c r="BA110" i="1"/>
  <c r="S105" i="1"/>
  <c r="Q105" i="1" s="1"/>
  <c r="T105" i="1" s="1"/>
  <c r="N105" i="1" s="1"/>
  <c r="O105" i="1" s="1"/>
  <c r="AC105" i="1"/>
  <c r="AC71" i="1"/>
  <c r="V61" i="1"/>
  <c r="W61" i="1" s="1"/>
  <c r="AC80" i="1"/>
  <c r="AC62" i="1"/>
  <c r="AE74" i="1"/>
  <c r="X74" i="1"/>
  <c r="AB74" i="1" s="1"/>
  <c r="X59" i="1"/>
  <c r="AB59" i="1" s="1"/>
  <c r="AE59" i="1"/>
  <c r="AF59" i="1" s="1"/>
  <c r="AC66" i="1"/>
  <c r="S66" i="1"/>
  <c r="Q66" i="1" s="1"/>
  <c r="T66" i="1" s="1"/>
  <c r="N66" i="1" s="1"/>
  <c r="O66" i="1" s="1"/>
  <c r="S56" i="1"/>
  <c r="Q56" i="1" s="1"/>
  <c r="T56" i="1" s="1"/>
  <c r="N56" i="1" s="1"/>
  <c r="O56" i="1" s="1"/>
  <c r="AC56" i="1"/>
  <c r="AC58" i="1"/>
  <c r="X35" i="1"/>
  <c r="AB35" i="1" s="1"/>
  <c r="AE35" i="1"/>
  <c r="BA68" i="1"/>
  <c r="AC42" i="1"/>
  <c r="V22" i="1"/>
  <c r="W22" i="1" s="1"/>
  <c r="S22" i="1" s="1"/>
  <c r="Q22" i="1" s="1"/>
  <c r="T22" i="1" s="1"/>
  <c r="N22" i="1" s="1"/>
  <c r="O22" i="1" s="1"/>
  <c r="AC22" i="1"/>
  <c r="AD38" i="1"/>
  <c r="AC25" i="1"/>
  <c r="S25" i="1"/>
  <c r="Q25" i="1" s="1"/>
  <c r="T25" i="1" s="1"/>
  <c r="N25" i="1" s="1"/>
  <c r="O25" i="1" s="1"/>
  <c r="BA26" i="1"/>
  <c r="V111" i="1"/>
  <c r="W111" i="1" s="1"/>
  <c r="S111" i="1" s="1"/>
  <c r="Q111" i="1" s="1"/>
  <c r="T111" i="1" s="1"/>
  <c r="N111" i="1" s="1"/>
  <c r="O111" i="1" s="1"/>
  <c r="V58" i="1"/>
  <c r="W58" i="1" s="1"/>
  <c r="V29" i="1"/>
  <c r="W29" i="1" s="1"/>
  <c r="V110" i="1"/>
  <c r="W110" i="1" s="1"/>
  <c r="V98" i="1"/>
  <c r="W98" i="1" s="1"/>
  <c r="S98" i="1" s="1"/>
  <c r="Q98" i="1" s="1"/>
  <c r="T98" i="1" s="1"/>
  <c r="N98" i="1" s="1"/>
  <c r="O98" i="1" s="1"/>
  <c r="V87" i="1"/>
  <c r="W87" i="1" s="1"/>
  <c r="AC95" i="1"/>
  <c r="S95" i="1"/>
  <c r="Q95" i="1" s="1"/>
  <c r="T95" i="1" s="1"/>
  <c r="N95" i="1" s="1"/>
  <c r="O95" i="1" s="1"/>
  <c r="AC103" i="1"/>
  <c r="S103" i="1"/>
  <c r="Q103" i="1" s="1"/>
  <c r="T103" i="1" s="1"/>
  <c r="N103" i="1" s="1"/>
  <c r="O103" i="1" s="1"/>
  <c r="V62" i="1"/>
  <c r="W62" i="1" s="1"/>
  <c r="S62" i="1" s="1"/>
  <c r="Q62" i="1" s="1"/>
  <c r="T62" i="1" s="1"/>
  <c r="N62" i="1" s="1"/>
  <c r="O62" i="1" s="1"/>
  <c r="AD89" i="1"/>
  <c r="V82" i="1"/>
  <c r="W82" i="1" s="1"/>
  <c r="AC67" i="1"/>
  <c r="S67" i="1"/>
  <c r="Q67" i="1" s="1"/>
  <c r="T67" i="1" s="1"/>
  <c r="N67" i="1" s="1"/>
  <c r="O67" i="1" s="1"/>
  <c r="X81" i="1"/>
  <c r="AB81" i="1" s="1"/>
  <c r="AE81" i="1"/>
  <c r="AF81" i="1" s="1"/>
  <c r="V57" i="1"/>
  <c r="W57" i="1" s="1"/>
  <c r="AC91" i="1"/>
  <c r="S91" i="1"/>
  <c r="Q91" i="1" s="1"/>
  <c r="T91" i="1" s="1"/>
  <c r="N91" i="1" s="1"/>
  <c r="O91" i="1" s="1"/>
  <c r="BA80" i="1"/>
  <c r="V55" i="1"/>
  <c r="W55" i="1" s="1"/>
  <c r="S55" i="1" s="1"/>
  <c r="Q55" i="1" s="1"/>
  <c r="T55" i="1" s="1"/>
  <c r="N55" i="1" s="1"/>
  <c r="O55" i="1" s="1"/>
  <c r="V72" i="1"/>
  <c r="W72" i="1" s="1"/>
  <c r="S68" i="1"/>
  <c r="Q68" i="1" s="1"/>
  <c r="T68" i="1" s="1"/>
  <c r="N68" i="1" s="1"/>
  <c r="O68" i="1" s="1"/>
  <c r="AC68" i="1"/>
  <c r="S64" i="1"/>
  <c r="Q64" i="1" s="1"/>
  <c r="T64" i="1" s="1"/>
  <c r="N64" i="1" s="1"/>
  <c r="O64" i="1" s="1"/>
  <c r="AC64" i="1"/>
  <c r="S45" i="1"/>
  <c r="Q45" i="1" s="1"/>
  <c r="T45" i="1" s="1"/>
  <c r="N45" i="1" s="1"/>
  <c r="O45" i="1" s="1"/>
  <c r="AC45" i="1"/>
  <c r="X43" i="1"/>
  <c r="AB43" i="1" s="1"/>
  <c r="AE43" i="1"/>
  <c r="AF43" i="1" s="1"/>
  <c r="AC38" i="1"/>
  <c r="S38" i="1"/>
  <c r="Q38" i="1" s="1"/>
  <c r="T38" i="1" s="1"/>
  <c r="N38" i="1" s="1"/>
  <c r="O38" i="1" s="1"/>
  <c r="X44" i="1"/>
  <c r="AB44" i="1" s="1"/>
  <c r="AE44" i="1"/>
  <c r="AD44" i="1"/>
  <c r="V42" i="1"/>
  <c r="W42" i="1" s="1"/>
  <c r="S42" i="1" s="1"/>
  <c r="Q42" i="1" s="1"/>
  <c r="T42" i="1" s="1"/>
  <c r="N42" i="1" s="1"/>
  <c r="O42" i="1" s="1"/>
  <c r="V19" i="1"/>
  <c r="W19" i="1" s="1"/>
  <c r="AC35" i="1"/>
  <c r="S35" i="1"/>
  <c r="Q35" i="1" s="1"/>
  <c r="T35" i="1" s="1"/>
  <c r="N35" i="1" s="1"/>
  <c r="O35" i="1" s="1"/>
  <c r="S32" i="1"/>
  <c r="Q32" i="1" s="1"/>
  <c r="T32" i="1" s="1"/>
  <c r="N32" i="1" s="1"/>
  <c r="O32" i="1" s="1"/>
  <c r="AC32" i="1"/>
  <c r="BA28" i="1"/>
  <c r="AC120" i="1"/>
  <c r="AC113" i="1"/>
  <c r="AC97" i="1"/>
  <c r="V97" i="1"/>
  <c r="W97" i="1" s="1"/>
  <c r="S97" i="1" s="1"/>
  <c r="Q97" i="1" s="1"/>
  <c r="T97" i="1" s="1"/>
  <c r="N97" i="1" s="1"/>
  <c r="O97" i="1" s="1"/>
  <c r="S72" i="1"/>
  <c r="Q72" i="1" s="1"/>
  <c r="T72" i="1" s="1"/>
  <c r="N72" i="1" s="1"/>
  <c r="O72" i="1" s="1"/>
  <c r="AC72" i="1"/>
  <c r="AC70" i="1"/>
  <c r="AC30" i="1"/>
  <c r="AC61" i="1"/>
  <c r="X39" i="1"/>
  <c r="AB39" i="1" s="1"/>
  <c r="AE39" i="1"/>
  <c r="V116" i="1"/>
  <c r="W116" i="1" s="1"/>
  <c r="V119" i="1"/>
  <c r="W119" i="1" s="1"/>
  <c r="V122" i="1"/>
  <c r="W122" i="1" s="1"/>
  <c r="V106" i="1"/>
  <c r="W106" i="1" s="1"/>
  <c r="BA108" i="1"/>
  <c r="V86" i="1"/>
  <c r="W86" i="1" s="1"/>
  <c r="V83" i="1"/>
  <c r="W83" i="1" s="1"/>
  <c r="AC99" i="1"/>
  <c r="S99" i="1"/>
  <c r="Q99" i="1" s="1"/>
  <c r="T99" i="1" s="1"/>
  <c r="N99" i="1" s="1"/>
  <c r="O99" i="1" s="1"/>
  <c r="V53" i="1"/>
  <c r="W53" i="1" s="1"/>
  <c r="V64" i="1"/>
  <c r="W64" i="1" s="1"/>
  <c r="V51" i="1"/>
  <c r="W51" i="1" s="1"/>
  <c r="V48" i="1"/>
  <c r="W48" i="1" s="1"/>
  <c r="S48" i="1" s="1"/>
  <c r="Q48" i="1" s="1"/>
  <c r="T48" i="1" s="1"/>
  <c r="N48" i="1" s="1"/>
  <c r="O48" i="1" s="1"/>
  <c r="AC78" i="1"/>
  <c r="S78" i="1"/>
  <c r="Q78" i="1" s="1"/>
  <c r="T78" i="1" s="1"/>
  <c r="N78" i="1" s="1"/>
  <c r="O78" i="1" s="1"/>
  <c r="AC37" i="1"/>
  <c r="V37" i="1"/>
  <c r="W37" i="1" s="1"/>
  <c r="AC51" i="1"/>
  <c r="S51" i="1"/>
  <c r="Q51" i="1" s="1"/>
  <c r="T51" i="1" s="1"/>
  <c r="N51" i="1" s="1"/>
  <c r="O51" i="1" s="1"/>
  <c r="BA64" i="1"/>
  <c r="AC34" i="1"/>
  <c r="X41" i="1"/>
  <c r="AB41" i="1" s="1"/>
  <c r="AE41" i="1"/>
  <c r="AD41" i="1"/>
  <c r="V18" i="1"/>
  <c r="W18" i="1" s="1"/>
  <c r="S41" i="1"/>
  <c r="Q41" i="1" s="1"/>
  <c r="T41" i="1" s="1"/>
  <c r="N41" i="1" s="1"/>
  <c r="O41" i="1" s="1"/>
  <c r="AC18" i="1"/>
  <c r="S18" i="1"/>
  <c r="Q18" i="1" s="1"/>
  <c r="T18" i="1" s="1"/>
  <c r="N18" i="1" s="1"/>
  <c r="O18" i="1" s="1"/>
  <c r="AC31" i="1"/>
  <c r="V26" i="1"/>
  <c r="W26" i="1" s="1"/>
  <c r="S24" i="1"/>
  <c r="Q24" i="1" s="1"/>
  <c r="T24" i="1" s="1"/>
  <c r="N24" i="1" s="1"/>
  <c r="O24" i="1" s="1"/>
  <c r="AC24" i="1"/>
  <c r="X21" i="1"/>
  <c r="AB21" i="1" s="1"/>
  <c r="AE21" i="1"/>
  <c r="AF21" i="1" s="1"/>
  <c r="AD21" i="1"/>
  <c r="V67" i="1"/>
  <c r="W67" i="1" s="1"/>
  <c r="S36" i="1"/>
  <c r="Q36" i="1" s="1"/>
  <c r="T36" i="1" s="1"/>
  <c r="N36" i="1" s="1"/>
  <c r="O36" i="1" s="1"/>
  <c r="AC36" i="1"/>
  <c r="V24" i="1"/>
  <c r="W24" i="1" s="1"/>
  <c r="AC23" i="1"/>
  <c r="S23" i="1"/>
  <c r="Q23" i="1" s="1"/>
  <c r="T23" i="1" s="1"/>
  <c r="N23" i="1" s="1"/>
  <c r="O23" i="1" s="1"/>
  <c r="AC119" i="1"/>
  <c r="S119" i="1"/>
  <c r="Q119" i="1" s="1"/>
  <c r="T119" i="1" s="1"/>
  <c r="N119" i="1" s="1"/>
  <c r="O119" i="1" s="1"/>
  <c r="V113" i="1"/>
  <c r="W113" i="1" s="1"/>
  <c r="AC115" i="1"/>
  <c r="V115" i="1"/>
  <c r="W115" i="1" s="1"/>
  <c r="V112" i="1"/>
  <c r="W112" i="1" s="1"/>
  <c r="V107" i="1"/>
  <c r="W107" i="1" s="1"/>
  <c r="V104" i="1"/>
  <c r="W104" i="1" s="1"/>
  <c r="S104" i="1" s="1"/>
  <c r="Q104" i="1" s="1"/>
  <c r="T104" i="1" s="1"/>
  <c r="N104" i="1" s="1"/>
  <c r="O104" i="1" s="1"/>
  <c r="S101" i="1"/>
  <c r="Q101" i="1" s="1"/>
  <c r="T101" i="1" s="1"/>
  <c r="N101" i="1" s="1"/>
  <c r="O101" i="1" s="1"/>
  <c r="AC101" i="1"/>
  <c r="V80" i="1"/>
  <c r="W80" i="1" s="1"/>
  <c r="S89" i="1"/>
  <c r="Q89" i="1" s="1"/>
  <c r="T89" i="1" s="1"/>
  <c r="N89" i="1" s="1"/>
  <c r="O89" i="1" s="1"/>
  <c r="AC89" i="1"/>
  <c r="V79" i="1"/>
  <c r="W79" i="1" s="1"/>
  <c r="S81" i="1"/>
  <c r="Q81" i="1" s="1"/>
  <c r="T81" i="1" s="1"/>
  <c r="N81" i="1" s="1"/>
  <c r="O81" i="1" s="1"/>
  <c r="V49" i="1"/>
  <c r="W49" i="1" s="1"/>
  <c r="V47" i="1"/>
  <c r="W47" i="1" s="1"/>
  <c r="V70" i="1"/>
  <c r="W70" i="1" s="1"/>
  <c r="AC52" i="1"/>
  <c r="AC54" i="1"/>
  <c r="S54" i="1"/>
  <c r="Q54" i="1" s="1"/>
  <c r="T54" i="1" s="1"/>
  <c r="N54" i="1" s="1"/>
  <c r="O54" i="1" s="1"/>
  <c r="AC46" i="1"/>
  <c r="S46" i="1"/>
  <c r="Q46" i="1" s="1"/>
  <c r="T46" i="1" s="1"/>
  <c r="N46" i="1" s="1"/>
  <c r="O46" i="1" s="1"/>
  <c r="BA78" i="1"/>
  <c r="V34" i="1"/>
  <c r="W34" i="1" s="1"/>
  <c r="S34" i="1" s="1"/>
  <c r="Q34" i="1" s="1"/>
  <c r="T34" i="1" s="1"/>
  <c r="N34" i="1" s="1"/>
  <c r="O34" i="1" s="1"/>
  <c r="AE63" i="1"/>
  <c r="AF63" i="1" s="1"/>
  <c r="X63" i="1"/>
  <c r="AB63" i="1" s="1"/>
  <c r="V31" i="1"/>
  <c r="W31" i="1" s="1"/>
  <c r="V45" i="1"/>
  <c r="W45" i="1" s="1"/>
  <c r="AC74" i="1"/>
  <c r="S74" i="1"/>
  <c r="Q74" i="1" s="1"/>
  <c r="T74" i="1" s="1"/>
  <c r="N74" i="1" s="1"/>
  <c r="O74" i="1" s="1"/>
  <c r="V52" i="1"/>
  <c r="W52" i="1" s="1"/>
  <c r="S52" i="1" s="1"/>
  <c r="Q52" i="1" s="1"/>
  <c r="T52" i="1" s="1"/>
  <c r="N52" i="1" s="1"/>
  <c r="O52" i="1" s="1"/>
  <c r="AD39" i="1"/>
  <c r="AD35" i="1"/>
  <c r="BA49" i="1"/>
  <c r="V40" i="1"/>
  <c r="W40" i="1" s="1"/>
  <c r="AC116" i="1"/>
  <c r="S116" i="1"/>
  <c r="Q116" i="1" s="1"/>
  <c r="T116" i="1" s="1"/>
  <c r="N116" i="1" s="1"/>
  <c r="O116" i="1" s="1"/>
  <c r="AD28" i="1"/>
  <c r="X75" i="1" l="1"/>
  <c r="AB75" i="1" s="1"/>
  <c r="AE75" i="1"/>
  <c r="AD75" i="1"/>
  <c r="AE70" i="1"/>
  <c r="X70" i="1"/>
  <c r="AB70" i="1" s="1"/>
  <c r="AD70" i="1"/>
  <c r="X113" i="1"/>
  <c r="AB113" i="1" s="1"/>
  <c r="AE113" i="1"/>
  <c r="AF113" i="1" s="1"/>
  <c r="AD113" i="1"/>
  <c r="AF44" i="1"/>
  <c r="AE61" i="1"/>
  <c r="AF61" i="1" s="1"/>
  <c r="AD61" i="1"/>
  <c r="X61" i="1"/>
  <c r="AB61" i="1" s="1"/>
  <c r="AE120" i="1"/>
  <c r="X120" i="1"/>
  <c r="AB120" i="1" s="1"/>
  <c r="AD120" i="1"/>
  <c r="X73" i="1"/>
  <c r="AB73" i="1" s="1"/>
  <c r="AE73" i="1"/>
  <c r="AD73" i="1"/>
  <c r="X26" i="1"/>
  <c r="AB26" i="1" s="1"/>
  <c r="AE26" i="1"/>
  <c r="AD26" i="1"/>
  <c r="AE18" i="1"/>
  <c r="AF18" i="1" s="1"/>
  <c r="X18" i="1"/>
  <c r="AB18" i="1" s="1"/>
  <c r="AD18" i="1"/>
  <c r="X51" i="1"/>
  <c r="AB51" i="1" s="1"/>
  <c r="AE51" i="1"/>
  <c r="AF51" i="1" s="1"/>
  <c r="AD51" i="1"/>
  <c r="AE83" i="1"/>
  <c r="AD83" i="1"/>
  <c r="X83" i="1"/>
  <c r="AB83" i="1" s="1"/>
  <c r="S61" i="1"/>
  <c r="Q61" i="1" s="1"/>
  <c r="T61" i="1" s="1"/>
  <c r="N61" i="1" s="1"/>
  <c r="O61" i="1" s="1"/>
  <c r="X82" i="1"/>
  <c r="AB82" i="1" s="1"/>
  <c r="AE82" i="1"/>
  <c r="AD82" i="1"/>
  <c r="S82" i="1"/>
  <c r="Q82" i="1" s="1"/>
  <c r="T82" i="1" s="1"/>
  <c r="N82" i="1" s="1"/>
  <c r="O82" i="1" s="1"/>
  <c r="AE27" i="1"/>
  <c r="X27" i="1"/>
  <c r="AB27" i="1" s="1"/>
  <c r="AD27" i="1"/>
  <c r="AE91" i="1"/>
  <c r="AF91" i="1" s="1"/>
  <c r="X91" i="1"/>
  <c r="AB91" i="1" s="1"/>
  <c r="AD91" i="1"/>
  <c r="X103" i="1"/>
  <c r="AB103" i="1" s="1"/>
  <c r="AE103" i="1"/>
  <c r="AF103" i="1" s="1"/>
  <c r="AD103" i="1"/>
  <c r="S83" i="1"/>
  <c r="Q83" i="1" s="1"/>
  <c r="T83" i="1" s="1"/>
  <c r="N83" i="1" s="1"/>
  <c r="O83" i="1" s="1"/>
  <c r="X76" i="1"/>
  <c r="AB76" i="1" s="1"/>
  <c r="AE76" i="1"/>
  <c r="AF76" i="1" s="1"/>
  <c r="AD76" i="1"/>
  <c r="S73" i="1"/>
  <c r="Q73" i="1" s="1"/>
  <c r="T73" i="1" s="1"/>
  <c r="N73" i="1" s="1"/>
  <c r="O73" i="1" s="1"/>
  <c r="AE29" i="1"/>
  <c r="AD29" i="1"/>
  <c r="X29" i="1"/>
  <c r="AB29" i="1" s="1"/>
  <c r="AE30" i="1"/>
  <c r="X30" i="1"/>
  <c r="AB30" i="1" s="1"/>
  <c r="AD30" i="1"/>
  <c r="AE107" i="1"/>
  <c r="AD107" i="1"/>
  <c r="X107" i="1"/>
  <c r="AB107" i="1" s="1"/>
  <c r="S107" i="1"/>
  <c r="Q107" i="1" s="1"/>
  <c r="T107" i="1" s="1"/>
  <c r="N107" i="1" s="1"/>
  <c r="O107" i="1" s="1"/>
  <c r="X40" i="1"/>
  <c r="AB40" i="1" s="1"/>
  <c r="AE40" i="1"/>
  <c r="AD40" i="1"/>
  <c r="S40" i="1"/>
  <c r="Q40" i="1" s="1"/>
  <c r="T40" i="1" s="1"/>
  <c r="N40" i="1" s="1"/>
  <c r="O40" i="1" s="1"/>
  <c r="X45" i="1"/>
  <c r="AB45" i="1" s="1"/>
  <c r="AE45" i="1"/>
  <c r="AF45" i="1" s="1"/>
  <c r="AD45" i="1"/>
  <c r="AE47" i="1"/>
  <c r="X47" i="1"/>
  <c r="AB47" i="1" s="1"/>
  <c r="S47" i="1"/>
  <c r="Q47" i="1" s="1"/>
  <c r="T47" i="1" s="1"/>
  <c r="N47" i="1" s="1"/>
  <c r="O47" i="1" s="1"/>
  <c r="AD47" i="1"/>
  <c r="X67" i="1"/>
  <c r="AB67" i="1" s="1"/>
  <c r="AE67" i="1"/>
  <c r="AD67" i="1"/>
  <c r="X37" i="1"/>
  <c r="AB37" i="1" s="1"/>
  <c r="AE37" i="1"/>
  <c r="AF37" i="1" s="1"/>
  <c r="AD37" i="1"/>
  <c r="X119" i="1"/>
  <c r="AB119" i="1" s="1"/>
  <c r="AE119" i="1"/>
  <c r="AD119" i="1"/>
  <c r="S30" i="1"/>
  <c r="Q30" i="1" s="1"/>
  <c r="T30" i="1" s="1"/>
  <c r="N30" i="1" s="1"/>
  <c r="O30" i="1" s="1"/>
  <c r="AE58" i="1"/>
  <c r="AF58" i="1" s="1"/>
  <c r="AD58" i="1"/>
  <c r="X58" i="1"/>
  <c r="AB58" i="1" s="1"/>
  <c r="S58" i="1"/>
  <c r="Q58" i="1" s="1"/>
  <c r="T58" i="1" s="1"/>
  <c r="N58" i="1" s="1"/>
  <c r="O58" i="1" s="1"/>
  <c r="X68" i="1"/>
  <c r="AB68" i="1" s="1"/>
  <c r="AE68" i="1"/>
  <c r="AD68" i="1"/>
  <c r="S26" i="1"/>
  <c r="Q26" i="1" s="1"/>
  <c r="T26" i="1" s="1"/>
  <c r="N26" i="1" s="1"/>
  <c r="O26" i="1" s="1"/>
  <c r="AE124" i="1"/>
  <c r="X124" i="1"/>
  <c r="AB124" i="1" s="1"/>
  <c r="AD124" i="1"/>
  <c r="X32" i="1"/>
  <c r="AB32" i="1" s="1"/>
  <c r="AE32" i="1"/>
  <c r="AD32" i="1"/>
  <c r="AE95" i="1"/>
  <c r="AF95" i="1" s="1"/>
  <c r="X95" i="1"/>
  <c r="AB95" i="1" s="1"/>
  <c r="AD95" i="1"/>
  <c r="X69" i="1"/>
  <c r="AB69" i="1" s="1"/>
  <c r="AE69" i="1"/>
  <c r="AF69" i="1" s="1"/>
  <c r="AD69" i="1"/>
  <c r="X36" i="1"/>
  <c r="AB36" i="1" s="1"/>
  <c r="AE36" i="1"/>
  <c r="AD36" i="1"/>
  <c r="AF101" i="1"/>
  <c r="X97" i="1"/>
  <c r="AB97" i="1" s="1"/>
  <c r="AE97" i="1"/>
  <c r="AD97" i="1"/>
  <c r="AF35" i="1"/>
  <c r="AF85" i="1"/>
  <c r="X31" i="1"/>
  <c r="AB31" i="1" s="1"/>
  <c r="AE31" i="1"/>
  <c r="AF31" i="1" s="1"/>
  <c r="AD31" i="1"/>
  <c r="X49" i="1"/>
  <c r="AB49" i="1" s="1"/>
  <c r="AE49" i="1"/>
  <c r="AD49" i="1"/>
  <c r="S49" i="1"/>
  <c r="Q49" i="1" s="1"/>
  <c r="T49" i="1" s="1"/>
  <c r="N49" i="1" s="1"/>
  <c r="O49" i="1" s="1"/>
  <c r="AE80" i="1"/>
  <c r="X80" i="1"/>
  <c r="AB80" i="1" s="1"/>
  <c r="AD80" i="1"/>
  <c r="AE112" i="1"/>
  <c r="AF112" i="1" s="1"/>
  <c r="X112" i="1"/>
  <c r="AB112" i="1" s="1"/>
  <c r="AD112" i="1"/>
  <c r="S31" i="1"/>
  <c r="Q31" i="1" s="1"/>
  <c r="T31" i="1" s="1"/>
  <c r="N31" i="1" s="1"/>
  <c r="O31" i="1" s="1"/>
  <c r="AF41" i="1"/>
  <c r="S37" i="1"/>
  <c r="Q37" i="1" s="1"/>
  <c r="T37" i="1" s="1"/>
  <c r="N37" i="1" s="1"/>
  <c r="O37" i="1" s="1"/>
  <c r="X64" i="1"/>
  <c r="AB64" i="1" s="1"/>
  <c r="AE64" i="1"/>
  <c r="AF64" i="1" s="1"/>
  <c r="AD64" i="1"/>
  <c r="X86" i="1"/>
  <c r="AB86" i="1" s="1"/>
  <c r="AE86" i="1"/>
  <c r="AD86" i="1"/>
  <c r="S86" i="1"/>
  <c r="Q86" i="1" s="1"/>
  <c r="T86" i="1" s="1"/>
  <c r="N86" i="1" s="1"/>
  <c r="O86" i="1" s="1"/>
  <c r="S113" i="1"/>
  <c r="Q113" i="1" s="1"/>
  <c r="T113" i="1" s="1"/>
  <c r="N113" i="1" s="1"/>
  <c r="O113" i="1" s="1"/>
  <c r="X57" i="1"/>
  <c r="AB57" i="1" s="1"/>
  <c r="AE57" i="1"/>
  <c r="AF57" i="1" s="1"/>
  <c r="AD57" i="1"/>
  <c r="S57" i="1"/>
  <c r="Q57" i="1" s="1"/>
  <c r="T57" i="1" s="1"/>
  <c r="N57" i="1" s="1"/>
  <c r="O57" i="1" s="1"/>
  <c r="AE87" i="1"/>
  <c r="X87" i="1"/>
  <c r="AB87" i="1" s="1"/>
  <c r="AD87" i="1"/>
  <c r="AE111" i="1"/>
  <c r="AD111" i="1"/>
  <c r="X111" i="1"/>
  <c r="AB111" i="1" s="1"/>
  <c r="AF74" i="1"/>
  <c r="AE109" i="1"/>
  <c r="AF109" i="1" s="1"/>
  <c r="AD109" i="1"/>
  <c r="X109" i="1"/>
  <c r="AB109" i="1" s="1"/>
  <c r="S109" i="1"/>
  <c r="Q109" i="1" s="1"/>
  <c r="T109" i="1" s="1"/>
  <c r="N109" i="1" s="1"/>
  <c r="O109" i="1" s="1"/>
  <c r="S76" i="1"/>
  <c r="Q76" i="1" s="1"/>
  <c r="T76" i="1" s="1"/>
  <c r="N76" i="1" s="1"/>
  <c r="O76" i="1" s="1"/>
  <c r="AE66" i="1"/>
  <c r="AF66" i="1" s="1"/>
  <c r="X66" i="1"/>
  <c r="AB66" i="1" s="1"/>
  <c r="AD66" i="1"/>
  <c r="X114" i="1"/>
  <c r="AB114" i="1" s="1"/>
  <c r="AE114" i="1"/>
  <c r="AD114" i="1"/>
  <c r="S114" i="1"/>
  <c r="Q114" i="1" s="1"/>
  <c r="T114" i="1" s="1"/>
  <c r="N114" i="1" s="1"/>
  <c r="O114" i="1" s="1"/>
  <c r="S29" i="1"/>
  <c r="Q29" i="1" s="1"/>
  <c r="T29" i="1" s="1"/>
  <c r="N29" i="1" s="1"/>
  <c r="O29" i="1" s="1"/>
  <c r="X60" i="1"/>
  <c r="AB60" i="1" s="1"/>
  <c r="AE60" i="1"/>
  <c r="AF60" i="1" s="1"/>
  <c r="S60" i="1"/>
  <c r="Q60" i="1" s="1"/>
  <c r="T60" i="1" s="1"/>
  <c r="N60" i="1" s="1"/>
  <c r="O60" i="1" s="1"/>
  <c r="AD60" i="1"/>
  <c r="S69" i="1"/>
  <c r="Q69" i="1" s="1"/>
  <c r="T69" i="1" s="1"/>
  <c r="N69" i="1" s="1"/>
  <c r="O69" i="1" s="1"/>
  <c r="AF25" i="1"/>
  <c r="AF93" i="1"/>
  <c r="X48" i="1"/>
  <c r="AB48" i="1" s="1"/>
  <c r="AE48" i="1"/>
  <c r="AD48" i="1"/>
  <c r="AE65" i="1"/>
  <c r="AF65" i="1" s="1"/>
  <c r="X65" i="1"/>
  <c r="AB65" i="1" s="1"/>
  <c r="AD65" i="1"/>
  <c r="X96" i="1"/>
  <c r="AB96" i="1" s="1"/>
  <c r="AE96" i="1"/>
  <c r="AD96" i="1"/>
  <c r="X115" i="1"/>
  <c r="AB115" i="1" s="1"/>
  <c r="AE115" i="1"/>
  <c r="AF115" i="1" s="1"/>
  <c r="AD115" i="1"/>
  <c r="S70" i="1"/>
  <c r="Q70" i="1" s="1"/>
  <c r="T70" i="1" s="1"/>
  <c r="N70" i="1" s="1"/>
  <c r="O70" i="1" s="1"/>
  <c r="X19" i="1"/>
  <c r="AB19" i="1" s="1"/>
  <c r="AE19" i="1"/>
  <c r="AD19" i="1"/>
  <c r="X72" i="1"/>
  <c r="AB72" i="1" s="1"/>
  <c r="AE72" i="1"/>
  <c r="AD72" i="1"/>
  <c r="X98" i="1"/>
  <c r="AB98" i="1" s="1"/>
  <c r="AE98" i="1"/>
  <c r="AD98" i="1"/>
  <c r="AE22" i="1"/>
  <c r="X22" i="1"/>
  <c r="AB22" i="1" s="1"/>
  <c r="AD22" i="1"/>
  <c r="S112" i="1"/>
  <c r="Q112" i="1" s="1"/>
  <c r="T112" i="1" s="1"/>
  <c r="N112" i="1" s="1"/>
  <c r="O112" i="1" s="1"/>
  <c r="AE54" i="1"/>
  <c r="AF54" i="1" s="1"/>
  <c r="AD54" i="1"/>
  <c r="X54" i="1"/>
  <c r="AB54" i="1" s="1"/>
  <c r="AF38" i="1"/>
  <c r="AF90" i="1"/>
  <c r="AF56" i="1"/>
  <c r="X52" i="1"/>
  <c r="AB52" i="1" s="1"/>
  <c r="AE52" i="1"/>
  <c r="AD52" i="1"/>
  <c r="X71" i="1"/>
  <c r="AB71" i="1" s="1"/>
  <c r="AE71" i="1"/>
  <c r="AD71" i="1"/>
  <c r="X121" i="1"/>
  <c r="AB121" i="1" s="1"/>
  <c r="AE121" i="1"/>
  <c r="AD121" i="1"/>
  <c r="S121" i="1"/>
  <c r="Q121" i="1" s="1"/>
  <c r="T121" i="1" s="1"/>
  <c r="N121" i="1" s="1"/>
  <c r="O121" i="1" s="1"/>
  <c r="X53" i="1"/>
  <c r="AB53" i="1" s="1"/>
  <c r="AE53" i="1"/>
  <c r="AF53" i="1" s="1"/>
  <c r="AD53" i="1"/>
  <c r="S53" i="1"/>
  <c r="Q53" i="1" s="1"/>
  <c r="T53" i="1" s="1"/>
  <c r="N53" i="1" s="1"/>
  <c r="O53" i="1" s="1"/>
  <c r="AE116" i="1"/>
  <c r="X116" i="1"/>
  <c r="AB116" i="1" s="1"/>
  <c r="AD116" i="1"/>
  <c r="S120" i="1"/>
  <c r="Q120" i="1" s="1"/>
  <c r="T120" i="1" s="1"/>
  <c r="N120" i="1" s="1"/>
  <c r="O120" i="1" s="1"/>
  <c r="AE62" i="1"/>
  <c r="AF62" i="1" s="1"/>
  <c r="AD62" i="1"/>
  <c r="X62" i="1"/>
  <c r="AB62" i="1" s="1"/>
  <c r="X23" i="1"/>
  <c r="AB23" i="1" s="1"/>
  <c r="AE23" i="1"/>
  <c r="AD23" i="1"/>
  <c r="AE46" i="1"/>
  <c r="X46" i="1"/>
  <c r="AB46" i="1" s="1"/>
  <c r="AD46" i="1"/>
  <c r="X117" i="1"/>
  <c r="AB117" i="1" s="1"/>
  <c r="AE117" i="1"/>
  <c r="S117" i="1"/>
  <c r="Q117" i="1" s="1"/>
  <c r="T117" i="1" s="1"/>
  <c r="N117" i="1" s="1"/>
  <c r="O117" i="1" s="1"/>
  <c r="AD117" i="1"/>
  <c r="AF89" i="1"/>
  <c r="X88" i="1"/>
  <c r="AB88" i="1" s="1"/>
  <c r="AE88" i="1"/>
  <c r="AD88" i="1"/>
  <c r="S88" i="1"/>
  <c r="Q88" i="1" s="1"/>
  <c r="T88" i="1" s="1"/>
  <c r="N88" i="1" s="1"/>
  <c r="O88" i="1" s="1"/>
  <c r="X100" i="1"/>
  <c r="AB100" i="1" s="1"/>
  <c r="AE100" i="1"/>
  <c r="AF100" i="1" s="1"/>
  <c r="AD100" i="1"/>
  <c r="X33" i="1"/>
  <c r="AB33" i="1" s="1"/>
  <c r="AE33" i="1"/>
  <c r="AD33" i="1"/>
  <c r="AE34" i="1"/>
  <c r="AF34" i="1" s="1"/>
  <c r="X34" i="1"/>
  <c r="AB34" i="1" s="1"/>
  <c r="AD34" i="1"/>
  <c r="X122" i="1"/>
  <c r="AB122" i="1" s="1"/>
  <c r="AE122" i="1"/>
  <c r="AD122" i="1"/>
  <c r="S122" i="1"/>
  <c r="Q122" i="1" s="1"/>
  <c r="T122" i="1" s="1"/>
  <c r="N122" i="1" s="1"/>
  <c r="O122" i="1" s="1"/>
  <c r="AD79" i="1"/>
  <c r="X79" i="1"/>
  <c r="AB79" i="1" s="1"/>
  <c r="AE79" i="1"/>
  <c r="S79" i="1"/>
  <c r="Q79" i="1" s="1"/>
  <c r="T79" i="1" s="1"/>
  <c r="N79" i="1" s="1"/>
  <c r="O79" i="1" s="1"/>
  <c r="X104" i="1"/>
  <c r="AB104" i="1" s="1"/>
  <c r="AE104" i="1"/>
  <c r="AD104" i="1"/>
  <c r="S115" i="1"/>
  <c r="Q115" i="1" s="1"/>
  <c r="T115" i="1" s="1"/>
  <c r="N115" i="1" s="1"/>
  <c r="O115" i="1" s="1"/>
  <c r="X24" i="1"/>
  <c r="AB24" i="1" s="1"/>
  <c r="AE24" i="1"/>
  <c r="AF24" i="1" s="1"/>
  <c r="AD24" i="1"/>
  <c r="X106" i="1"/>
  <c r="AB106" i="1" s="1"/>
  <c r="AE106" i="1"/>
  <c r="S106" i="1"/>
  <c r="Q106" i="1" s="1"/>
  <c r="T106" i="1" s="1"/>
  <c r="N106" i="1" s="1"/>
  <c r="O106" i="1" s="1"/>
  <c r="AD106" i="1"/>
  <c r="AF39" i="1"/>
  <c r="AE42" i="1"/>
  <c r="AF42" i="1" s="1"/>
  <c r="X42" i="1"/>
  <c r="AB42" i="1" s="1"/>
  <c r="AD42" i="1"/>
  <c r="X55" i="1"/>
  <c r="AB55" i="1" s="1"/>
  <c r="AE55" i="1"/>
  <c r="AD55" i="1"/>
  <c r="AE110" i="1"/>
  <c r="X110" i="1"/>
  <c r="AB110" i="1" s="1"/>
  <c r="S110" i="1"/>
  <c r="Q110" i="1" s="1"/>
  <c r="T110" i="1" s="1"/>
  <c r="N110" i="1" s="1"/>
  <c r="O110" i="1" s="1"/>
  <c r="AD110" i="1"/>
  <c r="S80" i="1"/>
  <c r="Q80" i="1" s="1"/>
  <c r="T80" i="1" s="1"/>
  <c r="N80" i="1" s="1"/>
  <c r="O80" i="1" s="1"/>
  <c r="AE108" i="1"/>
  <c r="X108" i="1"/>
  <c r="AB108" i="1" s="1"/>
  <c r="AD108" i="1"/>
  <c r="X118" i="1"/>
  <c r="AB118" i="1" s="1"/>
  <c r="AE118" i="1"/>
  <c r="AD118" i="1"/>
  <c r="S118" i="1"/>
  <c r="Q118" i="1" s="1"/>
  <c r="T118" i="1" s="1"/>
  <c r="N118" i="1" s="1"/>
  <c r="O118" i="1" s="1"/>
  <c r="S75" i="1"/>
  <c r="Q75" i="1" s="1"/>
  <c r="T75" i="1" s="1"/>
  <c r="N75" i="1" s="1"/>
  <c r="O75" i="1" s="1"/>
  <c r="X84" i="1"/>
  <c r="AB84" i="1" s="1"/>
  <c r="AE84" i="1"/>
  <c r="S84" i="1"/>
  <c r="Q84" i="1" s="1"/>
  <c r="T84" i="1" s="1"/>
  <c r="N84" i="1" s="1"/>
  <c r="O84" i="1" s="1"/>
  <c r="AD84" i="1"/>
  <c r="X99" i="1"/>
  <c r="AB99" i="1" s="1"/>
  <c r="AE99" i="1"/>
  <c r="AD99" i="1"/>
  <c r="X77" i="1"/>
  <c r="AB77" i="1" s="1"/>
  <c r="AE77" i="1"/>
  <c r="AD77" i="1"/>
  <c r="X17" i="1"/>
  <c r="AB17" i="1" s="1"/>
  <c r="AD17" i="1"/>
  <c r="AE17" i="1"/>
  <c r="AF17" i="1" s="1"/>
  <c r="S17" i="1"/>
  <c r="Q17" i="1" s="1"/>
  <c r="T17" i="1" s="1"/>
  <c r="N17" i="1" s="1"/>
  <c r="O17" i="1" s="1"/>
  <c r="AE50" i="1"/>
  <c r="AF50" i="1" s="1"/>
  <c r="AD50" i="1"/>
  <c r="X50" i="1"/>
  <c r="AB50" i="1" s="1"/>
  <c r="X20" i="1"/>
  <c r="AB20" i="1" s="1"/>
  <c r="AE20" i="1"/>
  <c r="AD20" i="1"/>
  <c r="AF28" i="1"/>
  <c r="AF78" i="1"/>
  <c r="AF99" i="1" l="1"/>
  <c r="AF72" i="1"/>
  <c r="AF68" i="1"/>
  <c r="AF33" i="1"/>
  <c r="AF46" i="1"/>
  <c r="AF111" i="1"/>
  <c r="AF80" i="1"/>
  <c r="AF32" i="1"/>
  <c r="AF40" i="1"/>
  <c r="AF30" i="1"/>
  <c r="AF120" i="1"/>
  <c r="AF48" i="1"/>
  <c r="AF121" i="1"/>
  <c r="AF96" i="1"/>
  <c r="AF27" i="1"/>
  <c r="AF83" i="1"/>
  <c r="AF26" i="1"/>
  <c r="AF118" i="1"/>
  <c r="AF104" i="1"/>
  <c r="AF122" i="1"/>
  <c r="AF23" i="1"/>
  <c r="AF116" i="1"/>
  <c r="AF22" i="1"/>
  <c r="AF19" i="1"/>
  <c r="AF47" i="1"/>
  <c r="AF70" i="1"/>
  <c r="AF88" i="1"/>
  <c r="AF52" i="1"/>
  <c r="AF119" i="1"/>
  <c r="AF114" i="1"/>
  <c r="AF87" i="1"/>
  <c r="AF86" i="1"/>
  <c r="AF49" i="1"/>
  <c r="AF97" i="1"/>
  <c r="AF29" i="1"/>
  <c r="AF36" i="1"/>
  <c r="AF110" i="1"/>
  <c r="AF20" i="1"/>
  <c r="AF84" i="1"/>
  <c r="AF55" i="1"/>
  <c r="AF106" i="1"/>
  <c r="AF77" i="1"/>
  <c r="AF108" i="1"/>
  <c r="AF117" i="1"/>
  <c r="AF71" i="1"/>
  <c r="AF98" i="1"/>
  <c r="AF124" i="1"/>
  <c r="AF82" i="1"/>
  <c r="AF73" i="1"/>
  <c r="AF75" i="1"/>
  <c r="AF79" i="1"/>
  <c r="AF67" i="1"/>
  <c r="AF107" i="1"/>
</calcChain>
</file>

<file path=xl/sharedStrings.xml><?xml version="1.0" encoding="utf-8"?>
<sst xmlns="http://schemas.openxmlformats.org/spreadsheetml/2006/main" count="3737" uniqueCount="645">
  <si>
    <t>File opened</t>
  </si>
  <si>
    <t>2021-10-15 17:15:07</t>
  </si>
  <si>
    <t>Console s/n</t>
  </si>
  <si>
    <t>68C-831547</t>
  </si>
  <si>
    <t>Console ver</t>
  </si>
  <si>
    <t>Bluestem v.2.0.04</t>
  </si>
  <si>
    <t>Scripts ver</t>
  </si>
  <si>
    <t>2021.08  2.0.04, Aug 2021</t>
  </si>
  <si>
    <t>Head s/n</t>
  </si>
  <si>
    <t>68H-891547</t>
  </si>
  <si>
    <t>Head ver</t>
  </si>
  <si>
    <t>1.4.7</t>
  </si>
  <si>
    <t>Head cal</t>
  </si>
  <si>
    <t>{"h2obspan2b": "0.0643857", "oxygen": "21", "co2aspan1": "0.998238", "co2bspanconc2": "301.5", "h2oazero": "1.13507", "h2obzero": "1.12406", "co2bspan2a": "0.287951", "flowbzero": "0.30222", "ssb_ref": "33242.2", "ssa_ref": "28824.6", "chamberpressurezero": "2.62908", "flowazero": "0.29922", "co2aspanconc2": "301.5", "co2bzero": "0.960409", "co2aspan2b": "0.285185", "flowmeterzero": "1.02723", "h2oaspan1": "0.996014", "co2aspan2": "-0.0263931", "h2oaspanconc2": "0", "h2obspanconc1": "12.26", "h2oaspan2b": "0.0647305", "co2bspan2b": "0.285229", "co2aspanconc1": "2500", "h2obspanconc2": "0", "co2aspan2a": "0.287879", "tazero": "-0.018898", "h2obspan1": "0.995932", "tbzero": "0.0334682", "h2obspan2a": "0.0646487", "h2oaspanconc1": "12.26", "co2bspan2": "-0.0293673", "co2azero": "0.969968", "h2oaspan2a": "0.0649895", "h2obspan2": "0", "co2bspan1": "0.999003", "co2bspanconc1": "2500", "h2oaspan2": "0"}</t>
  </si>
  <si>
    <t>CO2 rangematch</t>
  </si>
  <si>
    <t/>
  </si>
  <si>
    <t>H2O rangematch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</si>
  <si>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</si>
  <si>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</si>
  <si>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</si>
  <si>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</si>
  <si>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</si>
  <si>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</si>
  <si>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</si>
  <si>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</si>
  <si>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</si>
  <si>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17:15:07</t>
  </si>
  <si>
    <t>Stability Definition:	Fv'/Fm' (FLR): Slp&lt;0.5 Std&lt;0.1 Per=20	ΔCO2 (Meas2): Slp&lt;0.1 Per=20	ΔH2O (Meas2): Slp&lt;0.5 Per=20</t>
  </si>
  <si>
    <t>17:25:01</t>
  </si>
  <si>
    <t>r6_lnni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</si>
  <si>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</si>
  <si>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</si>
  <si>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</si>
  <si>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</si>
  <si>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</si>
  <si>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</si>
  <si>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</si>
  <si>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</si>
  <si>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</si>
  <si>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</si>
  <si>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</si>
  <si>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</si>
  <si>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</si>
  <si>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</si>
  <si>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</si>
  <si>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</si>
  <si>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</si>
  <si>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</si>
  <si>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</si>
  <si>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</si>
  <si>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</si>
  <si>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</si>
  <si>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</si>
  <si>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</si>
  <si>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</si>
  <si>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</si>
  <si>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</si>
  <si>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</si>
  <si>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</si>
  <si>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</si>
  <si>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</si>
  <si>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</si>
  <si>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</si>
  <si>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</si>
  <si>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</si>
  <si>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</si>
  <si>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</si>
  <si>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</si>
  <si>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</si>
  <si>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</si>
  <si>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</si>
  <si>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</si>
  <si>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</si>
  <si>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</si>
  <si>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</si>
  <si>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</si>
  <si>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</si>
  <si>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</si>
  <si>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</si>
  <si>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</si>
  <si>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</si>
  <si>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4.29067 94.6161 389.562 637.798 867.272 1086.73 1244.6 1389.95</t>
  </si>
  <si>
    <t>Fs_true</t>
  </si>
  <si>
    <t>0.0465506 102.254 401.879 603.147 799.774 1002.28 1200.19 1401.29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</si>
  <si>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</si>
  <si>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</si>
  <si>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</si>
  <si>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</si>
  <si>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</si>
  <si>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</si>
  <si>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</si>
  <si>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</si>
  <si>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</si>
  <si>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</si>
  <si>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</si>
  <si>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</si>
  <si>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</si>
  <si>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</si>
  <si>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</si>
  <si>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</si>
  <si>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</si>
  <si>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</si>
  <si>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</si>
  <si>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</si>
  <si>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</si>
  <si>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</si>
  <si>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</si>
  <si>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</si>
  <si>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</si>
  <si>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</si>
  <si>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</si>
  <si>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</si>
  <si>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</si>
  <si>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</si>
  <si>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</si>
  <si>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</si>
  <si>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</si>
  <si>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</si>
  <si>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</si>
  <si>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</si>
  <si>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</si>
  <si>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</si>
  <si>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</si>
  <si>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</si>
  <si>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</si>
  <si>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</si>
  <si>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</si>
  <si>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</si>
  <si>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</si>
  <si>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</si>
  <si>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</si>
  <si>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</si>
  <si>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</si>
  <si>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</si>
  <si>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</si>
  <si>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</si>
  <si>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</si>
  <si>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</si>
  <si>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</si>
  <si>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</si>
  <si>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</si>
  <si>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</si>
  <si>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</si>
  <si>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</si>
  <si>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</si>
  <si>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</si>
  <si>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</si>
  <si>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</si>
  <si>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</si>
  <si>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</si>
  <si>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</si>
  <si>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</si>
  <si>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</si>
  <si>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</si>
  <si>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</si>
  <si>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</si>
  <si>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</si>
  <si>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</si>
  <si>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</si>
  <si>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</si>
  <si>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</si>
  <si>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</si>
  <si>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</si>
  <si>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</si>
  <si>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</si>
  <si>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</si>
  <si>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</si>
  <si>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</si>
  <si>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</si>
  <si>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</si>
  <si>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</si>
  <si>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</si>
  <si>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</si>
  <si>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</si>
  <si>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</si>
  <si>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</si>
  <si>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</si>
  <si>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</si>
  <si>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</si>
  <si>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</si>
  <si>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</si>
  <si>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</si>
  <si>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</si>
  <si>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</si>
  <si>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</si>
  <si>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</si>
  <si>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</si>
  <si>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</si>
  <si>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</si>
  <si>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</si>
  <si>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</si>
  <si>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</si>
  <si>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</si>
  <si>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</si>
  <si>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</si>
  <si>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</si>
  <si>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</si>
  <si>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</si>
  <si>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</si>
  <si>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</si>
  <si>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</si>
  <si>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</si>
  <si>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</si>
  <si>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</si>
  <si>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</si>
  <si>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</si>
  <si>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</si>
  <si>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</si>
  <si>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</si>
  <si>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</si>
  <si>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</si>
  <si>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</si>
  <si>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</si>
  <si>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</si>
  <si>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</si>
  <si>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</si>
  <si>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</si>
  <si>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</si>
  <si>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</si>
  <si>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</si>
  <si>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</si>
  <si>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</si>
  <si>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</si>
  <si>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</si>
  <si>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</si>
  <si>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</si>
  <si>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</si>
  <si>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</si>
  <si>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</si>
  <si>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</si>
  <si>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</si>
  <si>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</si>
  <si>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</si>
  <si>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</si>
  <si>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</si>
  <si>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</si>
  <si>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</si>
  <si>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</si>
  <si>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</si>
  <si>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</si>
  <si>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</si>
  <si>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</si>
  <si>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</si>
  <si>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</si>
  <si>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</si>
  <si>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</si>
  <si>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</si>
  <si>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</si>
  <si>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</si>
  <si>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</si>
  <si>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</si>
  <si>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</si>
  <si>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</si>
  <si>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</si>
  <si>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</si>
  <si>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</si>
  <si>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</si>
  <si>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</si>
  <si>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</si>
  <si>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</si>
  <si>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</si>
  <si>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</si>
  <si>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</si>
  <si>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</si>
  <si>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</si>
  <si>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</si>
  <si>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</si>
  <si>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</si>
  <si>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</si>
  <si>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</si>
  <si>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</si>
  <si>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</si>
  <si>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</si>
  <si>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</si>
  <si>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</si>
  <si>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</si>
  <si>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</si>
  <si>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</si>
  <si>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</si>
  <si>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</si>
  <si>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</si>
  <si>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</si>
  <si>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</si>
  <si>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</si>
  <si>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</si>
  <si>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</si>
  <si>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</si>
  <si>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</si>
  <si>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</si>
  <si>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</si>
  <si>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</si>
  <si>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</si>
  <si>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</si>
  <si>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</si>
  <si>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</si>
  <si>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</si>
  <si>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</si>
  <si>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</si>
  <si>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</si>
  <si>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</si>
  <si>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</si>
  <si>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</si>
  <si>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</si>
  <si>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</si>
  <si>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</si>
  <si>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</si>
  <si>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</si>
  <si>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</si>
  <si>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</si>
  <si>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</si>
  <si>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</si>
  <si>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</si>
  <si>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</si>
  <si>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</si>
  <si>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</si>
  <si>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</si>
  <si>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</si>
  <si>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</si>
  <si>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</si>
  <si>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</si>
  <si>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</si>
  <si>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</si>
  <si>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</si>
  <si>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</si>
  <si>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</si>
  <si>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</si>
  <si>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</si>
  <si>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</si>
  <si>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</si>
  <si>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</si>
  <si>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</si>
  <si>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</si>
  <si>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</si>
  <si>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</si>
  <si>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</si>
  <si>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</si>
  <si>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</si>
  <si>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</si>
  <si>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</si>
  <si>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</si>
  <si>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</si>
  <si>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</si>
  <si>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</si>
  <si>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</si>
  <si>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</si>
  <si>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</si>
  <si>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</si>
  <si>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</si>
  <si>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</si>
  <si>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</si>
  <si>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</si>
  <si>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</si>
  <si>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</si>
  <si>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</si>
  <si>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</si>
  <si>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</si>
  <si>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</si>
  <si>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</si>
  <si>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</si>
  <si>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</si>
  <si>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</si>
  <si>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</si>
  <si>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</si>
  <si>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</si>
  <si>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</si>
  <si>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</si>
  <si>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</si>
  <si>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</si>
  <si>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</si>
  <si>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</si>
  <si>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</si>
  <si>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</si>
  <si>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</si>
  <si>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</si>
  <si>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</si>
  <si>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</si>
  <si>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</si>
  <si>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</si>
  <si>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</si>
  <si>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</si>
  <si>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</si>
  <si>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</si>
  <si>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</si>
  <si>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</si>
  <si>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</si>
  <si>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</si>
  <si>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</si>
  <si>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</si>
  <si>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</si>
  <si>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</si>
  <si>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</si>
  <si>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</si>
  <si>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</si>
  <si>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</si>
  <si>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</si>
  <si>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20180702 20:54:58</t>
  </si>
  <si>
    <t>20:54:58</t>
  </si>
  <si>
    <t>none</t>
  </si>
  <si>
    <t>-</t>
  </si>
  <si>
    <t>0: Broadleaf</t>
  </si>
  <si>
    <t>20:54:06</t>
  </si>
  <si>
    <t>2/3</t>
  </si>
  <si>
    <t>11111111</t>
  </si>
  <si>
    <t>oooooooo</t>
  </si>
  <si>
    <t>off</t>
  </si>
  <si>
    <t>20180702 20:55:03</t>
  </si>
  <si>
    <t>20:55:03</t>
  </si>
  <si>
    <t>20180702 20:55:08</t>
  </si>
  <si>
    <t>20:55:08</t>
  </si>
  <si>
    <t>20180702 20:55:13</t>
  </si>
  <si>
    <t>20:55:13</t>
  </si>
  <si>
    <t>20180702 20:55:18</t>
  </si>
  <si>
    <t>20:55:18</t>
  </si>
  <si>
    <t>1/3</t>
  </si>
  <si>
    <t>20180702 20:55:23</t>
  </si>
  <si>
    <t>20:55:23</t>
  </si>
  <si>
    <t>20180702 20:55:28</t>
  </si>
  <si>
    <t>20:55:28</t>
  </si>
  <si>
    <t>20180702 20:55:33</t>
  </si>
  <si>
    <t>20:55:33</t>
  </si>
  <si>
    <t>20180702 20:55:38</t>
  </si>
  <si>
    <t>20:55:38</t>
  </si>
  <si>
    <t>20180702 20:55:43</t>
  </si>
  <si>
    <t>20:55:43</t>
  </si>
  <si>
    <t>20180702 20:55:48</t>
  </si>
  <si>
    <t>20:55:48</t>
  </si>
  <si>
    <t>20180702 20:55:53</t>
  </si>
  <si>
    <t>20:55:53</t>
  </si>
  <si>
    <t>17:31:43</t>
  </si>
  <si>
    <t>r11_lnyi</t>
  </si>
  <si>
    <t>20180702 20:59:58</t>
  </si>
  <si>
    <t>20:59:58</t>
  </si>
  <si>
    <t>20:59:26</t>
  </si>
  <si>
    <t>20180702 21:00:03</t>
  </si>
  <si>
    <t>21:00:03</t>
  </si>
  <si>
    <t>20180702 21:00:08</t>
  </si>
  <si>
    <t>21:00:08</t>
  </si>
  <si>
    <t>20180702 21:00:13</t>
  </si>
  <si>
    <t>21:00:13</t>
  </si>
  <si>
    <t>20180702 21:00:18</t>
  </si>
  <si>
    <t>21:00:18</t>
  </si>
  <si>
    <t>20180702 21:00:23</t>
  </si>
  <si>
    <t>21:00:23</t>
  </si>
  <si>
    <t>20180702 21:00:28</t>
  </si>
  <si>
    <t>21:00:28</t>
  </si>
  <si>
    <t>20180702 21:00:33</t>
  </si>
  <si>
    <t>21:00:33</t>
  </si>
  <si>
    <t>20180702 21:00:38</t>
  </si>
  <si>
    <t>21:00:38</t>
  </si>
  <si>
    <t>20180702 21:00:43</t>
  </si>
  <si>
    <t>21:00:43</t>
  </si>
  <si>
    <t>20180702 21:00:48</t>
  </si>
  <si>
    <t>21:00:48</t>
  </si>
  <si>
    <t>20180702 21:00:53</t>
  </si>
  <si>
    <t>21:00:53</t>
  </si>
  <si>
    <t>17:35:52</t>
  </si>
  <si>
    <t>r15_hnni</t>
  </si>
  <si>
    <t>20180702 21:04:00</t>
  </si>
  <si>
    <t>21:04:00</t>
  </si>
  <si>
    <t>21:03:46</t>
  </si>
  <si>
    <t>20180702 21:04:05</t>
  </si>
  <si>
    <t>21:04:05</t>
  </si>
  <si>
    <t>20180702 21:04:10</t>
  </si>
  <si>
    <t>21:04:10</t>
  </si>
  <si>
    <t>20180702 21:04:15</t>
  </si>
  <si>
    <t>21:04:15</t>
  </si>
  <si>
    <t>20180702 21:04:20</t>
  </si>
  <si>
    <t>21:04:20</t>
  </si>
  <si>
    <t>20180702 21:04:25</t>
  </si>
  <si>
    <t>21:04:25</t>
  </si>
  <si>
    <t>20180702 21:04:30</t>
  </si>
  <si>
    <t>21:04:30</t>
  </si>
  <si>
    <t>20180702 21:04:35</t>
  </si>
  <si>
    <t>21:04:35</t>
  </si>
  <si>
    <t>20180702 21:04:40</t>
  </si>
  <si>
    <t>21:04:40</t>
  </si>
  <si>
    <t>20180702 21:04:45</t>
  </si>
  <si>
    <t>21:04:45</t>
  </si>
  <si>
    <t>20180702 21:04:50</t>
  </si>
  <si>
    <t>21:04:50</t>
  </si>
  <si>
    <t>20180702 21:04:55</t>
  </si>
  <si>
    <t>21:04:55</t>
  </si>
  <si>
    <t>17:39:31</t>
  </si>
  <si>
    <t>r3_hnyi</t>
  </si>
  <si>
    <t>20180702 21:06:52</t>
  </si>
  <si>
    <t>21:06:52</t>
  </si>
  <si>
    <t>21:06:35</t>
  </si>
  <si>
    <t>0/3</t>
  </si>
  <si>
    <t>20180702 21:06:57</t>
  </si>
  <si>
    <t>21:06:57</t>
  </si>
  <si>
    <t>20180702 21:07:02</t>
  </si>
  <si>
    <t>21:07:02</t>
  </si>
  <si>
    <t>20180702 21:07:07</t>
  </si>
  <si>
    <t>21:07:07</t>
  </si>
  <si>
    <t>20180702 21:07:12</t>
  </si>
  <si>
    <t>21:07:12</t>
  </si>
  <si>
    <t>20180702 21:07:17</t>
  </si>
  <si>
    <t>21:07:17</t>
  </si>
  <si>
    <t>20180702 21:07:22</t>
  </si>
  <si>
    <t>21:07:22</t>
  </si>
  <si>
    <t>20180702 21:07:27</t>
  </si>
  <si>
    <t>21:07:27</t>
  </si>
  <si>
    <t>20180702 21:07:32</t>
  </si>
  <si>
    <t>21:07:32</t>
  </si>
  <si>
    <t>20180702 21:07:37</t>
  </si>
  <si>
    <t>21:07:37</t>
  </si>
  <si>
    <t>20180702 21:07:42</t>
  </si>
  <si>
    <t>21:07:42</t>
  </si>
  <si>
    <t>20180702 21:07:47</t>
  </si>
  <si>
    <t>21:07:47</t>
  </si>
  <si>
    <t>17:43:27</t>
  </si>
  <si>
    <t>r14_hnni</t>
  </si>
  <si>
    <t>20180702 21:11:11</t>
  </si>
  <si>
    <t>21:11:11</t>
  </si>
  <si>
    <t>21:10:50</t>
  </si>
  <si>
    <t>20180702 21:11:16</t>
  </si>
  <si>
    <t>21:11:16</t>
  </si>
  <si>
    <t>20180702 21:11:21</t>
  </si>
  <si>
    <t>21:11:21</t>
  </si>
  <si>
    <t>20180702 21:11:26</t>
  </si>
  <si>
    <t>21:11:26</t>
  </si>
  <si>
    <t>20180702 21:11:31</t>
  </si>
  <si>
    <t>21:11:31</t>
  </si>
  <si>
    <t>20180702 21:11:36</t>
  </si>
  <si>
    <t>21:11:36</t>
  </si>
  <si>
    <t>20180702 21:11:41</t>
  </si>
  <si>
    <t>21:11:41</t>
  </si>
  <si>
    <t>20180702 21:11:46</t>
  </si>
  <si>
    <t>21:11:46</t>
  </si>
  <si>
    <t>20180702 21:11:51</t>
  </si>
  <si>
    <t>21:11:51</t>
  </si>
  <si>
    <t>20180702 21:11:56</t>
  </si>
  <si>
    <t>21:11:56</t>
  </si>
  <si>
    <t>20180702 21:12:01</t>
  </si>
  <si>
    <t>21:12:01</t>
  </si>
  <si>
    <t>20180702 21:12:06</t>
  </si>
  <si>
    <t>21:12:06</t>
  </si>
  <si>
    <t>17:46:58</t>
  </si>
  <si>
    <t>r6_hnyi</t>
  </si>
  <si>
    <t>20180702 21:15:20</t>
  </si>
  <si>
    <t>21:15:20</t>
  </si>
  <si>
    <t>21:15:00</t>
  </si>
  <si>
    <t>20180702 21:15:25</t>
  </si>
  <si>
    <t>21:15:25</t>
  </si>
  <si>
    <t>20180702 21:15:30</t>
  </si>
  <si>
    <t>21:15:30</t>
  </si>
  <si>
    <t>20180702 21:15:35</t>
  </si>
  <si>
    <t>21:15:35</t>
  </si>
  <si>
    <t>20180702 21:15:40</t>
  </si>
  <si>
    <t>21:15:40</t>
  </si>
  <si>
    <t>20180702 21:15:45</t>
  </si>
  <si>
    <t>21:15:45</t>
  </si>
  <si>
    <t>20180702 21:15:50</t>
  </si>
  <si>
    <t>21:15:50</t>
  </si>
  <si>
    <t>20180702 21:15:55</t>
  </si>
  <si>
    <t>21:15:55</t>
  </si>
  <si>
    <t>20180702 21:16:00</t>
  </si>
  <si>
    <t>21:16:00</t>
  </si>
  <si>
    <t>20180702 21:16:05</t>
  </si>
  <si>
    <t>21:16:05</t>
  </si>
  <si>
    <t>20180702 21:16:10</t>
  </si>
  <si>
    <t>21:16:10</t>
  </si>
  <si>
    <t>20180702 21:16:15</t>
  </si>
  <si>
    <t>21:16:15</t>
  </si>
  <si>
    <t>17:51:15</t>
  </si>
  <si>
    <t>r15_hnyi</t>
  </si>
  <si>
    <t>20180702 21:19:43</t>
  </si>
  <si>
    <t>21:19:43</t>
  </si>
  <si>
    <t>21:19:04</t>
  </si>
  <si>
    <t>20180702 21:19:48</t>
  </si>
  <si>
    <t>21:19:48</t>
  </si>
  <si>
    <t>20180702 21:19:53</t>
  </si>
  <si>
    <t>21:19:53</t>
  </si>
  <si>
    <t>20180702 21:19:58</t>
  </si>
  <si>
    <t>21:19:58</t>
  </si>
  <si>
    <t>20180702 21:20:03</t>
  </si>
  <si>
    <t>21:20:03</t>
  </si>
  <si>
    <t>20180702 21:20:08</t>
  </si>
  <si>
    <t>21:20:08</t>
  </si>
  <si>
    <t>20180702 21:20:13</t>
  </si>
  <si>
    <t>21:20:13</t>
  </si>
  <si>
    <t>20180702 21:20:18</t>
  </si>
  <si>
    <t>21:20:18</t>
  </si>
  <si>
    <t>20180702 21:20:23</t>
  </si>
  <si>
    <t>21:20:23</t>
  </si>
  <si>
    <t>20180702 21:20:28</t>
  </si>
  <si>
    <t>21:20:28</t>
  </si>
  <si>
    <t>20180702 21:20:33</t>
  </si>
  <si>
    <t>21:20:33</t>
  </si>
  <si>
    <t>20180702 21:20:38</t>
  </si>
  <si>
    <t>21:20:38</t>
  </si>
  <si>
    <t>17:55:31</t>
  </si>
  <si>
    <t>r13_hnyi</t>
  </si>
  <si>
    <t>20180702 21:23:36</t>
  </si>
  <si>
    <t>21:23:36</t>
  </si>
  <si>
    <t>21:23:16</t>
  </si>
  <si>
    <t>20180702 21:23:41</t>
  </si>
  <si>
    <t>21:23:41</t>
  </si>
  <si>
    <t>20180702 21:23:46</t>
  </si>
  <si>
    <t>21:23:46</t>
  </si>
  <si>
    <t>20180702 21:23:51</t>
  </si>
  <si>
    <t>21:23:51</t>
  </si>
  <si>
    <t>20180702 21:23:56</t>
  </si>
  <si>
    <t>21:23:56</t>
  </si>
  <si>
    <t>20180702 21:24:01</t>
  </si>
  <si>
    <t>21:24:01</t>
  </si>
  <si>
    <t>20180702 21:24:06</t>
  </si>
  <si>
    <t>21:24:06</t>
  </si>
  <si>
    <t>20180702 21:24:11</t>
  </si>
  <si>
    <t>21:24:11</t>
  </si>
  <si>
    <t>20180702 21:24:16</t>
  </si>
  <si>
    <t>21:24:16</t>
  </si>
  <si>
    <t>20180702 21:24:21</t>
  </si>
  <si>
    <t>21:24:21</t>
  </si>
  <si>
    <t>20180702 21:24:26</t>
  </si>
  <si>
    <t>21:24:26</t>
  </si>
  <si>
    <t>20180702 21:24:31</t>
  </si>
  <si>
    <t>21:24:31</t>
  </si>
  <si>
    <t>17:59:28</t>
  </si>
  <si>
    <t>r12_hnyi</t>
  </si>
  <si>
    <t>20180702 21:27:20</t>
  </si>
  <si>
    <t>21:27:20</t>
  </si>
  <si>
    <t>21:27:02</t>
  </si>
  <si>
    <t>20180702 21:27:25</t>
  </si>
  <si>
    <t>21:27:25</t>
  </si>
  <si>
    <t>20180702 21:27:30</t>
  </si>
  <si>
    <t>21:27:30</t>
  </si>
  <si>
    <t>20180702 21:27:35</t>
  </si>
  <si>
    <t>21:27:35</t>
  </si>
  <si>
    <t>20180702 21:27:40</t>
  </si>
  <si>
    <t>21:27:40</t>
  </si>
  <si>
    <t>20180702 21:27:45</t>
  </si>
  <si>
    <t>21:27:45</t>
  </si>
  <si>
    <t>20180702 21:27:50</t>
  </si>
  <si>
    <t>21:27:50</t>
  </si>
  <si>
    <t>20180702 21:27:55</t>
  </si>
  <si>
    <t>21:27:55</t>
  </si>
  <si>
    <t>20180702 21:28:00</t>
  </si>
  <si>
    <t>21:28:00</t>
  </si>
  <si>
    <t>20180702 21:28:05</t>
  </si>
  <si>
    <t>21:28:05</t>
  </si>
  <si>
    <t>20180702 21:28:10</t>
  </si>
  <si>
    <t>21:28:10</t>
  </si>
  <si>
    <t>20180702 21:28:15</t>
  </si>
  <si>
    <t>21:28:15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</si>
</sst>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H124"/>
  <sheetViews>
    <sheetView tabSelected="1" workbookViewId="0"/>
  </sheetViews>
  <sheetFormatPr baseColWidth="10" defaultColWidth="8.83203125" defaultRowHeight="15" x14ac:dyDescent="0.2"/>
  <sheetData>
    <row r="2" spans="1:268" x14ac:dyDescent="0.2">
      <c r="A2" t="s">
        <v>30</v>
      </c>
      <c r="B2" t="s">
        <v>31</v>
      </c>
      <c r="C2" t="s">
        <v>32</v>
      </c>
    </row>
    <row r="3" spans="1:268" x14ac:dyDescent="0.2">
      <c r="B3">
        <v>4</v>
      </c>
      <c r="C3">
        <v>21</v>
      </c>
    </row>
    <row r="4" spans="1:26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8" x14ac:dyDescent="0.2">
      <c r="B5" t="s">
        <v>18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8" x14ac:dyDescent="0.2">
      <c r="B7">
        <v>0</v>
      </c>
      <c r="C7">
        <v>1</v>
      </c>
      <c r="D7">
        <v>0</v>
      </c>
      <c r="E7">
        <v>0</v>
      </c>
    </row>
    <row r="8" spans="1:26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92</v>
      </c>
      <c r="CG14" t="s">
        <v>92</v>
      </c>
      <c r="CH14" t="s">
        <v>92</v>
      </c>
      <c r="CI14" t="s">
        <v>92</v>
      </c>
      <c r="CJ14" t="s">
        <v>93</v>
      </c>
      <c r="CK14" t="s">
        <v>93</v>
      </c>
      <c r="CL14" t="s">
        <v>93</v>
      </c>
      <c r="CM14" t="s">
        <v>93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</row>
    <row r="15" spans="1:268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88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170</v>
      </c>
      <c r="BW15" t="s">
        <v>178</v>
      </c>
      <c r="BX15" t="s">
        <v>144</v>
      </c>
      <c r="BY15" t="s">
        <v>179</v>
      </c>
      <c r="BZ15" t="s">
        <v>180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114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107</v>
      </c>
      <c r="EN15" t="s">
        <v>110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</row>
    <row r="16" spans="1:268" x14ac:dyDescent="0.2">
      <c r="B16" t="s">
        <v>368</v>
      </c>
      <c r="C16" t="s">
        <v>368</v>
      </c>
      <c r="F16" t="s">
        <v>368</v>
      </c>
      <c r="I16" t="s">
        <v>368</v>
      </c>
      <c r="J16" t="s">
        <v>369</v>
      </c>
      <c r="K16" t="s">
        <v>370</v>
      </c>
      <c r="L16" t="s">
        <v>371</v>
      </c>
      <c r="M16" t="s">
        <v>372</v>
      </c>
      <c r="N16" t="s">
        <v>372</v>
      </c>
      <c r="O16" t="s">
        <v>201</v>
      </c>
      <c r="P16" t="s">
        <v>201</v>
      </c>
      <c r="Q16" t="s">
        <v>369</v>
      </c>
      <c r="R16" t="s">
        <v>369</v>
      </c>
      <c r="S16" t="s">
        <v>369</v>
      </c>
      <c r="T16" t="s">
        <v>369</v>
      </c>
      <c r="U16" t="s">
        <v>373</v>
      </c>
      <c r="V16" t="s">
        <v>374</v>
      </c>
      <c r="W16" t="s">
        <v>374</v>
      </c>
      <c r="X16" t="s">
        <v>375</v>
      </c>
      <c r="Y16" t="s">
        <v>376</v>
      </c>
      <c r="Z16" t="s">
        <v>375</v>
      </c>
      <c r="AA16" t="s">
        <v>375</v>
      </c>
      <c r="AB16" t="s">
        <v>375</v>
      </c>
      <c r="AC16" t="s">
        <v>373</v>
      </c>
      <c r="AD16" t="s">
        <v>373</v>
      </c>
      <c r="AE16" t="s">
        <v>373</v>
      </c>
      <c r="AF16" t="s">
        <v>373</v>
      </c>
      <c r="AG16" t="s">
        <v>377</v>
      </c>
      <c r="AH16" t="s">
        <v>376</v>
      </c>
      <c r="AJ16" t="s">
        <v>376</v>
      </c>
      <c r="AK16" t="s">
        <v>377</v>
      </c>
      <c r="AQ16" t="s">
        <v>371</v>
      </c>
      <c r="AX16" t="s">
        <v>371</v>
      </c>
      <c r="AY16" t="s">
        <v>371</v>
      </c>
      <c r="AZ16" t="s">
        <v>371</v>
      </c>
      <c r="BA16" t="s">
        <v>378</v>
      </c>
      <c r="BO16" t="s">
        <v>379</v>
      </c>
      <c r="BP16" t="s">
        <v>379</v>
      </c>
      <c r="BQ16" t="s">
        <v>379</v>
      </c>
      <c r="BR16" t="s">
        <v>371</v>
      </c>
      <c r="BT16" t="s">
        <v>380</v>
      </c>
      <c r="BW16" t="s">
        <v>379</v>
      </c>
      <c r="CB16" t="s">
        <v>368</v>
      </c>
      <c r="CC16" t="s">
        <v>368</v>
      </c>
      <c r="CD16" t="s">
        <v>368</v>
      </c>
      <c r="CE16" t="s">
        <v>368</v>
      </c>
      <c r="CF16" t="s">
        <v>371</v>
      </c>
      <c r="CG16" t="s">
        <v>371</v>
      </c>
      <c r="CI16" t="s">
        <v>381</v>
      </c>
      <c r="CJ16" t="s">
        <v>382</v>
      </c>
      <c r="CM16" t="s">
        <v>369</v>
      </c>
      <c r="CN16" t="s">
        <v>368</v>
      </c>
      <c r="CO16" t="s">
        <v>372</v>
      </c>
      <c r="CP16" t="s">
        <v>372</v>
      </c>
      <c r="CQ16" t="s">
        <v>383</v>
      </c>
      <c r="CR16" t="s">
        <v>383</v>
      </c>
      <c r="CS16" t="s">
        <v>372</v>
      </c>
      <c r="CT16" t="s">
        <v>383</v>
      </c>
      <c r="CU16" t="s">
        <v>377</v>
      </c>
      <c r="CV16" t="s">
        <v>375</v>
      </c>
      <c r="CW16" t="s">
        <v>375</v>
      </c>
      <c r="CX16" t="s">
        <v>374</v>
      </c>
      <c r="CY16" t="s">
        <v>374</v>
      </c>
      <c r="CZ16" t="s">
        <v>374</v>
      </c>
      <c r="DA16" t="s">
        <v>374</v>
      </c>
      <c r="DB16" t="s">
        <v>374</v>
      </c>
      <c r="DC16" t="s">
        <v>384</v>
      </c>
      <c r="DD16" t="s">
        <v>371</v>
      </c>
      <c r="DE16" t="s">
        <v>371</v>
      </c>
      <c r="DF16" t="s">
        <v>372</v>
      </c>
      <c r="DG16" t="s">
        <v>372</v>
      </c>
      <c r="DH16" t="s">
        <v>372</v>
      </c>
      <c r="DI16" t="s">
        <v>383</v>
      </c>
      <c r="DJ16" t="s">
        <v>372</v>
      </c>
      <c r="DK16" t="s">
        <v>383</v>
      </c>
      <c r="DL16" t="s">
        <v>375</v>
      </c>
      <c r="DM16" t="s">
        <v>375</v>
      </c>
      <c r="DN16" t="s">
        <v>374</v>
      </c>
      <c r="DO16" t="s">
        <v>374</v>
      </c>
      <c r="DP16" t="s">
        <v>371</v>
      </c>
      <c r="DU16" t="s">
        <v>371</v>
      </c>
      <c r="DX16" t="s">
        <v>374</v>
      </c>
      <c r="DY16" t="s">
        <v>374</v>
      </c>
      <c r="DZ16" t="s">
        <v>374</v>
      </c>
      <c r="EA16" t="s">
        <v>374</v>
      </c>
      <c r="EB16" t="s">
        <v>374</v>
      </c>
      <c r="EC16" t="s">
        <v>371</v>
      </c>
      <c r="ED16" t="s">
        <v>371</v>
      </c>
      <c r="EE16" t="s">
        <v>371</v>
      </c>
      <c r="EF16" t="s">
        <v>368</v>
      </c>
      <c r="EI16" t="s">
        <v>385</v>
      </c>
      <c r="EJ16" t="s">
        <v>385</v>
      </c>
      <c r="EL16" t="s">
        <v>368</v>
      </c>
      <c r="EM16" t="s">
        <v>386</v>
      </c>
      <c r="EO16" t="s">
        <v>368</v>
      </c>
      <c r="EP16" t="s">
        <v>368</v>
      </c>
      <c r="ER16" t="s">
        <v>387</v>
      </c>
      <c r="ES16" t="s">
        <v>388</v>
      </c>
      <c r="ET16" t="s">
        <v>387</v>
      </c>
      <c r="EU16" t="s">
        <v>388</v>
      </c>
      <c r="EV16" t="s">
        <v>387</v>
      </c>
      <c r="EW16" t="s">
        <v>388</v>
      </c>
      <c r="EX16" t="s">
        <v>376</v>
      </c>
      <c r="EY16" t="s">
        <v>376</v>
      </c>
      <c r="FA16" t="s">
        <v>389</v>
      </c>
      <c r="FE16" t="s">
        <v>389</v>
      </c>
      <c r="FI16" t="s">
        <v>389</v>
      </c>
      <c r="FO16" t="s">
        <v>390</v>
      </c>
      <c r="FP16" t="s">
        <v>390</v>
      </c>
      <c r="GC16" t="s">
        <v>390</v>
      </c>
      <c r="GD16" t="s">
        <v>390</v>
      </c>
      <c r="GE16" t="s">
        <v>391</v>
      </c>
      <c r="GF16" t="s">
        <v>391</v>
      </c>
      <c r="GG16" t="s">
        <v>374</v>
      </c>
      <c r="GH16" t="s">
        <v>374</v>
      </c>
      <c r="GI16" t="s">
        <v>376</v>
      </c>
      <c r="GJ16" t="s">
        <v>374</v>
      </c>
      <c r="GK16" t="s">
        <v>383</v>
      </c>
      <c r="GL16" t="s">
        <v>376</v>
      </c>
      <c r="GM16" t="s">
        <v>376</v>
      </c>
      <c r="GO16" t="s">
        <v>390</v>
      </c>
      <c r="GP16" t="s">
        <v>390</v>
      </c>
      <c r="GQ16" t="s">
        <v>390</v>
      </c>
      <c r="GR16" t="s">
        <v>390</v>
      </c>
      <c r="GS16" t="s">
        <v>390</v>
      </c>
      <c r="GT16" t="s">
        <v>390</v>
      </c>
      <c r="GU16" t="s">
        <v>390</v>
      </c>
      <c r="GV16" t="s">
        <v>392</v>
      </c>
      <c r="GW16" t="s">
        <v>393</v>
      </c>
      <c r="GX16" t="s">
        <v>393</v>
      </c>
      <c r="GY16" t="s">
        <v>393</v>
      </c>
      <c r="GZ16" t="s">
        <v>390</v>
      </c>
      <c r="HA16" t="s">
        <v>390</v>
      </c>
      <c r="HB16" t="s">
        <v>390</v>
      </c>
      <c r="HC16" t="s">
        <v>390</v>
      </c>
      <c r="HD16" t="s">
        <v>390</v>
      </c>
      <c r="HE16" t="s">
        <v>390</v>
      </c>
      <c r="HF16" t="s">
        <v>390</v>
      </c>
      <c r="HG16" t="s">
        <v>390</v>
      </c>
      <c r="HH16" t="s">
        <v>390</v>
      </c>
      <c r="HI16" t="s">
        <v>390</v>
      </c>
      <c r="HJ16" t="s">
        <v>390</v>
      </c>
      <c r="HK16" t="s">
        <v>390</v>
      </c>
      <c r="HR16" t="s">
        <v>390</v>
      </c>
      <c r="HS16" t="s">
        <v>376</v>
      </c>
      <c r="HT16" t="s">
        <v>376</v>
      </c>
      <c r="HU16" t="s">
        <v>387</v>
      </c>
      <c r="HV16" t="s">
        <v>388</v>
      </c>
      <c r="HW16" t="s">
        <v>388</v>
      </c>
      <c r="IA16" t="s">
        <v>388</v>
      </c>
      <c r="IE16" t="s">
        <v>372</v>
      </c>
      <c r="IF16" t="s">
        <v>372</v>
      </c>
      <c r="IG16" t="s">
        <v>383</v>
      </c>
      <c r="IH16" t="s">
        <v>383</v>
      </c>
      <c r="II16" t="s">
        <v>394</v>
      </c>
      <c r="IJ16" t="s">
        <v>394</v>
      </c>
      <c r="IK16" t="s">
        <v>390</v>
      </c>
      <c r="IL16" t="s">
        <v>390</v>
      </c>
      <c r="IM16" t="s">
        <v>390</v>
      </c>
      <c r="IN16" t="s">
        <v>390</v>
      </c>
      <c r="IO16" t="s">
        <v>390</v>
      </c>
      <c r="IP16" t="s">
        <v>390</v>
      </c>
      <c r="IQ16" t="s">
        <v>374</v>
      </c>
      <c r="IR16" t="s">
        <v>390</v>
      </c>
      <c r="IT16" t="s">
        <v>377</v>
      </c>
      <c r="IU16" t="s">
        <v>377</v>
      </c>
      <c r="IV16" t="s">
        <v>374</v>
      </c>
      <c r="IW16" t="s">
        <v>374</v>
      </c>
      <c r="IX16" t="s">
        <v>374</v>
      </c>
      <c r="IY16" t="s">
        <v>374</v>
      </c>
      <c r="IZ16" t="s">
        <v>374</v>
      </c>
      <c r="JA16" t="s">
        <v>376</v>
      </c>
      <c r="JB16" t="s">
        <v>376</v>
      </c>
      <c r="JC16" t="s">
        <v>376</v>
      </c>
      <c r="JD16" t="s">
        <v>374</v>
      </c>
      <c r="JE16" t="s">
        <v>372</v>
      </c>
      <c r="JF16" t="s">
        <v>383</v>
      </c>
      <c r="JG16" t="s">
        <v>376</v>
      </c>
      <c r="JH16" t="s">
        <v>376</v>
      </c>
    </row>
    <row r="17" spans="1:268" x14ac:dyDescent="0.2">
      <c r="A17">
        <v>1</v>
      </c>
      <c r="B17">
        <v>1530582898.0999999</v>
      </c>
      <c r="C17">
        <v>0</v>
      </c>
      <c r="D17" t="s">
        <v>395</v>
      </c>
      <c r="E17" t="s">
        <v>396</v>
      </c>
      <c r="F17" t="s">
        <v>397</v>
      </c>
      <c r="I17">
        <v>1530582898.0999999</v>
      </c>
      <c r="J17">
        <f t="shared" ref="J17:J48" si="0">(K17)/1000</f>
        <v>1.0655868726893204E-4</v>
      </c>
      <c r="K17">
        <f t="shared" ref="K17:K48" si="1">1000*CU17*AI17*(CQ17-CR17)/(100*CJ17*(1000-AI17*CQ17))</f>
        <v>0.10655868726893204</v>
      </c>
      <c r="L17">
        <f t="shared" ref="L17:L48" si="2">CU17*AI17*(CP17-CO17*(1000-AI17*CR17)/(1000-AI17*CQ17))/(100*CJ17)</f>
        <v>-0.63934118132595297</v>
      </c>
      <c r="M17">
        <f t="shared" ref="M17:M48" si="3">CO17 - IF(AI17&gt;1, L17*CJ17*100/(AK17*DC17), 0)</f>
        <v>400.31099999999998</v>
      </c>
      <c r="N17">
        <f t="shared" ref="N17:N48" si="4">((T17-J17/2)*M17-L17)/(T17+J17/2)</f>
        <v>558.58057948238536</v>
      </c>
      <c r="O17">
        <f t="shared" ref="O17:O48" si="5">N17*(CV17+CW17)/1000</f>
        <v>50.909061384472992</v>
      </c>
      <c r="P17">
        <f t="shared" ref="P17:P48" si="6">(CO17 - IF(AI17&gt;1, L17*CJ17*100/(AK17*DC17), 0))*(CV17+CW17)/1000</f>
        <v>36.484364155239</v>
      </c>
      <c r="Q17">
        <f t="shared" ref="Q17:Q48" si="7">2/((1/S17-1/R17)+SIGN(S17)*SQRT((1/S17-1/R17)*(1/S17-1/R17) + 4*CK17/((CK17+1)*(CK17+1))*(2*1/S17*1/R17-1/R17*1/R17)))</f>
        <v>5.9529175398315816E-3</v>
      </c>
      <c r="R17">
        <f t="shared" ref="R17:R48" si="8">IF(LEFT(CL17,1)&lt;&gt;"0",IF(LEFT(CL17,1)="1",3,CM17),$D$5+$E$5*(DC17*CV17/($K$5*1000))+$F$5*(DC17*CV17/($K$5*1000))*MAX(MIN(CJ17,$J$5),$I$5)*MAX(MIN(CJ17,$J$5),$I$5)+$G$5*MAX(MIN(CJ17,$J$5),$I$5)*(DC17*CV17/($K$5*1000))+$H$5*(DC17*CV17/($K$5*1000))*(DC17*CV17/($K$5*1000)))</f>
        <v>2.7690362017520025</v>
      </c>
      <c r="S17">
        <f t="shared" ref="S17:S48" si="9">J17*(1000-(1000*0.61365*EXP(17.502*W17/(240.97+W17))/(CV17+CW17)+CQ17)/2)/(1000*0.61365*EXP(17.502*W17/(240.97+W17))/(CV17+CW17)-CQ17)</f>
        <v>5.9458168784984793E-3</v>
      </c>
      <c r="T17">
        <f t="shared" ref="T17:T48" si="10">1/((CK17+1)/(Q17/1.6)+1/(R17/1.37)) + CK17/((CK17+1)/(Q17/1.6) + CK17/(R17/1.37))</f>
        <v>3.7167727953683234E-3</v>
      </c>
      <c r="U17">
        <f t="shared" ref="U17:U48" si="11">(CF17*CI17)</f>
        <v>0</v>
      </c>
      <c r="V17">
        <f t="shared" ref="V17:V48" si="12">(CX17+(U17+2*0.95*0.0000000567*(((CX17+$B$7)+273)^4-(CX17+273)^4)-44100*J17)/(1.84*29.3*R17+8*0.95*0.0000000567*(CX17+273)^3))</f>
        <v>25.310662615871149</v>
      </c>
      <c r="W17">
        <f t="shared" ref="W17:W48" si="13">($C$7*CY17+$D$7*CZ17+$E$7*V17)</f>
        <v>25.137</v>
      </c>
      <c r="X17">
        <f t="shared" ref="X17:X48" si="14">0.61365*EXP(17.502*W17/(240.97+W17))</f>
        <v>3.2057414821104961</v>
      </c>
      <c r="Y17">
        <f t="shared" ref="Y17:Y48" si="15">(Z17/AA17*100)</f>
        <v>49.791163671131763</v>
      </c>
      <c r="Z17">
        <f t="shared" ref="Z17:Z48" si="16">CQ17*(CV17+CW17)/1000</f>
        <v>1.6155667365837996</v>
      </c>
      <c r="AA17">
        <f t="shared" ref="AA17:AA48" si="17">0.61365*EXP(17.502*CX17/(240.97+CX17))</f>
        <v>3.2446856379066378</v>
      </c>
      <c r="AB17">
        <f t="shared" ref="AB17:AB48" si="18">(X17-CQ17*(CV17+CW17)/1000)</f>
        <v>1.5901747455266966</v>
      </c>
      <c r="AC17">
        <f t="shared" ref="AC17:AC48" si="19">(-J17*44100)</f>
        <v>-4.6992381085599026</v>
      </c>
      <c r="AD17">
        <f t="shared" ref="AD17:AD48" si="20">2*29.3*R17*0.92*(CX17-W17)</f>
        <v>30.289780352926417</v>
      </c>
      <c r="AE17">
        <f t="shared" ref="AE17:AE48" si="21">2*0.95*0.0000000567*(((CX17+$B$7)+273)^4-(W17+273)^4)</f>
        <v>2.3193679370250293</v>
      </c>
      <c r="AF17">
        <f t="shared" ref="AF17:AF48" si="22">U17+AE17+AC17+AD17</f>
        <v>27.909910181391545</v>
      </c>
      <c r="AG17">
        <v>0</v>
      </c>
      <c r="AH17">
        <v>0</v>
      </c>
      <c r="AI17">
        <f t="shared" ref="AI17:AI48" si="23">IF(AG17*$H$13&gt;=AK17,1,(AK17/(AK17-AG17*$H$13)))</f>
        <v>1</v>
      </c>
      <c r="AJ17">
        <f t="shared" ref="AJ17:AJ48" si="24">(AI17-1)*100</f>
        <v>0</v>
      </c>
      <c r="AK17">
        <f t="shared" ref="AK17:AK48" si="25">MAX(0,($B$13+$C$13*DC17)/(1+$D$13*DC17)*CV17/(CX17+273)*$E$13)</f>
        <v>48447.246972344416</v>
      </c>
      <c r="AL17" t="s">
        <v>398</v>
      </c>
      <c r="AM17" t="s">
        <v>398</v>
      </c>
      <c r="AN17">
        <v>0</v>
      </c>
      <c r="AO17">
        <v>0</v>
      </c>
      <c r="AP17" t="e">
        <f t="shared" ref="AP17:AP48" si="26">1-AN17/AO17</f>
        <v>#DIV/0!</v>
      </c>
      <c r="AQ17">
        <v>0</v>
      </c>
      <c r="AR17" t="s">
        <v>398</v>
      </c>
      <c r="AS17" t="s">
        <v>398</v>
      </c>
      <c r="AT17">
        <v>0</v>
      </c>
      <c r="AU17">
        <v>0</v>
      </c>
      <c r="AV17" t="e">
        <f t="shared" ref="AV17:AV48" si="27">1-AT17/AU17</f>
        <v>#DIV/0!</v>
      </c>
      <c r="AW17">
        <v>0.5</v>
      </c>
      <c r="AX17">
        <f t="shared" ref="AX17:AX48" si="28">CG17</f>
        <v>0</v>
      </c>
      <c r="AY17">
        <f t="shared" ref="AY17:AY48" si="29">L17</f>
        <v>-0.63934118132595297</v>
      </c>
      <c r="AZ17" t="e">
        <f t="shared" ref="AZ17:AZ48" si="30">AV17*AW17*AX17</f>
        <v>#DIV/0!</v>
      </c>
      <c r="BA17" t="e">
        <f t="shared" ref="BA17:BA48" si="31">(AY17-AQ17)/AX17</f>
        <v>#DIV/0!</v>
      </c>
      <c r="BB17" t="e">
        <f t="shared" ref="BB17:BB48" si="32">(AO17-AU17)/AU17</f>
        <v>#DIV/0!</v>
      </c>
      <c r="BC17" t="e">
        <f t="shared" ref="BC17:BC48" si="33">AN17/(AP17+AN17/AU17)</f>
        <v>#DIV/0!</v>
      </c>
      <c r="BD17" t="s">
        <v>398</v>
      </c>
      <c r="BE17">
        <v>0</v>
      </c>
      <c r="BF17" t="e">
        <f t="shared" ref="BF17:BF48" si="34">IF(BE17&lt;&gt;0, BE17, BC17)</f>
        <v>#DIV/0!</v>
      </c>
      <c r="BG17" t="e">
        <f t="shared" ref="BG17:BG48" si="35">1-BF17/AU17</f>
        <v>#DIV/0!</v>
      </c>
      <c r="BH17" t="e">
        <f t="shared" ref="BH17:BH48" si="36">(AU17-AT17)/(AU17-BF17)</f>
        <v>#DIV/0!</v>
      </c>
      <c r="BI17" t="e">
        <f t="shared" ref="BI17:BI48" si="37">(AO17-AU17)/(AO17-BF17)</f>
        <v>#DIV/0!</v>
      </c>
      <c r="BJ17" t="e">
        <f t="shared" ref="BJ17:BJ48" si="38">(AU17-AT17)/(AU17-AN17)</f>
        <v>#DIV/0!</v>
      </c>
      <c r="BK17" t="e">
        <f t="shared" ref="BK17:BK48" si="39">(AO17-AU17)/(AO17-AN17)</f>
        <v>#DIV/0!</v>
      </c>
      <c r="BL17" t="e">
        <f t="shared" ref="BL17:BL48" si="40">(BH17*BF17/AT17)</f>
        <v>#DIV/0!</v>
      </c>
      <c r="BM17" t="e">
        <f t="shared" ref="BM17:BM48" si="41">(1-BL17)</f>
        <v>#DIV/0!</v>
      </c>
      <c r="BN17">
        <v>754</v>
      </c>
      <c r="BO17">
        <v>300</v>
      </c>
      <c r="BP17">
        <v>300</v>
      </c>
      <c r="BQ17">
        <v>300</v>
      </c>
      <c r="BR17">
        <v>10355.1</v>
      </c>
      <c r="BS17">
        <v>1422.74</v>
      </c>
      <c r="BT17">
        <v>-7.3501699999999996E-3</v>
      </c>
      <c r="BU17">
        <v>-1.04</v>
      </c>
      <c r="BV17" t="s">
        <v>398</v>
      </c>
      <c r="BW17" t="s">
        <v>398</v>
      </c>
      <c r="BX17" t="s">
        <v>398</v>
      </c>
      <c r="BY17" t="s">
        <v>398</v>
      </c>
      <c r="BZ17" t="s">
        <v>398</v>
      </c>
      <c r="CA17" t="s">
        <v>398</v>
      </c>
      <c r="CB17" t="s">
        <v>398</v>
      </c>
      <c r="CC17" t="s">
        <v>398</v>
      </c>
      <c r="CD17" t="s">
        <v>398</v>
      </c>
      <c r="CE17" t="s">
        <v>398</v>
      </c>
      <c r="CF17">
        <f t="shared" ref="CF17:CF48" si="42">$B$11*DD17+$C$11*DE17+$F$11*DP17*(1-DS17)</f>
        <v>0</v>
      </c>
      <c r="CG17">
        <f t="shared" ref="CG17:CG48" si="43">CF17*CH17</f>
        <v>0</v>
      </c>
      <c r="CH17">
        <f t="shared" ref="CH17:CH48" si="44">($B$11*$D$9+$C$11*$D$9+$F$11*((EC17+DU17)/MAX(EC17+DU17+ED17, 0.1)*$I$9+ED17/MAX(EC17+DU17+ED17, 0.1)*$J$9))/($B$11+$C$11+$F$11)</f>
        <v>0</v>
      </c>
      <c r="CI17">
        <f t="shared" ref="CI17:CI48" si="45">($B$11*$K$9+$C$11*$K$9+$F$11*((EC17+DU17)/MAX(EC17+DU17+ED17, 0.1)*$P$9+ED17/MAX(EC17+DU17+ED17, 0.1)*$Q$9))/($B$11+$C$11+$F$11)</f>
        <v>0</v>
      </c>
      <c r="CJ17">
        <v>6</v>
      </c>
      <c r="CK17">
        <v>0.5</v>
      </c>
      <c r="CL17" t="s">
        <v>399</v>
      </c>
      <c r="CM17">
        <v>2</v>
      </c>
      <c r="CN17">
        <v>1530582898.0999999</v>
      </c>
      <c r="CO17">
        <v>400.31099999999998</v>
      </c>
      <c r="CP17">
        <v>399.95299999999997</v>
      </c>
      <c r="CQ17">
        <v>17.726199999999999</v>
      </c>
      <c r="CR17">
        <v>17.663399999999999</v>
      </c>
      <c r="CS17">
        <v>400.18200000000002</v>
      </c>
      <c r="CT17">
        <v>17.804400000000001</v>
      </c>
      <c r="CU17">
        <v>1000.03</v>
      </c>
      <c r="CV17">
        <v>91.038399999999996</v>
      </c>
      <c r="CW17">
        <v>0.101649</v>
      </c>
      <c r="CX17">
        <v>25.3399</v>
      </c>
      <c r="CY17">
        <v>25.137</v>
      </c>
      <c r="CZ17">
        <v>999.9</v>
      </c>
      <c r="DA17">
        <v>0</v>
      </c>
      <c r="DB17">
        <v>0</v>
      </c>
      <c r="DC17">
        <v>10008.799999999999</v>
      </c>
      <c r="DD17">
        <v>0</v>
      </c>
      <c r="DE17">
        <v>0.21912699999999999</v>
      </c>
      <c r="DF17">
        <v>0.35787999999999998</v>
      </c>
      <c r="DG17">
        <v>407.53500000000003</v>
      </c>
      <c r="DH17">
        <v>407.14499999999998</v>
      </c>
      <c r="DI17">
        <v>6.2770800000000002E-2</v>
      </c>
      <c r="DJ17">
        <v>399.95299999999997</v>
      </c>
      <c r="DK17">
        <v>17.663399999999999</v>
      </c>
      <c r="DL17">
        <v>1.6137699999999999</v>
      </c>
      <c r="DM17">
        <v>1.60805</v>
      </c>
      <c r="DN17">
        <v>14.0909</v>
      </c>
      <c r="DO17">
        <v>14.036199999999999</v>
      </c>
      <c r="DP17">
        <v>0</v>
      </c>
      <c r="DQ17">
        <v>0</v>
      </c>
      <c r="DR17">
        <v>0</v>
      </c>
      <c r="DS17">
        <v>0</v>
      </c>
      <c r="DT17">
        <v>5.72</v>
      </c>
      <c r="DU17">
        <v>0</v>
      </c>
      <c r="DV17">
        <v>-14.22</v>
      </c>
      <c r="DW17">
        <v>-3.99</v>
      </c>
      <c r="DX17">
        <v>34</v>
      </c>
      <c r="DY17">
        <v>38.875</v>
      </c>
      <c r="DZ17">
        <v>36.875</v>
      </c>
      <c r="EA17">
        <v>37.625</v>
      </c>
      <c r="EB17">
        <v>35.061999999999998</v>
      </c>
      <c r="EC17">
        <v>0</v>
      </c>
      <c r="ED17">
        <v>0</v>
      </c>
      <c r="EE17">
        <v>0</v>
      </c>
      <c r="EF17">
        <v>1990.2000000476801</v>
      </c>
      <c r="EG17">
        <v>0</v>
      </c>
      <c r="EH17">
        <v>3.2711538461538501</v>
      </c>
      <c r="EI17">
        <v>-5.23863253134639</v>
      </c>
      <c r="EJ17">
        <v>2.03931623676409</v>
      </c>
      <c r="EK17">
        <v>-11.131923076923099</v>
      </c>
      <c r="EL17">
        <v>15</v>
      </c>
      <c r="EM17">
        <v>1530582846.5999999</v>
      </c>
      <c r="EN17" t="s">
        <v>400</v>
      </c>
      <c r="EO17">
        <v>1530582846.5999999</v>
      </c>
      <c r="EP17">
        <v>1530582846.0999999</v>
      </c>
      <c r="EQ17">
        <v>132</v>
      </c>
      <c r="ER17">
        <v>4.7E-2</v>
      </c>
      <c r="ES17">
        <v>2.1000000000000001E-2</v>
      </c>
      <c r="ET17">
        <v>0.128</v>
      </c>
      <c r="EU17">
        <v>-7.8E-2</v>
      </c>
      <c r="EV17">
        <v>400</v>
      </c>
      <c r="EW17">
        <v>18</v>
      </c>
      <c r="EX17">
        <v>0.41</v>
      </c>
      <c r="EY17">
        <v>0.28000000000000003</v>
      </c>
      <c r="EZ17">
        <v>0.31529154999999998</v>
      </c>
      <c r="FA17">
        <v>-2.93348893058165E-2</v>
      </c>
      <c r="FB17">
        <v>1.5350157070776201E-2</v>
      </c>
      <c r="FC17">
        <v>1</v>
      </c>
      <c r="FD17">
        <v>1</v>
      </c>
      <c r="FE17">
        <v>0</v>
      </c>
      <c r="FF17">
        <v>0</v>
      </c>
      <c r="FG17">
        <v>0</v>
      </c>
      <c r="FH17">
        <v>6.9609539999999998E-2</v>
      </c>
      <c r="FI17">
        <v>2.8259459662288901E-3</v>
      </c>
      <c r="FJ17">
        <v>9.4364696995221699E-4</v>
      </c>
      <c r="FK17">
        <v>1</v>
      </c>
      <c r="FL17">
        <v>2</v>
      </c>
      <c r="FM17">
        <v>3</v>
      </c>
      <c r="FN17" t="s">
        <v>401</v>
      </c>
      <c r="FO17">
        <v>3.9266899999999998</v>
      </c>
      <c r="FP17">
        <v>2.7843499999999999</v>
      </c>
      <c r="FQ17">
        <v>8.5038699999999995E-2</v>
      </c>
      <c r="FR17">
        <v>8.4967299999999996E-2</v>
      </c>
      <c r="FS17">
        <v>8.1444600000000006E-2</v>
      </c>
      <c r="FT17">
        <v>8.0348000000000003E-2</v>
      </c>
      <c r="FU17">
        <v>19667.099999999999</v>
      </c>
      <c r="FV17">
        <v>23994</v>
      </c>
      <c r="FW17">
        <v>20933.7</v>
      </c>
      <c r="FX17">
        <v>25290.400000000001</v>
      </c>
      <c r="FY17">
        <v>30499.1</v>
      </c>
      <c r="FZ17">
        <v>34246.6</v>
      </c>
      <c r="GA17">
        <v>37783.300000000003</v>
      </c>
      <c r="GB17">
        <v>41957.599999999999</v>
      </c>
      <c r="GC17">
        <v>2.6726000000000001</v>
      </c>
      <c r="GD17">
        <v>2.14453</v>
      </c>
      <c r="GE17">
        <v>9.12882E-2</v>
      </c>
      <c r="GF17">
        <v>0</v>
      </c>
      <c r="GG17">
        <v>23.637699999999999</v>
      </c>
      <c r="GH17">
        <v>999.9</v>
      </c>
      <c r="GI17">
        <v>50.591999999999999</v>
      </c>
      <c r="GJ17">
        <v>30.745999999999999</v>
      </c>
      <c r="GK17">
        <v>24.708600000000001</v>
      </c>
      <c r="GL17">
        <v>61.500300000000003</v>
      </c>
      <c r="GM17">
        <v>19.511199999999999</v>
      </c>
      <c r="GN17">
        <v>3</v>
      </c>
      <c r="GO17">
        <v>-0.21025199999999999</v>
      </c>
      <c r="GP17">
        <v>-0.786833</v>
      </c>
      <c r="GQ17">
        <v>20.337199999999999</v>
      </c>
      <c r="GR17">
        <v>5.2228300000000001</v>
      </c>
      <c r="GS17">
        <v>11.962</v>
      </c>
      <c r="GT17">
        <v>4.9858000000000002</v>
      </c>
      <c r="GU17">
        <v>3.3010000000000002</v>
      </c>
      <c r="GV17">
        <v>999.9</v>
      </c>
      <c r="GW17">
        <v>9999</v>
      </c>
      <c r="GX17">
        <v>9999</v>
      </c>
      <c r="GY17">
        <v>9999</v>
      </c>
      <c r="GZ17">
        <v>1.88446</v>
      </c>
      <c r="HA17">
        <v>1.88141</v>
      </c>
      <c r="HB17">
        <v>1.88289</v>
      </c>
      <c r="HC17">
        <v>1.8815900000000001</v>
      </c>
      <c r="HD17">
        <v>1.8831100000000001</v>
      </c>
      <c r="HE17">
        <v>1.8823300000000001</v>
      </c>
      <c r="HF17">
        <v>1.8843099999999999</v>
      </c>
      <c r="HG17">
        <v>1.8815599999999999</v>
      </c>
      <c r="HH17">
        <v>5</v>
      </c>
      <c r="HI17">
        <v>0</v>
      </c>
      <c r="HJ17">
        <v>0</v>
      </c>
      <c r="HK17">
        <v>0</v>
      </c>
      <c r="HL17" t="s">
        <v>402</v>
      </c>
      <c r="HM17" t="s">
        <v>403</v>
      </c>
      <c r="HN17" t="s">
        <v>404</v>
      </c>
      <c r="HO17" t="s">
        <v>404</v>
      </c>
      <c r="HP17" t="s">
        <v>404</v>
      </c>
      <c r="HQ17" t="s">
        <v>404</v>
      </c>
      <c r="HR17">
        <v>0</v>
      </c>
      <c r="HS17">
        <v>100</v>
      </c>
      <c r="HT17">
        <v>100</v>
      </c>
      <c r="HU17">
        <v>0.129</v>
      </c>
      <c r="HV17">
        <v>-7.8200000000000006E-2</v>
      </c>
      <c r="HW17">
        <v>0.12847619047619199</v>
      </c>
      <c r="HX17">
        <v>0</v>
      </c>
      <c r="HY17">
        <v>0</v>
      </c>
      <c r="HZ17">
        <v>0</v>
      </c>
      <c r="IA17">
        <v>-7.82099999999986E-2</v>
      </c>
      <c r="IB17">
        <v>0</v>
      </c>
      <c r="IC17">
        <v>0</v>
      </c>
      <c r="ID17">
        <v>0</v>
      </c>
      <c r="IE17">
        <v>-1</v>
      </c>
      <c r="IF17">
        <v>-1</v>
      </c>
      <c r="IG17">
        <v>-1</v>
      </c>
      <c r="IH17">
        <v>-1</v>
      </c>
      <c r="II17">
        <v>0.9</v>
      </c>
      <c r="IJ17">
        <v>0.9</v>
      </c>
      <c r="IK17">
        <v>1.53687</v>
      </c>
      <c r="IL17">
        <v>2.5695800000000002</v>
      </c>
      <c r="IM17">
        <v>2.8002899999999999</v>
      </c>
      <c r="IN17">
        <v>2.96997</v>
      </c>
      <c r="IO17">
        <v>3.0493199999999998</v>
      </c>
      <c r="IP17">
        <v>2.3059099999999999</v>
      </c>
      <c r="IQ17">
        <v>34.440800000000003</v>
      </c>
      <c r="IR17">
        <v>24.2364</v>
      </c>
      <c r="IS17">
        <v>18</v>
      </c>
      <c r="IT17">
        <v>1093.48</v>
      </c>
      <c r="IU17">
        <v>561.76099999999997</v>
      </c>
      <c r="IV17">
        <v>24.9998</v>
      </c>
      <c r="IW17">
        <v>24.523199999999999</v>
      </c>
      <c r="IX17">
        <v>30</v>
      </c>
      <c r="IY17">
        <v>24.438400000000001</v>
      </c>
      <c r="IZ17">
        <v>24.435199999999998</v>
      </c>
      <c r="JA17">
        <v>30.7164</v>
      </c>
      <c r="JB17">
        <v>26.047499999999999</v>
      </c>
      <c r="JC17">
        <v>0</v>
      </c>
      <c r="JD17">
        <v>25</v>
      </c>
      <c r="JE17">
        <v>400</v>
      </c>
      <c r="JF17">
        <v>17.790199999999999</v>
      </c>
      <c r="JG17">
        <v>101.852</v>
      </c>
      <c r="JH17">
        <v>101.148</v>
      </c>
    </row>
    <row r="18" spans="1:268" x14ac:dyDescent="0.2">
      <c r="A18">
        <v>2</v>
      </c>
      <c r="B18">
        <v>1530582903.0999999</v>
      </c>
      <c r="C18">
        <v>5</v>
      </c>
      <c r="D18" t="s">
        <v>405</v>
      </c>
      <c r="E18" t="s">
        <v>406</v>
      </c>
      <c r="F18" t="s">
        <v>397</v>
      </c>
      <c r="I18">
        <v>1530582903.0999999</v>
      </c>
      <c r="J18">
        <f t="shared" si="0"/>
        <v>4.1063117092497004E-5</v>
      </c>
      <c r="K18">
        <f t="shared" si="1"/>
        <v>4.1063117092497006E-2</v>
      </c>
      <c r="L18">
        <f t="shared" si="2"/>
        <v>-0.57811489088851076</v>
      </c>
      <c r="M18">
        <f t="shared" si="3"/>
        <v>400.286</v>
      </c>
      <c r="N18">
        <f t="shared" si="4"/>
        <v>786.25638468130444</v>
      </c>
      <c r="O18">
        <f t="shared" si="5"/>
        <v>71.66036220136148</v>
      </c>
      <c r="P18">
        <f t="shared" si="6"/>
        <v>36.482552387490003</v>
      </c>
      <c r="Q18">
        <f t="shared" si="7"/>
        <v>2.2964331654491263E-3</v>
      </c>
      <c r="R18">
        <f t="shared" si="8"/>
        <v>2.7662910365719373</v>
      </c>
      <c r="S18">
        <f t="shared" si="9"/>
        <v>2.2953745920220136E-3</v>
      </c>
      <c r="T18">
        <f t="shared" si="10"/>
        <v>1.434704185677497E-3</v>
      </c>
      <c r="U18">
        <f t="shared" si="11"/>
        <v>0</v>
      </c>
      <c r="V18">
        <f t="shared" si="12"/>
        <v>25.327522781630154</v>
      </c>
      <c r="W18">
        <f t="shared" si="13"/>
        <v>25.134799999999998</v>
      </c>
      <c r="X18">
        <f t="shared" si="14"/>
        <v>3.2053214675215935</v>
      </c>
      <c r="Y18">
        <f t="shared" si="15"/>
        <v>49.869218680197086</v>
      </c>
      <c r="Z18">
        <f t="shared" si="16"/>
        <v>1.6179935334090001</v>
      </c>
      <c r="AA18">
        <f t="shared" si="17"/>
        <v>3.2444733970767028</v>
      </c>
      <c r="AB18">
        <f t="shared" si="18"/>
        <v>1.5873279341125934</v>
      </c>
      <c r="AC18">
        <f t="shared" si="19"/>
        <v>-1.8108834637791178</v>
      </c>
      <c r="AD18">
        <f t="shared" si="20"/>
        <v>30.423801602188014</v>
      </c>
      <c r="AE18">
        <f t="shared" si="21"/>
        <v>2.3319034336511328</v>
      </c>
      <c r="AF18">
        <f t="shared" si="22"/>
        <v>30.944821572060029</v>
      </c>
      <c r="AG18">
        <v>0</v>
      </c>
      <c r="AH18">
        <v>0</v>
      </c>
      <c r="AI18">
        <f t="shared" si="23"/>
        <v>1</v>
      </c>
      <c r="AJ18">
        <f t="shared" si="24"/>
        <v>0</v>
      </c>
      <c r="AK18">
        <f t="shared" si="25"/>
        <v>48372.227488980621</v>
      </c>
      <c r="AL18" t="s">
        <v>398</v>
      </c>
      <c r="AM18" t="s">
        <v>398</v>
      </c>
      <c r="AN18">
        <v>0</v>
      </c>
      <c r="AO18">
        <v>0</v>
      </c>
      <c r="AP18" t="e">
        <f t="shared" si="26"/>
        <v>#DIV/0!</v>
      </c>
      <c r="AQ18">
        <v>0</v>
      </c>
      <c r="AR18" t="s">
        <v>398</v>
      </c>
      <c r="AS18" t="s">
        <v>398</v>
      </c>
      <c r="AT18">
        <v>0</v>
      </c>
      <c r="AU18">
        <v>0</v>
      </c>
      <c r="AV18" t="e">
        <f t="shared" si="27"/>
        <v>#DIV/0!</v>
      </c>
      <c r="AW18">
        <v>0.5</v>
      </c>
      <c r="AX18">
        <f t="shared" si="28"/>
        <v>0</v>
      </c>
      <c r="AY18">
        <f t="shared" si="29"/>
        <v>-0.57811489088851076</v>
      </c>
      <c r="AZ18" t="e">
        <f t="shared" si="30"/>
        <v>#DIV/0!</v>
      </c>
      <c r="BA18" t="e">
        <f t="shared" si="31"/>
        <v>#DIV/0!</v>
      </c>
      <c r="BB18" t="e">
        <f t="shared" si="32"/>
        <v>#DIV/0!</v>
      </c>
      <c r="BC18" t="e">
        <f t="shared" si="33"/>
        <v>#DIV/0!</v>
      </c>
      <c r="BD18" t="s">
        <v>398</v>
      </c>
      <c r="BE18">
        <v>0</v>
      </c>
      <c r="BF18" t="e">
        <f t="shared" si="34"/>
        <v>#DIV/0!</v>
      </c>
      <c r="BG18" t="e">
        <f t="shared" si="35"/>
        <v>#DIV/0!</v>
      </c>
      <c r="BH18" t="e">
        <f t="shared" si="36"/>
        <v>#DIV/0!</v>
      </c>
      <c r="BI18" t="e">
        <f t="shared" si="37"/>
        <v>#DIV/0!</v>
      </c>
      <c r="BJ18" t="e">
        <f t="shared" si="38"/>
        <v>#DIV/0!</v>
      </c>
      <c r="BK18" t="e">
        <f t="shared" si="39"/>
        <v>#DIV/0!</v>
      </c>
      <c r="BL18" t="e">
        <f t="shared" si="40"/>
        <v>#DIV/0!</v>
      </c>
      <c r="BM18" t="e">
        <f t="shared" si="41"/>
        <v>#DIV/0!</v>
      </c>
      <c r="BN18">
        <v>754</v>
      </c>
      <c r="BO18">
        <v>300</v>
      </c>
      <c r="BP18">
        <v>300</v>
      </c>
      <c r="BQ18">
        <v>300</v>
      </c>
      <c r="BR18">
        <v>10355.1</v>
      </c>
      <c r="BS18">
        <v>1422.74</v>
      </c>
      <c r="BT18">
        <v>-7.3501699999999996E-3</v>
      </c>
      <c r="BU18">
        <v>-1.04</v>
      </c>
      <c r="BV18" t="s">
        <v>398</v>
      </c>
      <c r="BW18" t="s">
        <v>398</v>
      </c>
      <c r="BX18" t="s">
        <v>398</v>
      </c>
      <c r="BY18" t="s">
        <v>398</v>
      </c>
      <c r="BZ18" t="s">
        <v>398</v>
      </c>
      <c r="CA18" t="s">
        <v>398</v>
      </c>
      <c r="CB18" t="s">
        <v>398</v>
      </c>
      <c r="CC18" t="s">
        <v>398</v>
      </c>
      <c r="CD18" t="s">
        <v>398</v>
      </c>
      <c r="CE18" t="s">
        <v>398</v>
      </c>
      <c r="CF18">
        <f t="shared" si="42"/>
        <v>0</v>
      </c>
      <c r="CG18">
        <f t="shared" si="43"/>
        <v>0</v>
      </c>
      <c r="CH18">
        <f t="shared" si="44"/>
        <v>0</v>
      </c>
      <c r="CI18">
        <f t="shared" si="45"/>
        <v>0</v>
      </c>
      <c r="CJ18">
        <v>6</v>
      </c>
      <c r="CK18">
        <v>0.5</v>
      </c>
      <c r="CL18" t="s">
        <v>399</v>
      </c>
      <c r="CM18">
        <v>2</v>
      </c>
      <c r="CN18">
        <v>1530582903.0999999</v>
      </c>
      <c r="CO18">
        <v>400.286</v>
      </c>
      <c r="CP18">
        <v>399.94900000000001</v>
      </c>
      <c r="CQ18">
        <v>17.752600000000001</v>
      </c>
      <c r="CR18">
        <v>17.728400000000001</v>
      </c>
      <c r="CS18">
        <v>400.15800000000002</v>
      </c>
      <c r="CT18">
        <v>17.8308</v>
      </c>
      <c r="CU18">
        <v>1000.02</v>
      </c>
      <c r="CV18">
        <v>91.039299999999997</v>
      </c>
      <c r="CW18">
        <v>0.10191500000000001</v>
      </c>
      <c r="CX18">
        <v>25.338799999999999</v>
      </c>
      <c r="CY18">
        <v>25.134799999999998</v>
      </c>
      <c r="CZ18">
        <v>999.9</v>
      </c>
      <c r="DA18">
        <v>0</v>
      </c>
      <c r="DB18">
        <v>0</v>
      </c>
      <c r="DC18">
        <v>9992.5</v>
      </c>
      <c r="DD18">
        <v>0</v>
      </c>
      <c r="DE18">
        <v>0.21912699999999999</v>
      </c>
      <c r="DF18">
        <v>0.33783000000000002</v>
      </c>
      <c r="DG18">
        <v>407.52100000000002</v>
      </c>
      <c r="DH18">
        <v>407.16699999999997</v>
      </c>
      <c r="DI18">
        <v>2.4213800000000001E-2</v>
      </c>
      <c r="DJ18">
        <v>399.94900000000001</v>
      </c>
      <c r="DK18">
        <v>17.728400000000001</v>
      </c>
      <c r="DL18">
        <v>1.6161799999999999</v>
      </c>
      <c r="DM18">
        <v>1.61398</v>
      </c>
      <c r="DN18">
        <v>14.114000000000001</v>
      </c>
      <c r="DO18">
        <v>14.0929</v>
      </c>
      <c r="DP18">
        <v>0</v>
      </c>
      <c r="DQ18">
        <v>0</v>
      </c>
      <c r="DR18">
        <v>0</v>
      </c>
      <c r="DS18">
        <v>0</v>
      </c>
      <c r="DT18">
        <v>1.79</v>
      </c>
      <c r="DU18">
        <v>0</v>
      </c>
      <c r="DV18">
        <v>-14.48</v>
      </c>
      <c r="DW18">
        <v>-3.69</v>
      </c>
      <c r="DX18">
        <v>33.561999999999998</v>
      </c>
      <c r="DY18">
        <v>38.875</v>
      </c>
      <c r="DZ18">
        <v>36.75</v>
      </c>
      <c r="EA18">
        <v>37.936999999999998</v>
      </c>
      <c r="EB18">
        <v>34.811999999999998</v>
      </c>
      <c r="EC18">
        <v>0</v>
      </c>
      <c r="ED18">
        <v>0</v>
      </c>
      <c r="EE18">
        <v>0</v>
      </c>
      <c r="EF18">
        <v>1995</v>
      </c>
      <c r="EG18">
        <v>0</v>
      </c>
      <c r="EH18">
        <v>2.93769230769231</v>
      </c>
      <c r="EI18">
        <v>-2.8841025391240902</v>
      </c>
      <c r="EJ18">
        <v>3.97367508948629</v>
      </c>
      <c r="EK18">
        <v>-10.977307692307701</v>
      </c>
      <c r="EL18">
        <v>15</v>
      </c>
      <c r="EM18">
        <v>1530582846.5999999</v>
      </c>
      <c r="EN18" t="s">
        <v>400</v>
      </c>
      <c r="EO18">
        <v>1530582846.5999999</v>
      </c>
      <c r="EP18">
        <v>1530582846.0999999</v>
      </c>
      <c r="EQ18">
        <v>132</v>
      </c>
      <c r="ER18">
        <v>4.7E-2</v>
      </c>
      <c r="ES18">
        <v>2.1000000000000001E-2</v>
      </c>
      <c r="ET18">
        <v>0.128</v>
      </c>
      <c r="EU18">
        <v>-7.8E-2</v>
      </c>
      <c r="EV18">
        <v>400</v>
      </c>
      <c r="EW18">
        <v>18</v>
      </c>
      <c r="EX18">
        <v>0.41</v>
      </c>
      <c r="EY18">
        <v>0.28000000000000003</v>
      </c>
      <c r="EZ18">
        <v>0.31964567500000002</v>
      </c>
      <c r="FA18">
        <v>5.3541151969980501E-2</v>
      </c>
      <c r="FB18">
        <v>1.9835055541121499E-2</v>
      </c>
      <c r="FC18">
        <v>1</v>
      </c>
      <c r="FD18">
        <v>1</v>
      </c>
      <c r="FE18">
        <v>0</v>
      </c>
      <c r="FF18">
        <v>0</v>
      </c>
      <c r="FG18">
        <v>0</v>
      </c>
      <c r="FH18">
        <v>6.25437675E-2</v>
      </c>
      <c r="FI18">
        <v>-0.112797191369606</v>
      </c>
      <c r="FJ18">
        <v>1.5477460504737001E-2</v>
      </c>
      <c r="FK18">
        <v>1</v>
      </c>
      <c r="FL18">
        <v>2</v>
      </c>
      <c r="FM18">
        <v>3</v>
      </c>
      <c r="FN18" t="s">
        <v>401</v>
      </c>
      <c r="FO18">
        <v>3.9266800000000002</v>
      </c>
      <c r="FP18">
        <v>2.7844699999999998</v>
      </c>
      <c r="FQ18">
        <v>8.5036100000000003E-2</v>
      </c>
      <c r="FR18">
        <v>8.4968299999999997E-2</v>
      </c>
      <c r="FS18">
        <v>8.1534599999999999E-2</v>
      </c>
      <c r="FT18">
        <v>8.0564999999999998E-2</v>
      </c>
      <c r="FU18">
        <v>19667.5</v>
      </c>
      <c r="FV18">
        <v>23994</v>
      </c>
      <c r="FW18">
        <v>20934</v>
      </c>
      <c r="FX18">
        <v>25290.3</v>
      </c>
      <c r="FY18">
        <v>30496.3</v>
      </c>
      <c r="FZ18">
        <v>34238.699999999997</v>
      </c>
      <c r="GA18">
        <v>37783.599999999999</v>
      </c>
      <c r="GB18">
        <v>41957.7</v>
      </c>
      <c r="GC18">
        <v>2.6719499999999998</v>
      </c>
      <c r="GD18">
        <v>2.1442999999999999</v>
      </c>
      <c r="GE18">
        <v>9.11579E-2</v>
      </c>
      <c r="GF18">
        <v>0</v>
      </c>
      <c r="GG18">
        <v>23.637699999999999</v>
      </c>
      <c r="GH18">
        <v>999.9</v>
      </c>
      <c r="GI18">
        <v>50.591999999999999</v>
      </c>
      <c r="GJ18">
        <v>30.745999999999999</v>
      </c>
      <c r="GK18">
        <v>24.7105</v>
      </c>
      <c r="GL18">
        <v>61.4803</v>
      </c>
      <c r="GM18">
        <v>19.539300000000001</v>
      </c>
      <c r="GN18">
        <v>3</v>
      </c>
      <c r="GO18">
        <v>-0.21024399999999999</v>
      </c>
      <c r="GP18">
        <v>-0.78830100000000003</v>
      </c>
      <c r="GQ18">
        <v>20.337199999999999</v>
      </c>
      <c r="GR18">
        <v>5.2228300000000001</v>
      </c>
      <c r="GS18">
        <v>11.962</v>
      </c>
      <c r="GT18">
        <v>4.9857500000000003</v>
      </c>
      <c r="GU18">
        <v>3.3010000000000002</v>
      </c>
      <c r="GV18">
        <v>999.9</v>
      </c>
      <c r="GW18">
        <v>9999</v>
      </c>
      <c r="GX18">
        <v>9999</v>
      </c>
      <c r="GY18">
        <v>9999</v>
      </c>
      <c r="GZ18">
        <v>1.88445</v>
      </c>
      <c r="HA18">
        <v>1.88141</v>
      </c>
      <c r="HB18">
        <v>1.88287</v>
      </c>
      <c r="HC18">
        <v>1.8815999999999999</v>
      </c>
      <c r="HD18">
        <v>1.8831199999999999</v>
      </c>
      <c r="HE18">
        <v>1.8823300000000001</v>
      </c>
      <c r="HF18">
        <v>1.8843099999999999</v>
      </c>
      <c r="HG18">
        <v>1.88157</v>
      </c>
      <c r="HH18">
        <v>5</v>
      </c>
      <c r="HI18">
        <v>0</v>
      </c>
      <c r="HJ18">
        <v>0</v>
      </c>
      <c r="HK18">
        <v>0</v>
      </c>
      <c r="HL18" t="s">
        <v>402</v>
      </c>
      <c r="HM18" t="s">
        <v>403</v>
      </c>
      <c r="HN18" t="s">
        <v>404</v>
      </c>
      <c r="HO18" t="s">
        <v>404</v>
      </c>
      <c r="HP18" t="s">
        <v>404</v>
      </c>
      <c r="HQ18" t="s">
        <v>404</v>
      </c>
      <c r="HR18">
        <v>0</v>
      </c>
      <c r="HS18">
        <v>100</v>
      </c>
      <c r="HT18">
        <v>100</v>
      </c>
      <c r="HU18">
        <v>0.128</v>
      </c>
      <c r="HV18">
        <v>-7.8200000000000006E-2</v>
      </c>
      <c r="HW18">
        <v>0.12847619047619199</v>
      </c>
      <c r="HX18">
        <v>0</v>
      </c>
      <c r="HY18">
        <v>0</v>
      </c>
      <c r="HZ18">
        <v>0</v>
      </c>
      <c r="IA18">
        <v>-7.82099999999986E-2</v>
      </c>
      <c r="IB18">
        <v>0</v>
      </c>
      <c r="IC18">
        <v>0</v>
      </c>
      <c r="ID18">
        <v>0</v>
      </c>
      <c r="IE18">
        <v>-1</v>
      </c>
      <c r="IF18">
        <v>-1</v>
      </c>
      <c r="IG18">
        <v>-1</v>
      </c>
      <c r="IH18">
        <v>-1</v>
      </c>
      <c r="II18">
        <v>0.9</v>
      </c>
      <c r="IJ18">
        <v>0.9</v>
      </c>
      <c r="IK18">
        <v>1.53809</v>
      </c>
      <c r="IL18">
        <v>2.5695800000000002</v>
      </c>
      <c r="IM18">
        <v>2.8002899999999999</v>
      </c>
      <c r="IN18">
        <v>2.96997</v>
      </c>
      <c r="IO18">
        <v>3.0493199999999998</v>
      </c>
      <c r="IP18">
        <v>2.3083499999999999</v>
      </c>
      <c r="IQ18">
        <v>34.440800000000003</v>
      </c>
      <c r="IR18">
        <v>24.2364</v>
      </c>
      <c r="IS18">
        <v>18</v>
      </c>
      <c r="IT18">
        <v>1092.68</v>
      </c>
      <c r="IU18">
        <v>561.57299999999998</v>
      </c>
      <c r="IV18">
        <v>24.999600000000001</v>
      </c>
      <c r="IW18">
        <v>24.521100000000001</v>
      </c>
      <c r="IX18">
        <v>30</v>
      </c>
      <c r="IY18">
        <v>24.436599999999999</v>
      </c>
      <c r="IZ18">
        <v>24.433299999999999</v>
      </c>
      <c r="JA18">
        <v>30.717500000000001</v>
      </c>
      <c r="JB18">
        <v>26.047499999999999</v>
      </c>
      <c r="JC18">
        <v>0</v>
      </c>
      <c r="JD18">
        <v>25</v>
      </c>
      <c r="JE18">
        <v>400</v>
      </c>
      <c r="JF18">
        <v>17.776900000000001</v>
      </c>
      <c r="JG18">
        <v>101.85299999999999</v>
      </c>
      <c r="JH18">
        <v>101.149</v>
      </c>
    </row>
    <row r="19" spans="1:268" x14ac:dyDescent="0.2">
      <c r="A19">
        <v>3</v>
      </c>
      <c r="B19">
        <v>1530582908.0999999</v>
      </c>
      <c r="C19">
        <v>10</v>
      </c>
      <c r="D19" t="s">
        <v>407</v>
      </c>
      <c r="E19" t="s">
        <v>408</v>
      </c>
      <c r="F19" t="s">
        <v>397</v>
      </c>
      <c r="I19">
        <v>1530582908.0999999</v>
      </c>
      <c r="J19">
        <f t="shared" si="0"/>
        <v>7.4825504612263097E-5</v>
      </c>
      <c r="K19">
        <f t="shared" si="1"/>
        <v>7.4825504612263102E-2</v>
      </c>
      <c r="L19">
        <f t="shared" si="2"/>
        <v>-0.60325592172230869</v>
      </c>
      <c r="M19">
        <f t="shared" si="3"/>
        <v>400.33499999999998</v>
      </c>
      <c r="N19">
        <f t="shared" si="4"/>
        <v>616.48530244848496</v>
      </c>
      <c r="O19">
        <f t="shared" si="5"/>
        <v>56.185710955262309</v>
      </c>
      <c r="P19">
        <f t="shared" si="6"/>
        <v>36.486038687280001</v>
      </c>
      <c r="Q19">
        <f t="shared" si="7"/>
        <v>4.1868693809259871E-3</v>
      </c>
      <c r="R19">
        <f t="shared" si="8"/>
        <v>2.7670882821366556</v>
      </c>
      <c r="S19">
        <f t="shared" si="9"/>
        <v>4.183353054186113E-3</v>
      </c>
      <c r="T19">
        <f t="shared" si="10"/>
        <v>2.61491133347669E-3</v>
      </c>
      <c r="U19">
        <f t="shared" si="11"/>
        <v>0</v>
      </c>
      <c r="V19">
        <f t="shared" si="12"/>
        <v>25.317856065288371</v>
      </c>
      <c r="W19">
        <f t="shared" si="13"/>
        <v>25.141400000000001</v>
      </c>
      <c r="X19">
        <f t="shared" si="14"/>
        <v>3.2065816555664952</v>
      </c>
      <c r="Y19">
        <f t="shared" si="15"/>
        <v>49.919630032789918</v>
      </c>
      <c r="Z19">
        <f t="shared" si="16"/>
        <v>1.6195905906208004</v>
      </c>
      <c r="AA19">
        <f t="shared" si="17"/>
        <v>3.2443962216005318</v>
      </c>
      <c r="AB19">
        <f t="shared" si="18"/>
        <v>1.5869910649456949</v>
      </c>
      <c r="AC19">
        <f t="shared" si="19"/>
        <v>-3.2998047534008026</v>
      </c>
      <c r="AD19">
        <f t="shared" si="20"/>
        <v>29.388314902910501</v>
      </c>
      <c r="AE19">
        <f t="shared" si="21"/>
        <v>2.2519573435318456</v>
      </c>
      <c r="AF19">
        <f t="shared" si="22"/>
        <v>28.340467493041544</v>
      </c>
      <c r="AG19">
        <v>0</v>
      </c>
      <c r="AH19">
        <v>0</v>
      </c>
      <c r="AI19">
        <f t="shared" si="23"/>
        <v>1</v>
      </c>
      <c r="AJ19">
        <f t="shared" si="24"/>
        <v>0</v>
      </c>
      <c r="AK19">
        <f t="shared" si="25"/>
        <v>48394.074735837174</v>
      </c>
      <c r="AL19" t="s">
        <v>398</v>
      </c>
      <c r="AM19" t="s">
        <v>398</v>
      </c>
      <c r="AN19">
        <v>0</v>
      </c>
      <c r="AO19">
        <v>0</v>
      </c>
      <c r="AP19" t="e">
        <f t="shared" si="26"/>
        <v>#DIV/0!</v>
      </c>
      <c r="AQ19">
        <v>0</v>
      </c>
      <c r="AR19" t="s">
        <v>398</v>
      </c>
      <c r="AS19" t="s">
        <v>398</v>
      </c>
      <c r="AT19">
        <v>0</v>
      </c>
      <c r="AU19">
        <v>0</v>
      </c>
      <c r="AV19" t="e">
        <f t="shared" si="27"/>
        <v>#DIV/0!</v>
      </c>
      <c r="AW19">
        <v>0.5</v>
      </c>
      <c r="AX19">
        <f t="shared" si="28"/>
        <v>0</v>
      </c>
      <c r="AY19">
        <f t="shared" si="29"/>
        <v>-0.60325592172230869</v>
      </c>
      <c r="AZ19" t="e">
        <f t="shared" si="30"/>
        <v>#DIV/0!</v>
      </c>
      <c r="BA19" t="e">
        <f t="shared" si="31"/>
        <v>#DIV/0!</v>
      </c>
      <c r="BB19" t="e">
        <f t="shared" si="32"/>
        <v>#DIV/0!</v>
      </c>
      <c r="BC19" t="e">
        <f t="shared" si="33"/>
        <v>#DIV/0!</v>
      </c>
      <c r="BD19" t="s">
        <v>398</v>
      </c>
      <c r="BE19">
        <v>0</v>
      </c>
      <c r="BF19" t="e">
        <f t="shared" si="34"/>
        <v>#DIV/0!</v>
      </c>
      <c r="BG19" t="e">
        <f t="shared" si="35"/>
        <v>#DIV/0!</v>
      </c>
      <c r="BH19" t="e">
        <f t="shared" si="36"/>
        <v>#DIV/0!</v>
      </c>
      <c r="BI19" t="e">
        <f t="shared" si="37"/>
        <v>#DIV/0!</v>
      </c>
      <c r="BJ19" t="e">
        <f t="shared" si="38"/>
        <v>#DIV/0!</v>
      </c>
      <c r="BK19" t="e">
        <f t="shared" si="39"/>
        <v>#DIV/0!</v>
      </c>
      <c r="BL19" t="e">
        <f t="shared" si="40"/>
        <v>#DIV/0!</v>
      </c>
      <c r="BM19" t="e">
        <f t="shared" si="41"/>
        <v>#DIV/0!</v>
      </c>
      <c r="BN19">
        <v>754</v>
      </c>
      <c r="BO19">
        <v>300</v>
      </c>
      <c r="BP19">
        <v>300</v>
      </c>
      <c r="BQ19">
        <v>300</v>
      </c>
      <c r="BR19">
        <v>10355.1</v>
      </c>
      <c r="BS19">
        <v>1422.74</v>
      </c>
      <c r="BT19">
        <v>-7.3501699999999996E-3</v>
      </c>
      <c r="BU19">
        <v>-1.04</v>
      </c>
      <c r="BV19" t="s">
        <v>398</v>
      </c>
      <c r="BW19" t="s">
        <v>398</v>
      </c>
      <c r="BX19" t="s">
        <v>398</v>
      </c>
      <c r="BY19" t="s">
        <v>398</v>
      </c>
      <c r="BZ19" t="s">
        <v>398</v>
      </c>
      <c r="CA19" t="s">
        <v>398</v>
      </c>
      <c r="CB19" t="s">
        <v>398</v>
      </c>
      <c r="CC19" t="s">
        <v>398</v>
      </c>
      <c r="CD19" t="s">
        <v>398</v>
      </c>
      <c r="CE19" t="s">
        <v>398</v>
      </c>
      <c r="CF19">
        <f t="shared" si="42"/>
        <v>0</v>
      </c>
      <c r="CG19">
        <f t="shared" si="43"/>
        <v>0</v>
      </c>
      <c r="CH19">
        <f t="shared" si="44"/>
        <v>0</v>
      </c>
      <c r="CI19">
        <f t="shared" si="45"/>
        <v>0</v>
      </c>
      <c r="CJ19">
        <v>6</v>
      </c>
      <c r="CK19">
        <v>0.5</v>
      </c>
      <c r="CL19" t="s">
        <v>399</v>
      </c>
      <c r="CM19">
        <v>2</v>
      </c>
      <c r="CN19">
        <v>1530582908.0999999</v>
      </c>
      <c r="CO19">
        <v>400.33499999999998</v>
      </c>
      <c r="CP19">
        <v>399.99099999999999</v>
      </c>
      <c r="CQ19">
        <v>17.770600000000002</v>
      </c>
      <c r="CR19">
        <v>17.726500000000001</v>
      </c>
      <c r="CS19">
        <v>400.20600000000002</v>
      </c>
      <c r="CT19">
        <v>17.848800000000001</v>
      </c>
      <c r="CU19">
        <v>999.94299999999998</v>
      </c>
      <c r="CV19">
        <v>91.036600000000007</v>
      </c>
      <c r="CW19">
        <v>0.10216799999999999</v>
      </c>
      <c r="CX19">
        <v>25.3384</v>
      </c>
      <c r="CY19">
        <v>25.141400000000001</v>
      </c>
      <c r="CZ19">
        <v>999.9</v>
      </c>
      <c r="DA19">
        <v>0</v>
      </c>
      <c r="DB19">
        <v>0</v>
      </c>
      <c r="DC19">
        <v>9997.5</v>
      </c>
      <c r="DD19">
        <v>0</v>
      </c>
      <c r="DE19">
        <v>0.21912699999999999</v>
      </c>
      <c r="DF19">
        <v>0.34368900000000002</v>
      </c>
      <c r="DG19">
        <v>407.57799999999997</v>
      </c>
      <c r="DH19">
        <v>407.21</v>
      </c>
      <c r="DI19">
        <v>4.4094099999999997E-2</v>
      </c>
      <c r="DJ19">
        <v>399.99099999999999</v>
      </c>
      <c r="DK19">
        <v>17.726500000000001</v>
      </c>
      <c r="DL19">
        <v>1.6177699999999999</v>
      </c>
      <c r="DM19">
        <v>1.6137600000000001</v>
      </c>
      <c r="DN19">
        <v>14.129099999999999</v>
      </c>
      <c r="DO19">
        <v>14.0908</v>
      </c>
      <c r="DP19">
        <v>0</v>
      </c>
      <c r="DQ19">
        <v>0</v>
      </c>
      <c r="DR19">
        <v>0</v>
      </c>
      <c r="DS19">
        <v>0</v>
      </c>
      <c r="DT19">
        <v>7.06</v>
      </c>
      <c r="DU19">
        <v>0</v>
      </c>
      <c r="DV19">
        <v>-10.1</v>
      </c>
      <c r="DW19">
        <v>-3.24</v>
      </c>
      <c r="DX19">
        <v>34</v>
      </c>
      <c r="DY19">
        <v>38.875</v>
      </c>
      <c r="DZ19">
        <v>36.875</v>
      </c>
      <c r="EA19">
        <v>37.625</v>
      </c>
      <c r="EB19">
        <v>35.125</v>
      </c>
      <c r="EC19">
        <v>0</v>
      </c>
      <c r="ED19">
        <v>0</v>
      </c>
      <c r="EE19">
        <v>0</v>
      </c>
      <c r="EF19">
        <v>2000.4000000953699</v>
      </c>
      <c r="EG19">
        <v>0</v>
      </c>
      <c r="EH19">
        <v>3.1760000000000002</v>
      </c>
      <c r="EI19">
        <v>13.6992308488259</v>
      </c>
      <c r="EJ19">
        <v>-7.1176922113467596</v>
      </c>
      <c r="EK19">
        <v>-10.502800000000001</v>
      </c>
      <c r="EL19">
        <v>15</v>
      </c>
      <c r="EM19">
        <v>1530582846.5999999</v>
      </c>
      <c r="EN19" t="s">
        <v>400</v>
      </c>
      <c r="EO19">
        <v>1530582846.5999999</v>
      </c>
      <c r="EP19">
        <v>1530582846.0999999</v>
      </c>
      <c r="EQ19">
        <v>132</v>
      </c>
      <c r="ER19">
        <v>4.7E-2</v>
      </c>
      <c r="ES19">
        <v>2.1000000000000001E-2</v>
      </c>
      <c r="ET19">
        <v>0.128</v>
      </c>
      <c r="EU19">
        <v>-7.8E-2</v>
      </c>
      <c r="EV19">
        <v>400</v>
      </c>
      <c r="EW19">
        <v>18</v>
      </c>
      <c r="EX19">
        <v>0.41</v>
      </c>
      <c r="EY19">
        <v>0.28000000000000003</v>
      </c>
      <c r="EZ19">
        <v>0.31916473170731702</v>
      </c>
      <c r="FA19">
        <v>-2.38331080139371E-2</v>
      </c>
      <c r="FB19">
        <v>2.15916410327931E-2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5.3381100000000001E-2</v>
      </c>
      <c r="FI19">
        <v>-0.151311737979094</v>
      </c>
      <c r="FJ19">
        <v>1.86686784737457E-2</v>
      </c>
      <c r="FK19">
        <v>1</v>
      </c>
      <c r="FL19">
        <v>2</v>
      </c>
      <c r="FM19">
        <v>3</v>
      </c>
      <c r="FN19" t="s">
        <v>401</v>
      </c>
      <c r="FO19">
        <v>3.9265699999999999</v>
      </c>
      <c r="FP19">
        <v>2.78477</v>
      </c>
      <c r="FQ19">
        <v>8.5041900000000004E-2</v>
      </c>
      <c r="FR19">
        <v>8.4973099999999996E-2</v>
      </c>
      <c r="FS19">
        <v>8.1593100000000002E-2</v>
      </c>
      <c r="FT19">
        <v>8.0556799999999998E-2</v>
      </c>
      <c r="FU19">
        <v>19667.3</v>
      </c>
      <c r="FV19">
        <v>23994.2</v>
      </c>
      <c r="FW19">
        <v>20934</v>
      </c>
      <c r="FX19">
        <v>25290.7</v>
      </c>
      <c r="FY19">
        <v>30494.2</v>
      </c>
      <c r="FZ19">
        <v>34239.300000000003</v>
      </c>
      <c r="GA19">
        <v>37783.4</v>
      </c>
      <c r="GB19">
        <v>41958.1</v>
      </c>
      <c r="GC19">
        <v>2.67197</v>
      </c>
      <c r="GD19">
        <v>2.14453</v>
      </c>
      <c r="GE19">
        <v>9.1399999999999995E-2</v>
      </c>
      <c r="GF19">
        <v>0</v>
      </c>
      <c r="GG19">
        <v>23.6403</v>
      </c>
      <c r="GH19">
        <v>999.9</v>
      </c>
      <c r="GI19">
        <v>50.567999999999998</v>
      </c>
      <c r="GJ19">
        <v>30.745999999999999</v>
      </c>
      <c r="GK19">
        <v>24.702200000000001</v>
      </c>
      <c r="GL19">
        <v>61.520299999999999</v>
      </c>
      <c r="GM19">
        <v>19.5473</v>
      </c>
      <c r="GN19">
        <v>3</v>
      </c>
      <c r="GO19">
        <v>-0.21035599999999999</v>
      </c>
      <c r="GP19">
        <v>-0.79027199999999997</v>
      </c>
      <c r="GQ19">
        <v>20.3371</v>
      </c>
      <c r="GR19">
        <v>5.2226800000000004</v>
      </c>
      <c r="GS19">
        <v>11.962</v>
      </c>
      <c r="GT19">
        <v>4.9855999999999998</v>
      </c>
      <c r="GU19">
        <v>3.3010000000000002</v>
      </c>
      <c r="GV19">
        <v>999.9</v>
      </c>
      <c r="GW19">
        <v>9999</v>
      </c>
      <c r="GX19">
        <v>9999</v>
      </c>
      <c r="GY19">
        <v>9999</v>
      </c>
      <c r="GZ19">
        <v>1.88443</v>
      </c>
      <c r="HA19">
        <v>1.88141</v>
      </c>
      <c r="HB19">
        <v>1.88287</v>
      </c>
      <c r="HC19">
        <v>1.8816299999999999</v>
      </c>
      <c r="HD19">
        <v>1.88314</v>
      </c>
      <c r="HE19">
        <v>1.88232</v>
      </c>
      <c r="HF19">
        <v>1.8843099999999999</v>
      </c>
      <c r="HG19">
        <v>1.8815599999999999</v>
      </c>
      <c r="HH19">
        <v>5</v>
      </c>
      <c r="HI19">
        <v>0</v>
      </c>
      <c r="HJ19">
        <v>0</v>
      </c>
      <c r="HK19">
        <v>0</v>
      </c>
      <c r="HL19" t="s">
        <v>402</v>
      </c>
      <c r="HM19" t="s">
        <v>403</v>
      </c>
      <c r="HN19" t="s">
        <v>404</v>
      </c>
      <c r="HO19" t="s">
        <v>404</v>
      </c>
      <c r="HP19" t="s">
        <v>404</v>
      </c>
      <c r="HQ19" t="s">
        <v>404</v>
      </c>
      <c r="HR19">
        <v>0</v>
      </c>
      <c r="HS19">
        <v>100</v>
      </c>
      <c r="HT19">
        <v>100</v>
      </c>
      <c r="HU19">
        <v>0.129</v>
      </c>
      <c r="HV19">
        <v>-7.8200000000000006E-2</v>
      </c>
      <c r="HW19">
        <v>0.12847619047619199</v>
      </c>
      <c r="HX19">
        <v>0</v>
      </c>
      <c r="HY19">
        <v>0</v>
      </c>
      <c r="HZ19">
        <v>0</v>
      </c>
      <c r="IA19">
        <v>-7.82099999999986E-2</v>
      </c>
      <c r="IB19">
        <v>0</v>
      </c>
      <c r="IC19">
        <v>0</v>
      </c>
      <c r="ID19">
        <v>0</v>
      </c>
      <c r="IE19">
        <v>-1</v>
      </c>
      <c r="IF19">
        <v>-1</v>
      </c>
      <c r="IG19">
        <v>-1</v>
      </c>
      <c r="IH19">
        <v>-1</v>
      </c>
      <c r="II19">
        <v>1</v>
      </c>
      <c r="IJ19">
        <v>1</v>
      </c>
      <c r="IK19">
        <v>1.53809</v>
      </c>
      <c r="IL19">
        <v>2.5878899999999998</v>
      </c>
      <c r="IM19">
        <v>2.8002899999999999</v>
      </c>
      <c r="IN19">
        <v>2.96997</v>
      </c>
      <c r="IO19">
        <v>3.0493199999999998</v>
      </c>
      <c r="IP19">
        <v>2.3046899999999999</v>
      </c>
      <c r="IQ19">
        <v>34.440800000000003</v>
      </c>
      <c r="IR19">
        <v>24.227599999999999</v>
      </c>
      <c r="IS19">
        <v>18</v>
      </c>
      <c r="IT19">
        <v>1092.69</v>
      </c>
      <c r="IU19">
        <v>561.72199999999998</v>
      </c>
      <c r="IV19">
        <v>24.999600000000001</v>
      </c>
      <c r="IW19">
        <v>24.518999999999998</v>
      </c>
      <c r="IX19">
        <v>29.9999</v>
      </c>
      <c r="IY19">
        <v>24.435600000000001</v>
      </c>
      <c r="IZ19">
        <v>24.431699999999999</v>
      </c>
      <c r="JA19">
        <v>30.7178</v>
      </c>
      <c r="JB19">
        <v>26.047499999999999</v>
      </c>
      <c r="JC19">
        <v>0</v>
      </c>
      <c r="JD19">
        <v>25</v>
      </c>
      <c r="JE19">
        <v>400</v>
      </c>
      <c r="JF19">
        <v>17.776900000000001</v>
      </c>
      <c r="JG19">
        <v>101.85299999999999</v>
      </c>
      <c r="JH19">
        <v>101.15</v>
      </c>
    </row>
    <row r="20" spans="1:268" x14ac:dyDescent="0.2">
      <c r="A20">
        <v>4</v>
      </c>
      <c r="B20">
        <v>1530582913.0999999</v>
      </c>
      <c r="C20">
        <v>15</v>
      </c>
      <c r="D20" t="s">
        <v>409</v>
      </c>
      <c r="E20" t="s">
        <v>410</v>
      </c>
      <c r="F20" t="s">
        <v>397</v>
      </c>
      <c r="I20">
        <v>1530582913.0999999</v>
      </c>
      <c r="J20">
        <f t="shared" si="0"/>
        <v>9.7059934656915808E-5</v>
      </c>
      <c r="K20">
        <f t="shared" si="1"/>
        <v>9.7059934656915814E-2</v>
      </c>
      <c r="L20">
        <f t="shared" si="2"/>
        <v>-0.50719023497033233</v>
      </c>
      <c r="M20">
        <f t="shared" si="3"/>
        <v>400.291</v>
      </c>
      <c r="N20">
        <f t="shared" si="4"/>
        <v>536.36267046867385</v>
      </c>
      <c r="O20">
        <f t="shared" si="5"/>
        <v>48.884405949589159</v>
      </c>
      <c r="P20">
        <f t="shared" si="6"/>
        <v>36.482754709361998</v>
      </c>
      <c r="Q20">
        <f t="shared" si="7"/>
        <v>5.4343796059610752E-3</v>
      </c>
      <c r="R20">
        <f t="shared" si="8"/>
        <v>2.7677543508031812</v>
      </c>
      <c r="S20">
        <f t="shared" si="9"/>
        <v>5.4284586941190649E-3</v>
      </c>
      <c r="T20">
        <f t="shared" si="10"/>
        <v>3.3933181047461815E-3</v>
      </c>
      <c r="U20">
        <f t="shared" si="11"/>
        <v>0</v>
      </c>
      <c r="V20">
        <f t="shared" si="12"/>
        <v>25.312957405681548</v>
      </c>
      <c r="W20">
        <f t="shared" si="13"/>
        <v>25.142700000000001</v>
      </c>
      <c r="X20">
        <f t="shared" si="14"/>
        <v>3.2068299254520931</v>
      </c>
      <c r="Y20">
        <f t="shared" si="15"/>
        <v>49.941218498042019</v>
      </c>
      <c r="Z20">
        <f t="shared" si="16"/>
        <v>1.6204066354944</v>
      </c>
      <c r="AA20">
        <f t="shared" si="17"/>
        <v>3.2446277528409309</v>
      </c>
      <c r="AB20">
        <f t="shared" si="18"/>
        <v>1.5864232899576931</v>
      </c>
      <c r="AC20">
        <f t="shared" si="19"/>
        <v>-4.2803431183699869</v>
      </c>
      <c r="AD20">
        <f t="shared" si="20"/>
        <v>29.380467477162583</v>
      </c>
      <c r="AE20">
        <f t="shared" si="21"/>
        <v>2.2508425190652304</v>
      </c>
      <c r="AF20">
        <f t="shared" si="22"/>
        <v>27.350966877857825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48412.175135936792</v>
      </c>
      <c r="AL20" t="s">
        <v>398</v>
      </c>
      <c r="AM20" t="s">
        <v>398</v>
      </c>
      <c r="AN20">
        <v>0</v>
      </c>
      <c r="AO20">
        <v>0</v>
      </c>
      <c r="AP20" t="e">
        <f t="shared" si="26"/>
        <v>#DIV/0!</v>
      </c>
      <c r="AQ20">
        <v>0</v>
      </c>
      <c r="AR20" t="s">
        <v>398</v>
      </c>
      <c r="AS20" t="s">
        <v>398</v>
      </c>
      <c r="AT20">
        <v>0</v>
      </c>
      <c r="AU20">
        <v>0</v>
      </c>
      <c r="AV20" t="e">
        <f t="shared" si="27"/>
        <v>#DIV/0!</v>
      </c>
      <c r="AW20">
        <v>0.5</v>
      </c>
      <c r="AX20">
        <f t="shared" si="28"/>
        <v>0</v>
      </c>
      <c r="AY20">
        <f t="shared" si="29"/>
        <v>-0.50719023497033233</v>
      </c>
      <c r="AZ20" t="e">
        <f t="shared" si="30"/>
        <v>#DIV/0!</v>
      </c>
      <c r="BA20" t="e">
        <f t="shared" si="31"/>
        <v>#DIV/0!</v>
      </c>
      <c r="BB20" t="e">
        <f t="shared" si="32"/>
        <v>#DIV/0!</v>
      </c>
      <c r="BC20" t="e">
        <f t="shared" si="33"/>
        <v>#DIV/0!</v>
      </c>
      <c r="BD20" t="s">
        <v>398</v>
      </c>
      <c r="BE20">
        <v>0</v>
      </c>
      <c r="BF20" t="e">
        <f t="shared" si="34"/>
        <v>#DIV/0!</v>
      </c>
      <c r="BG20" t="e">
        <f t="shared" si="35"/>
        <v>#DIV/0!</v>
      </c>
      <c r="BH20" t="e">
        <f t="shared" si="36"/>
        <v>#DIV/0!</v>
      </c>
      <c r="BI20" t="e">
        <f t="shared" si="37"/>
        <v>#DIV/0!</v>
      </c>
      <c r="BJ20" t="e">
        <f t="shared" si="38"/>
        <v>#DIV/0!</v>
      </c>
      <c r="BK20" t="e">
        <f t="shared" si="39"/>
        <v>#DIV/0!</v>
      </c>
      <c r="BL20" t="e">
        <f t="shared" si="40"/>
        <v>#DIV/0!</v>
      </c>
      <c r="BM20" t="e">
        <f t="shared" si="41"/>
        <v>#DIV/0!</v>
      </c>
      <c r="BN20">
        <v>754</v>
      </c>
      <c r="BO20">
        <v>300</v>
      </c>
      <c r="BP20">
        <v>300</v>
      </c>
      <c r="BQ20">
        <v>300</v>
      </c>
      <c r="BR20">
        <v>10355.1</v>
      </c>
      <c r="BS20">
        <v>1422.74</v>
      </c>
      <c r="BT20">
        <v>-7.3501699999999996E-3</v>
      </c>
      <c r="BU20">
        <v>-1.04</v>
      </c>
      <c r="BV20" t="s">
        <v>398</v>
      </c>
      <c r="BW20" t="s">
        <v>398</v>
      </c>
      <c r="BX20" t="s">
        <v>398</v>
      </c>
      <c r="BY20" t="s">
        <v>398</v>
      </c>
      <c r="BZ20" t="s">
        <v>398</v>
      </c>
      <c r="CA20" t="s">
        <v>398</v>
      </c>
      <c r="CB20" t="s">
        <v>398</v>
      </c>
      <c r="CC20" t="s">
        <v>398</v>
      </c>
      <c r="CD20" t="s">
        <v>398</v>
      </c>
      <c r="CE20" t="s">
        <v>398</v>
      </c>
      <c r="CF20">
        <f t="shared" si="42"/>
        <v>0</v>
      </c>
      <c r="CG20">
        <f t="shared" si="43"/>
        <v>0</v>
      </c>
      <c r="CH20">
        <f t="shared" si="44"/>
        <v>0</v>
      </c>
      <c r="CI20">
        <f t="shared" si="45"/>
        <v>0</v>
      </c>
      <c r="CJ20">
        <v>6</v>
      </c>
      <c r="CK20">
        <v>0.5</v>
      </c>
      <c r="CL20" t="s">
        <v>399</v>
      </c>
      <c r="CM20">
        <v>2</v>
      </c>
      <c r="CN20">
        <v>1530582913.0999999</v>
      </c>
      <c r="CO20">
        <v>400.291</v>
      </c>
      <c r="CP20">
        <v>400.01</v>
      </c>
      <c r="CQ20">
        <v>17.779199999999999</v>
      </c>
      <c r="CR20">
        <v>17.722000000000001</v>
      </c>
      <c r="CS20">
        <v>400.16300000000001</v>
      </c>
      <c r="CT20">
        <v>17.857399999999998</v>
      </c>
      <c r="CU20">
        <v>1000.01</v>
      </c>
      <c r="CV20">
        <v>91.038700000000006</v>
      </c>
      <c r="CW20">
        <v>0.101882</v>
      </c>
      <c r="CX20">
        <v>25.339600000000001</v>
      </c>
      <c r="CY20">
        <v>25.142700000000001</v>
      </c>
      <c r="CZ20">
        <v>999.9</v>
      </c>
      <c r="DA20">
        <v>0</v>
      </c>
      <c r="DB20">
        <v>0</v>
      </c>
      <c r="DC20">
        <v>10001.200000000001</v>
      </c>
      <c r="DD20">
        <v>0</v>
      </c>
      <c r="DE20">
        <v>0.21912699999999999</v>
      </c>
      <c r="DF20">
        <v>0.281891</v>
      </c>
      <c r="DG20">
        <v>407.53699999999998</v>
      </c>
      <c r="DH20">
        <v>407.226</v>
      </c>
      <c r="DI20">
        <v>5.7159399999999999E-2</v>
      </c>
      <c r="DJ20">
        <v>400.01</v>
      </c>
      <c r="DK20">
        <v>17.722000000000001</v>
      </c>
      <c r="DL20">
        <v>1.61859</v>
      </c>
      <c r="DM20">
        <v>1.6133900000000001</v>
      </c>
      <c r="DN20">
        <v>14.137</v>
      </c>
      <c r="DO20">
        <v>14.087300000000001</v>
      </c>
      <c r="DP20">
        <v>0</v>
      </c>
      <c r="DQ20">
        <v>0</v>
      </c>
      <c r="DR20">
        <v>0</v>
      </c>
      <c r="DS20">
        <v>0</v>
      </c>
      <c r="DT20">
        <v>3.82</v>
      </c>
      <c r="DU20">
        <v>0</v>
      </c>
      <c r="DV20">
        <v>-16.52</v>
      </c>
      <c r="DW20">
        <v>-3.57</v>
      </c>
      <c r="DX20">
        <v>33.561999999999998</v>
      </c>
      <c r="DY20">
        <v>38.875</v>
      </c>
      <c r="DZ20">
        <v>36.75</v>
      </c>
      <c r="EA20">
        <v>37.811999999999998</v>
      </c>
      <c r="EB20">
        <v>34.75</v>
      </c>
      <c r="EC20">
        <v>0</v>
      </c>
      <c r="ED20">
        <v>0</v>
      </c>
      <c r="EE20">
        <v>0</v>
      </c>
      <c r="EF20">
        <v>2005.2000000476801</v>
      </c>
      <c r="EG20">
        <v>0</v>
      </c>
      <c r="EH20">
        <v>3.3096000000000001</v>
      </c>
      <c r="EI20">
        <v>3.9176923800807799</v>
      </c>
      <c r="EJ20">
        <v>-4.2623076984750101</v>
      </c>
      <c r="EK20">
        <v>-10.6876</v>
      </c>
      <c r="EL20">
        <v>15</v>
      </c>
      <c r="EM20">
        <v>1530582846.5999999</v>
      </c>
      <c r="EN20" t="s">
        <v>400</v>
      </c>
      <c r="EO20">
        <v>1530582846.5999999</v>
      </c>
      <c r="EP20">
        <v>1530582846.0999999</v>
      </c>
      <c r="EQ20">
        <v>132</v>
      </c>
      <c r="ER20">
        <v>4.7E-2</v>
      </c>
      <c r="ES20">
        <v>2.1000000000000001E-2</v>
      </c>
      <c r="ET20">
        <v>0.128</v>
      </c>
      <c r="EU20">
        <v>-7.8E-2</v>
      </c>
      <c r="EV20">
        <v>400</v>
      </c>
      <c r="EW20">
        <v>18</v>
      </c>
      <c r="EX20">
        <v>0.41</v>
      </c>
      <c r="EY20">
        <v>0.28000000000000003</v>
      </c>
      <c r="EZ20">
        <v>0.32132875</v>
      </c>
      <c r="FA20">
        <v>1.3450108818010601E-2</v>
      </c>
      <c r="FB20">
        <v>1.98577385189628E-2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4.8533630000000001E-2</v>
      </c>
      <c r="FI20">
        <v>-7.7567079174483994E-2</v>
      </c>
      <c r="FJ20">
        <v>1.6405252950552101E-2</v>
      </c>
      <c r="FK20">
        <v>1</v>
      </c>
      <c r="FL20">
        <v>2</v>
      </c>
      <c r="FM20">
        <v>3</v>
      </c>
      <c r="FN20" t="s">
        <v>401</v>
      </c>
      <c r="FO20">
        <v>3.92666</v>
      </c>
      <c r="FP20">
        <v>2.7845200000000001</v>
      </c>
      <c r="FQ20">
        <v>8.5037199999999993E-2</v>
      </c>
      <c r="FR20">
        <v>8.4978300000000007E-2</v>
      </c>
      <c r="FS20">
        <v>8.1624299999999997E-2</v>
      </c>
      <c r="FT20">
        <v>8.0544099999999993E-2</v>
      </c>
      <c r="FU20">
        <v>19667.5</v>
      </c>
      <c r="FV20">
        <v>23994.1</v>
      </c>
      <c r="FW20">
        <v>20934</v>
      </c>
      <c r="FX20">
        <v>25290.7</v>
      </c>
      <c r="FY20">
        <v>30493.7</v>
      </c>
      <c r="FZ20">
        <v>34239.800000000003</v>
      </c>
      <c r="GA20">
        <v>37784</v>
      </c>
      <c r="GB20">
        <v>41958.1</v>
      </c>
      <c r="GC20">
        <v>2.67197</v>
      </c>
      <c r="GD20">
        <v>2.1444000000000001</v>
      </c>
      <c r="GE20">
        <v>9.1325500000000004E-2</v>
      </c>
      <c r="GF20">
        <v>0</v>
      </c>
      <c r="GG20">
        <v>23.642800000000001</v>
      </c>
      <c r="GH20">
        <v>999.9</v>
      </c>
      <c r="GI20">
        <v>50.591999999999999</v>
      </c>
      <c r="GJ20">
        <v>30.745999999999999</v>
      </c>
      <c r="GK20">
        <v>24.7104</v>
      </c>
      <c r="GL20">
        <v>61.470300000000002</v>
      </c>
      <c r="GM20">
        <v>19.535299999999999</v>
      </c>
      <c r="GN20">
        <v>3</v>
      </c>
      <c r="GO20">
        <v>-0.21036099999999999</v>
      </c>
      <c r="GP20">
        <v>-0.79206399999999999</v>
      </c>
      <c r="GQ20">
        <v>20.337299999999999</v>
      </c>
      <c r="GR20">
        <v>5.2228300000000001</v>
      </c>
      <c r="GS20">
        <v>11.962</v>
      </c>
      <c r="GT20">
        <v>4.9855999999999998</v>
      </c>
      <c r="GU20">
        <v>3.3010000000000002</v>
      </c>
      <c r="GV20">
        <v>999.9</v>
      </c>
      <c r="GW20">
        <v>9999</v>
      </c>
      <c r="GX20">
        <v>9999</v>
      </c>
      <c r="GY20">
        <v>9999</v>
      </c>
      <c r="GZ20">
        <v>1.88445</v>
      </c>
      <c r="HA20">
        <v>1.88141</v>
      </c>
      <c r="HB20">
        <v>1.88287</v>
      </c>
      <c r="HC20">
        <v>1.88164</v>
      </c>
      <c r="HD20">
        <v>1.8831199999999999</v>
      </c>
      <c r="HE20">
        <v>1.8823300000000001</v>
      </c>
      <c r="HF20">
        <v>1.8843099999999999</v>
      </c>
      <c r="HG20">
        <v>1.8815599999999999</v>
      </c>
      <c r="HH20">
        <v>5</v>
      </c>
      <c r="HI20">
        <v>0</v>
      </c>
      <c r="HJ20">
        <v>0</v>
      </c>
      <c r="HK20">
        <v>0</v>
      </c>
      <c r="HL20" t="s">
        <v>402</v>
      </c>
      <c r="HM20" t="s">
        <v>403</v>
      </c>
      <c r="HN20" t="s">
        <v>404</v>
      </c>
      <c r="HO20" t="s">
        <v>404</v>
      </c>
      <c r="HP20" t="s">
        <v>404</v>
      </c>
      <c r="HQ20" t="s">
        <v>404</v>
      </c>
      <c r="HR20">
        <v>0</v>
      </c>
      <c r="HS20">
        <v>100</v>
      </c>
      <c r="HT20">
        <v>100</v>
      </c>
      <c r="HU20">
        <v>0.128</v>
      </c>
      <c r="HV20">
        <v>-7.8200000000000006E-2</v>
      </c>
      <c r="HW20">
        <v>0.12847619047619199</v>
      </c>
      <c r="HX20">
        <v>0</v>
      </c>
      <c r="HY20">
        <v>0</v>
      </c>
      <c r="HZ20">
        <v>0</v>
      </c>
      <c r="IA20">
        <v>-7.82099999999986E-2</v>
      </c>
      <c r="IB20">
        <v>0</v>
      </c>
      <c r="IC20">
        <v>0</v>
      </c>
      <c r="ID20">
        <v>0</v>
      </c>
      <c r="IE20">
        <v>-1</v>
      </c>
      <c r="IF20">
        <v>-1</v>
      </c>
      <c r="IG20">
        <v>-1</v>
      </c>
      <c r="IH20">
        <v>-1</v>
      </c>
      <c r="II20">
        <v>1.1000000000000001</v>
      </c>
      <c r="IJ20">
        <v>1.1000000000000001</v>
      </c>
      <c r="IK20">
        <v>1.53687</v>
      </c>
      <c r="IL20">
        <v>2.5744600000000002</v>
      </c>
      <c r="IM20">
        <v>2.8002899999999999</v>
      </c>
      <c r="IN20">
        <v>2.96997</v>
      </c>
      <c r="IO20">
        <v>3.0493199999999998</v>
      </c>
      <c r="IP20">
        <v>2.3010299999999999</v>
      </c>
      <c r="IQ20">
        <v>34.440800000000003</v>
      </c>
      <c r="IR20">
        <v>24.2364</v>
      </c>
      <c r="IS20">
        <v>18</v>
      </c>
      <c r="IT20">
        <v>1092.6600000000001</v>
      </c>
      <c r="IU20">
        <v>561.61199999999997</v>
      </c>
      <c r="IV20">
        <v>24.999600000000001</v>
      </c>
      <c r="IW20">
        <v>24.517299999999999</v>
      </c>
      <c r="IX20">
        <v>29.9999</v>
      </c>
      <c r="IY20">
        <v>24.434100000000001</v>
      </c>
      <c r="IZ20">
        <v>24.430099999999999</v>
      </c>
      <c r="JA20">
        <v>30.717600000000001</v>
      </c>
      <c r="JB20">
        <v>26.047499999999999</v>
      </c>
      <c r="JC20">
        <v>0</v>
      </c>
      <c r="JD20">
        <v>25</v>
      </c>
      <c r="JE20">
        <v>400</v>
      </c>
      <c r="JF20">
        <v>17.776900000000001</v>
      </c>
      <c r="JG20">
        <v>101.854</v>
      </c>
      <c r="JH20">
        <v>101.15</v>
      </c>
    </row>
    <row r="21" spans="1:268" x14ac:dyDescent="0.2">
      <c r="A21">
        <v>5</v>
      </c>
      <c r="B21">
        <v>1530582918.0999999</v>
      </c>
      <c r="C21">
        <v>20</v>
      </c>
      <c r="D21" t="s">
        <v>411</v>
      </c>
      <c r="E21" t="s">
        <v>412</v>
      </c>
      <c r="F21" t="s">
        <v>397</v>
      </c>
      <c r="I21">
        <v>1530582918.0999999</v>
      </c>
      <c r="J21">
        <f t="shared" si="0"/>
        <v>1.0197823152176583E-4</v>
      </c>
      <c r="K21">
        <f t="shared" si="1"/>
        <v>0.10197823152176584</v>
      </c>
      <c r="L21">
        <f t="shared" si="2"/>
        <v>-0.55581396733944521</v>
      </c>
      <c r="M21">
        <f t="shared" si="3"/>
        <v>400.28800000000001</v>
      </c>
      <c r="N21">
        <f t="shared" si="4"/>
        <v>542.52444336666224</v>
      </c>
      <c r="O21">
        <f t="shared" si="5"/>
        <v>49.449179763719528</v>
      </c>
      <c r="P21">
        <f t="shared" si="6"/>
        <v>36.484832179039998</v>
      </c>
      <c r="Q21">
        <f t="shared" si="7"/>
        <v>5.7171232177708111E-3</v>
      </c>
      <c r="R21">
        <f t="shared" si="8"/>
        <v>2.7684063330707835</v>
      </c>
      <c r="S21">
        <f t="shared" si="9"/>
        <v>5.7105721060402839E-3</v>
      </c>
      <c r="T21">
        <f t="shared" si="10"/>
        <v>3.5696955189954303E-3</v>
      </c>
      <c r="U21">
        <f t="shared" si="11"/>
        <v>0</v>
      </c>
      <c r="V21">
        <f t="shared" si="12"/>
        <v>25.313113504434508</v>
      </c>
      <c r="W21">
        <f t="shared" si="13"/>
        <v>25.1326</v>
      </c>
      <c r="X21">
        <f t="shared" si="14"/>
        <v>3.2049015010192203</v>
      </c>
      <c r="Y21">
        <f t="shared" si="15"/>
        <v>49.93380222245419</v>
      </c>
      <c r="Z21">
        <f t="shared" si="16"/>
        <v>1.6203105305350003</v>
      </c>
      <c r="AA21">
        <f t="shared" si="17"/>
        <v>3.2449171871922471</v>
      </c>
      <c r="AB21">
        <f t="shared" si="18"/>
        <v>1.58459097048422</v>
      </c>
      <c r="AC21">
        <f t="shared" si="19"/>
        <v>-4.4972400101098735</v>
      </c>
      <c r="AD21">
        <f t="shared" si="20"/>
        <v>31.118692184644889</v>
      </c>
      <c r="AE21">
        <f t="shared" si="21"/>
        <v>2.3833436911325734</v>
      </c>
      <c r="AF21">
        <f t="shared" si="22"/>
        <v>29.004795865667589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48429.925854400703</v>
      </c>
      <c r="AL21" t="s">
        <v>398</v>
      </c>
      <c r="AM21" t="s">
        <v>398</v>
      </c>
      <c r="AN21">
        <v>0</v>
      </c>
      <c r="AO21">
        <v>0</v>
      </c>
      <c r="AP21" t="e">
        <f t="shared" si="26"/>
        <v>#DIV/0!</v>
      </c>
      <c r="AQ21">
        <v>0</v>
      </c>
      <c r="AR21" t="s">
        <v>398</v>
      </c>
      <c r="AS21" t="s">
        <v>398</v>
      </c>
      <c r="AT21">
        <v>0</v>
      </c>
      <c r="AU21">
        <v>0</v>
      </c>
      <c r="AV21" t="e">
        <f t="shared" si="27"/>
        <v>#DIV/0!</v>
      </c>
      <c r="AW21">
        <v>0.5</v>
      </c>
      <c r="AX21">
        <f t="shared" si="28"/>
        <v>0</v>
      </c>
      <c r="AY21">
        <f t="shared" si="29"/>
        <v>-0.55581396733944521</v>
      </c>
      <c r="AZ21" t="e">
        <f t="shared" si="30"/>
        <v>#DIV/0!</v>
      </c>
      <c r="BA21" t="e">
        <f t="shared" si="31"/>
        <v>#DIV/0!</v>
      </c>
      <c r="BB21" t="e">
        <f t="shared" si="32"/>
        <v>#DIV/0!</v>
      </c>
      <c r="BC21" t="e">
        <f t="shared" si="33"/>
        <v>#DIV/0!</v>
      </c>
      <c r="BD21" t="s">
        <v>398</v>
      </c>
      <c r="BE21">
        <v>0</v>
      </c>
      <c r="BF21" t="e">
        <f t="shared" si="34"/>
        <v>#DIV/0!</v>
      </c>
      <c r="BG21" t="e">
        <f t="shared" si="35"/>
        <v>#DIV/0!</v>
      </c>
      <c r="BH21" t="e">
        <f t="shared" si="36"/>
        <v>#DIV/0!</v>
      </c>
      <c r="BI21" t="e">
        <f t="shared" si="37"/>
        <v>#DIV/0!</v>
      </c>
      <c r="BJ21" t="e">
        <f t="shared" si="38"/>
        <v>#DIV/0!</v>
      </c>
      <c r="BK21" t="e">
        <f t="shared" si="39"/>
        <v>#DIV/0!</v>
      </c>
      <c r="BL21" t="e">
        <f t="shared" si="40"/>
        <v>#DIV/0!</v>
      </c>
      <c r="BM21" t="e">
        <f t="shared" si="41"/>
        <v>#DIV/0!</v>
      </c>
      <c r="BN21">
        <v>754</v>
      </c>
      <c r="BO21">
        <v>300</v>
      </c>
      <c r="BP21">
        <v>300</v>
      </c>
      <c r="BQ21">
        <v>300</v>
      </c>
      <c r="BR21">
        <v>10355.1</v>
      </c>
      <c r="BS21">
        <v>1422.74</v>
      </c>
      <c r="BT21">
        <v>-7.3501699999999996E-3</v>
      </c>
      <c r="BU21">
        <v>-1.04</v>
      </c>
      <c r="BV21" t="s">
        <v>398</v>
      </c>
      <c r="BW21" t="s">
        <v>398</v>
      </c>
      <c r="BX21" t="s">
        <v>398</v>
      </c>
      <c r="BY21" t="s">
        <v>398</v>
      </c>
      <c r="BZ21" t="s">
        <v>398</v>
      </c>
      <c r="CA21" t="s">
        <v>398</v>
      </c>
      <c r="CB21" t="s">
        <v>398</v>
      </c>
      <c r="CC21" t="s">
        <v>398</v>
      </c>
      <c r="CD21" t="s">
        <v>398</v>
      </c>
      <c r="CE21" t="s">
        <v>398</v>
      </c>
      <c r="CF21">
        <f t="shared" si="42"/>
        <v>0</v>
      </c>
      <c r="CG21">
        <f t="shared" si="43"/>
        <v>0</v>
      </c>
      <c r="CH21">
        <f t="shared" si="44"/>
        <v>0</v>
      </c>
      <c r="CI21">
        <f t="shared" si="45"/>
        <v>0</v>
      </c>
      <c r="CJ21">
        <v>6</v>
      </c>
      <c r="CK21">
        <v>0.5</v>
      </c>
      <c r="CL21" t="s">
        <v>399</v>
      </c>
      <c r="CM21">
        <v>2</v>
      </c>
      <c r="CN21">
        <v>1530582918.0999999</v>
      </c>
      <c r="CO21">
        <v>400.28800000000001</v>
      </c>
      <c r="CP21">
        <v>399.97899999999998</v>
      </c>
      <c r="CQ21">
        <v>17.777000000000001</v>
      </c>
      <c r="CR21">
        <v>17.716899999999999</v>
      </c>
      <c r="CS21">
        <v>400.16</v>
      </c>
      <c r="CT21">
        <v>17.8553</v>
      </c>
      <c r="CU21">
        <v>999.98699999999997</v>
      </c>
      <c r="CV21">
        <v>91.044600000000003</v>
      </c>
      <c r="CW21">
        <v>0.101855</v>
      </c>
      <c r="CX21">
        <v>25.341100000000001</v>
      </c>
      <c r="CY21">
        <v>25.1326</v>
      </c>
      <c r="CZ21">
        <v>999.9</v>
      </c>
      <c r="DA21">
        <v>0</v>
      </c>
      <c r="DB21">
        <v>0</v>
      </c>
      <c r="DC21">
        <v>10004.4</v>
      </c>
      <c r="DD21">
        <v>0</v>
      </c>
      <c r="DE21">
        <v>0.21912699999999999</v>
      </c>
      <c r="DF21">
        <v>0.30908200000000002</v>
      </c>
      <c r="DG21">
        <v>407.53300000000002</v>
      </c>
      <c r="DH21">
        <v>407.19400000000002</v>
      </c>
      <c r="DI21">
        <v>6.0184500000000002E-2</v>
      </c>
      <c r="DJ21">
        <v>399.97899999999998</v>
      </c>
      <c r="DK21">
        <v>17.716899999999999</v>
      </c>
      <c r="DL21">
        <v>1.6185</v>
      </c>
      <c r="DM21">
        <v>1.6130199999999999</v>
      </c>
      <c r="DN21">
        <v>14.136100000000001</v>
      </c>
      <c r="DO21">
        <v>14.0838</v>
      </c>
      <c r="DP21">
        <v>0</v>
      </c>
      <c r="DQ21">
        <v>0</v>
      </c>
      <c r="DR21">
        <v>0</v>
      </c>
      <c r="DS21">
        <v>0</v>
      </c>
      <c r="DT21">
        <v>-1</v>
      </c>
      <c r="DU21">
        <v>0</v>
      </c>
      <c r="DV21">
        <v>-8.68</v>
      </c>
      <c r="DW21">
        <v>-3.02</v>
      </c>
      <c r="DX21">
        <v>33.936999999999998</v>
      </c>
      <c r="DY21">
        <v>38.875</v>
      </c>
      <c r="DZ21">
        <v>36.875</v>
      </c>
      <c r="EA21">
        <v>37.686999999999998</v>
      </c>
      <c r="EB21">
        <v>35.186999999999998</v>
      </c>
      <c r="EC21">
        <v>0</v>
      </c>
      <c r="ED21">
        <v>0</v>
      </c>
      <c r="EE21">
        <v>0</v>
      </c>
      <c r="EF21">
        <v>2010</v>
      </c>
      <c r="EG21">
        <v>0</v>
      </c>
      <c r="EH21">
        <v>3.4340000000000002</v>
      </c>
      <c r="EI21">
        <v>-5.8461538802237101</v>
      </c>
      <c r="EJ21">
        <v>-7.0223075325743096</v>
      </c>
      <c r="EK21">
        <v>-10.9712</v>
      </c>
      <c r="EL21">
        <v>15</v>
      </c>
      <c r="EM21">
        <v>1530582846.5999999</v>
      </c>
      <c r="EN21" t="s">
        <v>400</v>
      </c>
      <c r="EO21">
        <v>1530582846.5999999</v>
      </c>
      <c r="EP21">
        <v>1530582846.0999999</v>
      </c>
      <c r="EQ21">
        <v>132</v>
      </c>
      <c r="ER21">
        <v>4.7E-2</v>
      </c>
      <c r="ES21">
        <v>2.1000000000000001E-2</v>
      </c>
      <c r="ET21">
        <v>0.128</v>
      </c>
      <c r="EU21">
        <v>-7.8E-2</v>
      </c>
      <c r="EV21">
        <v>400</v>
      </c>
      <c r="EW21">
        <v>18</v>
      </c>
      <c r="EX21">
        <v>0.41</v>
      </c>
      <c r="EY21">
        <v>0.28000000000000003</v>
      </c>
      <c r="EZ21">
        <v>0.315622512195122</v>
      </c>
      <c r="FA21">
        <v>-0.115913310104529</v>
      </c>
      <c r="FB21">
        <v>2.5936436383949001E-2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4.6237292682926798E-2</v>
      </c>
      <c r="FI21">
        <v>7.6564534494773503E-2</v>
      </c>
      <c r="FJ21">
        <v>1.3420504962863299E-2</v>
      </c>
      <c r="FK21">
        <v>1</v>
      </c>
      <c r="FL21">
        <v>1</v>
      </c>
      <c r="FM21">
        <v>3</v>
      </c>
      <c r="FN21" t="s">
        <v>413</v>
      </c>
      <c r="FO21">
        <v>3.9266299999999998</v>
      </c>
      <c r="FP21">
        <v>2.7845200000000001</v>
      </c>
      <c r="FQ21">
        <v>8.5042499999999993E-2</v>
      </c>
      <c r="FR21">
        <v>8.4978999999999999E-2</v>
      </c>
      <c r="FS21">
        <v>8.1622600000000003E-2</v>
      </c>
      <c r="FT21">
        <v>8.0532300000000001E-2</v>
      </c>
      <c r="FU21">
        <v>19667.5</v>
      </c>
      <c r="FV21">
        <v>23994.6</v>
      </c>
      <c r="FW21">
        <v>20934.2</v>
      </c>
      <c r="FX21">
        <v>25291.200000000001</v>
      </c>
      <c r="FY21">
        <v>30493.599999999999</v>
      </c>
      <c r="FZ21">
        <v>34240.800000000003</v>
      </c>
      <c r="GA21">
        <v>37783.800000000003</v>
      </c>
      <c r="GB21">
        <v>41958.8</v>
      </c>
      <c r="GC21">
        <v>2.6720799999999998</v>
      </c>
      <c r="GD21">
        <v>2.1442999999999999</v>
      </c>
      <c r="GE21">
        <v>9.0654899999999997E-2</v>
      </c>
      <c r="GF21">
        <v>0</v>
      </c>
      <c r="GG21">
        <v>23.643599999999999</v>
      </c>
      <c r="GH21">
        <v>999.9</v>
      </c>
      <c r="GI21">
        <v>50.567999999999998</v>
      </c>
      <c r="GJ21">
        <v>30.736000000000001</v>
      </c>
      <c r="GK21">
        <v>24.682099999999998</v>
      </c>
      <c r="GL21">
        <v>61.390300000000003</v>
      </c>
      <c r="GM21">
        <v>19.531199999999998</v>
      </c>
      <c r="GN21">
        <v>3</v>
      </c>
      <c r="GO21">
        <v>-0.21093799999999999</v>
      </c>
      <c r="GP21">
        <v>-0.79363300000000003</v>
      </c>
      <c r="GQ21">
        <v>20.337299999999999</v>
      </c>
      <c r="GR21">
        <v>5.2229799999999997</v>
      </c>
      <c r="GS21">
        <v>11.962300000000001</v>
      </c>
      <c r="GT21">
        <v>4.9856999999999996</v>
      </c>
      <c r="GU21">
        <v>3.3010000000000002</v>
      </c>
      <c r="GV21">
        <v>999.9</v>
      </c>
      <c r="GW21">
        <v>9999</v>
      </c>
      <c r="GX21">
        <v>9999</v>
      </c>
      <c r="GY21">
        <v>9999</v>
      </c>
      <c r="GZ21">
        <v>1.8844399999999999</v>
      </c>
      <c r="HA21">
        <v>1.88141</v>
      </c>
      <c r="HB21">
        <v>1.88286</v>
      </c>
      <c r="HC21">
        <v>1.8815999999999999</v>
      </c>
      <c r="HD21">
        <v>1.8831100000000001</v>
      </c>
      <c r="HE21">
        <v>1.8823300000000001</v>
      </c>
      <c r="HF21">
        <v>1.8843099999999999</v>
      </c>
      <c r="HG21">
        <v>1.8815599999999999</v>
      </c>
      <c r="HH21">
        <v>5</v>
      </c>
      <c r="HI21">
        <v>0</v>
      </c>
      <c r="HJ21">
        <v>0</v>
      </c>
      <c r="HK21">
        <v>0</v>
      </c>
      <c r="HL21" t="s">
        <v>402</v>
      </c>
      <c r="HM21" t="s">
        <v>403</v>
      </c>
      <c r="HN21" t="s">
        <v>404</v>
      </c>
      <c r="HO21" t="s">
        <v>404</v>
      </c>
      <c r="HP21" t="s">
        <v>404</v>
      </c>
      <c r="HQ21" t="s">
        <v>404</v>
      </c>
      <c r="HR21">
        <v>0</v>
      </c>
      <c r="HS21">
        <v>100</v>
      </c>
      <c r="HT21">
        <v>100</v>
      </c>
      <c r="HU21">
        <v>0.128</v>
      </c>
      <c r="HV21">
        <v>-7.8299999999999995E-2</v>
      </c>
      <c r="HW21">
        <v>0.12847619047619199</v>
      </c>
      <c r="HX21">
        <v>0</v>
      </c>
      <c r="HY21">
        <v>0</v>
      </c>
      <c r="HZ21">
        <v>0</v>
      </c>
      <c r="IA21">
        <v>-7.82099999999986E-2</v>
      </c>
      <c r="IB21">
        <v>0</v>
      </c>
      <c r="IC21">
        <v>0</v>
      </c>
      <c r="ID21">
        <v>0</v>
      </c>
      <c r="IE21">
        <v>-1</v>
      </c>
      <c r="IF21">
        <v>-1</v>
      </c>
      <c r="IG21">
        <v>-1</v>
      </c>
      <c r="IH21">
        <v>-1</v>
      </c>
      <c r="II21">
        <v>1.2</v>
      </c>
      <c r="IJ21">
        <v>1.2</v>
      </c>
      <c r="IK21">
        <v>1.53809</v>
      </c>
      <c r="IL21">
        <v>2.5805699999999998</v>
      </c>
      <c r="IM21">
        <v>2.8002899999999999</v>
      </c>
      <c r="IN21">
        <v>2.96875</v>
      </c>
      <c r="IO21">
        <v>3.0493199999999998</v>
      </c>
      <c r="IP21">
        <v>2.3120099999999999</v>
      </c>
      <c r="IQ21">
        <v>34.440800000000003</v>
      </c>
      <c r="IR21">
        <v>24.227599999999999</v>
      </c>
      <c r="IS21">
        <v>18</v>
      </c>
      <c r="IT21">
        <v>1092.73</v>
      </c>
      <c r="IU21">
        <v>561.52</v>
      </c>
      <c r="IV21">
        <v>24.999600000000001</v>
      </c>
      <c r="IW21">
        <v>24.5152</v>
      </c>
      <c r="IX21">
        <v>29.9999</v>
      </c>
      <c r="IY21">
        <v>24.431999999999999</v>
      </c>
      <c r="IZ21">
        <v>24.428599999999999</v>
      </c>
      <c r="JA21">
        <v>30.718699999999998</v>
      </c>
      <c r="JB21">
        <v>26.047499999999999</v>
      </c>
      <c r="JC21">
        <v>0</v>
      </c>
      <c r="JD21">
        <v>25</v>
      </c>
      <c r="JE21">
        <v>400</v>
      </c>
      <c r="JF21">
        <v>17.776900000000001</v>
      </c>
      <c r="JG21">
        <v>101.854</v>
      </c>
      <c r="JH21">
        <v>101.151</v>
      </c>
    </row>
    <row r="22" spans="1:268" x14ac:dyDescent="0.2">
      <c r="A22">
        <v>6</v>
      </c>
      <c r="B22">
        <v>1530582923.0999999</v>
      </c>
      <c r="C22">
        <v>25</v>
      </c>
      <c r="D22" t="s">
        <v>414</v>
      </c>
      <c r="E22" t="s">
        <v>415</v>
      </c>
      <c r="F22" t="s">
        <v>397</v>
      </c>
      <c r="I22">
        <v>1530582923.0999999</v>
      </c>
      <c r="J22">
        <f t="shared" si="0"/>
        <v>1.101213810604848E-4</v>
      </c>
      <c r="K22">
        <f t="shared" si="1"/>
        <v>0.1101213810604848</v>
      </c>
      <c r="L22">
        <f t="shared" si="2"/>
        <v>-0.44240485371706467</v>
      </c>
      <c r="M22">
        <f t="shared" si="3"/>
        <v>400.29899999999998</v>
      </c>
      <c r="N22">
        <f t="shared" si="4"/>
        <v>502.14157788344494</v>
      </c>
      <c r="O22">
        <f t="shared" si="5"/>
        <v>45.769222635149667</v>
      </c>
      <c r="P22">
        <f t="shared" si="6"/>
        <v>36.486470865156001</v>
      </c>
      <c r="Q22">
        <f t="shared" si="7"/>
        <v>6.1763253149934652E-3</v>
      </c>
      <c r="R22">
        <f t="shared" si="8"/>
        <v>2.7653503705483908</v>
      </c>
      <c r="S22">
        <f t="shared" si="9"/>
        <v>6.1686718853511714E-3</v>
      </c>
      <c r="T22">
        <f t="shared" si="10"/>
        <v>3.8561067531670285E-3</v>
      </c>
      <c r="U22">
        <f t="shared" si="11"/>
        <v>0</v>
      </c>
      <c r="V22">
        <f t="shared" si="12"/>
        <v>25.310247701632754</v>
      </c>
      <c r="W22">
        <f t="shared" si="13"/>
        <v>25.129200000000001</v>
      </c>
      <c r="X22">
        <f t="shared" si="14"/>
        <v>3.2042525564517903</v>
      </c>
      <c r="Y22">
        <f t="shared" si="15"/>
        <v>49.931117249251997</v>
      </c>
      <c r="Z22">
        <f t="shared" si="16"/>
        <v>1.6201655969043998</v>
      </c>
      <c r="AA22">
        <f t="shared" si="17"/>
        <v>3.2448014107448619</v>
      </c>
      <c r="AB22">
        <f t="shared" si="18"/>
        <v>1.5840869595473905</v>
      </c>
      <c r="AC22">
        <f t="shared" si="19"/>
        <v>-4.8563529047673795</v>
      </c>
      <c r="AD22">
        <f t="shared" si="20"/>
        <v>31.501780767100801</v>
      </c>
      <c r="AE22">
        <f t="shared" si="21"/>
        <v>2.4153016408331642</v>
      </c>
      <c r="AF22">
        <f t="shared" si="22"/>
        <v>29.060729503166584</v>
      </c>
      <c r="AG22">
        <v>0</v>
      </c>
      <c r="AH22">
        <v>0</v>
      </c>
      <c r="AI22">
        <f t="shared" si="23"/>
        <v>1</v>
      </c>
      <c r="AJ22">
        <f t="shared" si="24"/>
        <v>0</v>
      </c>
      <c r="AK22">
        <f t="shared" si="25"/>
        <v>48346.323664413365</v>
      </c>
      <c r="AL22" t="s">
        <v>398</v>
      </c>
      <c r="AM22" t="s">
        <v>398</v>
      </c>
      <c r="AN22">
        <v>0</v>
      </c>
      <c r="AO22">
        <v>0</v>
      </c>
      <c r="AP22" t="e">
        <f t="shared" si="26"/>
        <v>#DIV/0!</v>
      </c>
      <c r="AQ22">
        <v>0</v>
      </c>
      <c r="AR22" t="s">
        <v>398</v>
      </c>
      <c r="AS22" t="s">
        <v>398</v>
      </c>
      <c r="AT22">
        <v>0</v>
      </c>
      <c r="AU22">
        <v>0</v>
      </c>
      <c r="AV22" t="e">
        <f t="shared" si="27"/>
        <v>#DIV/0!</v>
      </c>
      <c r="AW22">
        <v>0.5</v>
      </c>
      <c r="AX22">
        <f t="shared" si="28"/>
        <v>0</v>
      </c>
      <c r="AY22">
        <f t="shared" si="29"/>
        <v>-0.44240485371706467</v>
      </c>
      <c r="AZ22" t="e">
        <f t="shared" si="30"/>
        <v>#DIV/0!</v>
      </c>
      <c r="BA22" t="e">
        <f t="shared" si="31"/>
        <v>#DIV/0!</v>
      </c>
      <c r="BB22" t="e">
        <f t="shared" si="32"/>
        <v>#DIV/0!</v>
      </c>
      <c r="BC22" t="e">
        <f t="shared" si="33"/>
        <v>#DIV/0!</v>
      </c>
      <c r="BD22" t="s">
        <v>398</v>
      </c>
      <c r="BE22">
        <v>0</v>
      </c>
      <c r="BF22" t="e">
        <f t="shared" si="34"/>
        <v>#DIV/0!</v>
      </c>
      <c r="BG22" t="e">
        <f t="shared" si="35"/>
        <v>#DIV/0!</v>
      </c>
      <c r="BH22" t="e">
        <f t="shared" si="36"/>
        <v>#DIV/0!</v>
      </c>
      <c r="BI22" t="e">
        <f t="shared" si="37"/>
        <v>#DIV/0!</v>
      </c>
      <c r="BJ22" t="e">
        <f t="shared" si="38"/>
        <v>#DIV/0!</v>
      </c>
      <c r="BK22" t="e">
        <f t="shared" si="39"/>
        <v>#DIV/0!</v>
      </c>
      <c r="BL22" t="e">
        <f t="shared" si="40"/>
        <v>#DIV/0!</v>
      </c>
      <c r="BM22" t="e">
        <f t="shared" si="41"/>
        <v>#DIV/0!</v>
      </c>
      <c r="BN22">
        <v>754</v>
      </c>
      <c r="BO22">
        <v>300</v>
      </c>
      <c r="BP22">
        <v>300</v>
      </c>
      <c r="BQ22">
        <v>300</v>
      </c>
      <c r="BR22">
        <v>10355.1</v>
      </c>
      <c r="BS22">
        <v>1422.74</v>
      </c>
      <c r="BT22">
        <v>-7.3501699999999996E-3</v>
      </c>
      <c r="BU22">
        <v>-1.04</v>
      </c>
      <c r="BV22" t="s">
        <v>398</v>
      </c>
      <c r="BW22" t="s">
        <v>398</v>
      </c>
      <c r="BX22" t="s">
        <v>398</v>
      </c>
      <c r="BY22" t="s">
        <v>398</v>
      </c>
      <c r="BZ22" t="s">
        <v>398</v>
      </c>
      <c r="CA22" t="s">
        <v>398</v>
      </c>
      <c r="CB22" t="s">
        <v>398</v>
      </c>
      <c r="CC22" t="s">
        <v>398</v>
      </c>
      <c r="CD22" t="s">
        <v>398</v>
      </c>
      <c r="CE22" t="s">
        <v>398</v>
      </c>
      <c r="CF22">
        <f t="shared" si="42"/>
        <v>0</v>
      </c>
      <c r="CG22">
        <f t="shared" si="43"/>
        <v>0</v>
      </c>
      <c r="CH22">
        <f t="shared" si="44"/>
        <v>0</v>
      </c>
      <c r="CI22">
        <f t="shared" si="45"/>
        <v>0</v>
      </c>
      <c r="CJ22">
        <v>6</v>
      </c>
      <c r="CK22">
        <v>0.5</v>
      </c>
      <c r="CL22" t="s">
        <v>399</v>
      </c>
      <c r="CM22">
        <v>2</v>
      </c>
      <c r="CN22">
        <v>1530582923.0999999</v>
      </c>
      <c r="CO22">
        <v>400.29899999999998</v>
      </c>
      <c r="CP22">
        <v>400.06</v>
      </c>
      <c r="CQ22">
        <v>17.775099999999998</v>
      </c>
      <c r="CR22">
        <v>17.7102</v>
      </c>
      <c r="CS22">
        <v>400.17099999999999</v>
      </c>
      <c r="CT22">
        <v>17.853300000000001</v>
      </c>
      <c r="CU22">
        <v>999.97500000000002</v>
      </c>
      <c r="CV22">
        <v>91.045699999999997</v>
      </c>
      <c r="CW22">
        <v>0.102344</v>
      </c>
      <c r="CX22">
        <v>25.340499999999999</v>
      </c>
      <c r="CY22">
        <v>25.129200000000001</v>
      </c>
      <c r="CZ22">
        <v>999.9</v>
      </c>
      <c r="DA22">
        <v>0</v>
      </c>
      <c r="DB22">
        <v>0</v>
      </c>
      <c r="DC22">
        <v>9986.25</v>
      </c>
      <c r="DD22">
        <v>0</v>
      </c>
      <c r="DE22">
        <v>0.21912699999999999</v>
      </c>
      <c r="DF22">
        <v>0.23907500000000001</v>
      </c>
      <c r="DG22">
        <v>407.54300000000001</v>
      </c>
      <c r="DH22">
        <v>407.27300000000002</v>
      </c>
      <c r="DI22">
        <v>6.4964300000000003E-2</v>
      </c>
      <c r="DJ22">
        <v>400.06</v>
      </c>
      <c r="DK22">
        <v>17.7102</v>
      </c>
      <c r="DL22">
        <v>1.61835</v>
      </c>
      <c r="DM22">
        <v>1.61243</v>
      </c>
      <c r="DN22">
        <v>14.134600000000001</v>
      </c>
      <c r="DO22">
        <v>14.078099999999999</v>
      </c>
      <c r="DP22">
        <v>0</v>
      </c>
      <c r="DQ22">
        <v>0</v>
      </c>
      <c r="DR22">
        <v>0</v>
      </c>
      <c r="DS22">
        <v>0</v>
      </c>
      <c r="DT22">
        <v>5.31</v>
      </c>
      <c r="DU22">
        <v>0</v>
      </c>
      <c r="DV22">
        <v>-13.27</v>
      </c>
      <c r="DW22">
        <v>-3.49</v>
      </c>
      <c r="DX22">
        <v>33.75</v>
      </c>
      <c r="DY22">
        <v>38.875</v>
      </c>
      <c r="DZ22">
        <v>36.936999999999998</v>
      </c>
      <c r="EA22">
        <v>37.686999999999998</v>
      </c>
      <c r="EB22">
        <v>35.25</v>
      </c>
      <c r="EC22">
        <v>0</v>
      </c>
      <c r="ED22">
        <v>0</v>
      </c>
      <c r="EE22">
        <v>0</v>
      </c>
      <c r="EF22">
        <v>2015.4000000953699</v>
      </c>
      <c r="EG22">
        <v>0</v>
      </c>
      <c r="EH22">
        <v>2.7973076923076898</v>
      </c>
      <c r="EI22">
        <v>-6.8605129333367598</v>
      </c>
      <c r="EJ22">
        <v>-10.734017119870799</v>
      </c>
      <c r="EK22">
        <v>-11.5257692307692</v>
      </c>
      <c r="EL22">
        <v>15</v>
      </c>
      <c r="EM22">
        <v>1530582846.5999999</v>
      </c>
      <c r="EN22" t="s">
        <v>400</v>
      </c>
      <c r="EO22">
        <v>1530582846.5999999</v>
      </c>
      <c r="EP22">
        <v>1530582846.0999999</v>
      </c>
      <c r="EQ22">
        <v>132</v>
      </c>
      <c r="ER22">
        <v>4.7E-2</v>
      </c>
      <c r="ES22">
        <v>2.1000000000000001E-2</v>
      </c>
      <c r="ET22">
        <v>0.128</v>
      </c>
      <c r="EU22">
        <v>-7.8E-2</v>
      </c>
      <c r="EV22">
        <v>400</v>
      </c>
      <c r="EW22">
        <v>18</v>
      </c>
      <c r="EX22">
        <v>0.41</v>
      </c>
      <c r="EY22">
        <v>0.28000000000000003</v>
      </c>
      <c r="EZ22">
        <v>0.31278612500000003</v>
      </c>
      <c r="FA22">
        <v>2.2117542213882499E-2</v>
      </c>
      <c r="FB22">
        <v>2.2118717555712299E-2</v>
      </c>
      <c r="FC22">
        <v>1</v>
      </c>
      <c r="FD22">
        <v>1</v>
      </c>
      <c r="FE22">
        <v>0</v>
      </c>
      <c r="FF22">
        <v>0</v>
      </c>
      <c r="FG22">
        <v>0</v>
      </c>
      <c r="FH22">
        <v>5.1182795000000003E-2</v>
      </c>
      <c r="FI22">
        <v>0.110216305440901</v>
      </c>
      <c r="FJ22">
        <v>1.1403531719339201E-2</v>
      </c>
      <c r="FK22">
        <v>1</v>
      </c>
      <c r="FL22">
        <v>2</v>
      </c>
      <c r="FM22">
        <v>3</v>
      </c>
      <c r="FN22" t="s">
        <v>401</v>
      </c>
      <c r="FO22">
        <v>3.9266200000000002</v>
      </c>
      <c r="FP22">
        <v>2.78485</v>
      </c>
      <c r="FQ22">
        <v>8.5045599999999999E-2</v>
      </c>
      <c r="FR22">
        <v>8.49935E-2</v>
      </c>
      <c r="FS22">
        <v>8.1617400000000007E-2</v>
      </c>
      <c r="FT22">
        <v>8.0511399999999997E-2</v>
      </c>
      <c r="FU22">
        <v>19667.2</v>
      </c>
      <c r="FV22">
        <v>23994.3</v>
      </c>
      <c r="FW22">
        <v>20933.900000000001</v>
      </c>
      <c r="FX22">
        <v>25291.3</v>
      </c>
      <c r="FY22">
        <v>30493.7</v>
      </c>
      <c r="FZ22">
        <v>34241.699999999997</v>
      </c>
      <c r="GA22">
        <v>37783.699999999997</v>
      </c>
      <c r="GB22">
        <v>41958.9</v>
      </c>
      <c r="GC22">
        <v>2.6725500000000002</v>
      </c>
      <c r="GD22">
        <v>2.1445500000000002</v>
      </c>
      <c r="GE22">
        <v>9.0450000000000003E-2</v>
      </c>
      <c r="GF22">
        <v>0</v>
      </c>
      <c r="GG22">
        <v>23.643599999999999</v>
      </c>
      <c r="GH22">
        <v>999.9</v>
      </c>
      <c r="GI22">
        <v>50.567999999999998</v>
      </c>
      <c r="GJ22">
        <v>30.745999999999999</v>
      </c>
      <c r="GK22">
        <v>24.695</v>
      </c>
      <c r="GL22">
        <v>61.460299999999997</v>
      </c>
      <c r="GM22">
        <v>19.539300000000001</v>
      </c>
      <c r="GN22">
        <v>3</v>
      </c>
      <c r="GO22">
        <v>-0.21084600000000001</v>
      </c>
      <c r="GP22">
        <v>-0.79483400000000004</v>
      </c>
      <c r="GQ22">
        <v>20.337199999999999</v>
      </c>
      <c r="GR22">
        <v>5.2223800000000002</v>
      </c>
      <c r="GS22">
        <v>11.962</v>
      </c>
      <c r="GT22">
        <v>4.9857500000000003</v>
      </c>
      <c r="GU22">
        <v>3.3010000000000002</v>
      </c>
      <c r="GV22">
        <v>999.9</v>
      </c>
      <c r="GW22">
        <v>9999</v>
      </c>
      <c r="GX22">
        <v>9999</v>
      </c>
      <c r="GY22">
        <v>9999</v>
      </c>
      <c r="GZ22">
        <v>1.88446</v>
      </c>
      <c r="HA22">
        <v>1.88141</v>
      </c>
      <c r="HB22">
        <v>1.88286</v>
      </c>
      <c r="HC22">
        <v>1.8815900000000001</v>
      </c>
      <c r="HD22">
        <v>1.88313</v>
      </c>
      <c r="HE22">
        <v>1.8823399999999999</v>
      </c>
      <c r="HF22">
        <v>1.8843099999999999</v>
      </c>
      <c r="HG22">
        <v>1.88157</v>
      </c>
      <c r="HH22">
        <v>5</v>
      </c>
      <c r="HI22">
        <v>0</v>
      </c>
      <c r="HJ22">
        <v>0</v>
      </c>
      <c r="HK22">
        <v>0</v>
      </c>
      <c r="HL22" t="s">
        <v>402</v>
      </c>
      <c r="HM22" t="s">
        <v>403</v>
      </c>
      <c r="HN22" t="s">
        <v>404</v>
      </c>
      <c r="HO22" t="s">
        <v>404</v>
      </c>
      <c r="HP22" t="s">
        <v>404</v>
      </c>
      <c r="HQ22" t="s">
        <v>404</v>
      </c>
      <c r="HR22">
        <v>0</v>
      </c>
      <c r="HS22">
        <v>100</v>
      </c>
      <c r="HT22">
        <v>100</v>
      </c>
      <c r="HU22">
        <v>0.128</v>
      </c>
      <c r="HV22">
        <v>-7.8200000000000006E-2</v>
      </c>
      <c r="HW22">
        <v>0.12847619047619199</v>
      </c>
      <c r="HX22">
        <v>0</v>
      </c>
      <c r="HY22">
        <v>0</v>
      </c>
      <c r="HZ22">
        <v>0</v>
      </c>
      <c r="IA22">
        <v>-7.82099999999986E-2</v>
      </c>
      <c r="IB22">
        <v>0</v>
      </c>
      <c r="IC22">
        <v>0</v>
      </c>
      <c r="ID22">
        <v>0</v>
      </c>
      <c r="IE22">
        <v>-1</v>
      </c>
      <c r="IF22">
        <v>-1</v>
      </c>
      <c r="IG22">
        <v>-1</v>
      </c>
      <c r="IH22">
        <v>-1</v>
      </c>
      <c r="II22">
        <v>1.3</v>
      </c>
      <c r="IJ22">
        <v>1.3</v>
      </c>
      <c r="IK22">
        <v>1.53809</v>
      </c>
      <c r="IL22">
        <v>2.5781200000000002</v>
      </c>
      <c r="IM22">
        <v>2.8002899999999999</v>
      </c>
      <c r="IN22">
        <v>2.96997</v>
      </c>
      <c r="IO22">
        <v>3.0493199999999998</v>
      </c>
      <c r="IP22">
        <v>2.33887</v>
      </c>
      <c r="IQ22">
        <v>34.440800000000003</v>
      </c>
      <c r="IR22">
        <v>24.2364</v>
      </c>
      <c r="IS22">
        <v>18</v>
      </c>
      <c r="IT22">
        <v>1093.26</v>
      </c>
      <c r="IU22">
        <v>561.68399999999997</v>
      </c>
      <c r="IV22">
        <v>24.999600000000001</v>
      </c>
      <c r="IW22">
        <v>24.513100000000001</v>
      </c>
      <c r="IX22">
        <v>30</v>
      </c>
      <c r="IY22">
        <v>24.430199999999999</v>
      </c>
      <c r="IZ22">
        <v>24.426500000000001</v>
      </c>
      <c r="JA22">
        <v>30.716899999999999</v>
      </c>
      <c r="JB22">
        <v>26.047499999999999</v>
      </c>
      <c r="JC22">
        <v>0</v>
      </c>
      <c r="JD22">
        <v>25</v>
      </c>
      <c r="JE22">
        <v>400</v>
      </c>
      <c r="JF22">
        <v>17.776900000000001</v>
      </c>
      <c r="JG22">
        <v>101.85299999999999</v>
      </c>
      <c r="JH22">
        <v>101.152</v>
      </c>
    </row>
    <row r="23" spans="1:268" x14ac:dyDescent="0.2">
      <c r="A23">
        <v>7</v>
      </c>
      <c r="B23">
        <v>1530582928.0999999</v>
      </c>
      <c r="C23">
        <v>30</v>
      </c>
      <c r="D23" t="s">
        <v>416</v>
      </c>
      <c r="E23" t="s">
        <v>417</v>
      </c>
      <c r="F23" t="s">
        <v>397</v>
      </c>
      <c r="I23">
        <v>1530582928.0999999</v>
      </c>
      <c r="J23">
        <f t="shared" si="0"/>
        <v>1.0758030997984837E-4</v>
      </c>
      <c r="K23">
        <f t="shared" si="1"/>
        <v>0.10758030997984837</v>
      </c>
      <c r="L23">
        <f t="shared" si="2"/>
        <v>-0.56641002695030351</v>
      </c>
      <c r="M23">
        <f t="shared" si="3"/>
        <v>400.31700000000001</v>
      </c>
      <c r="N23">
        <f t="shared" si="4"/>
        <v>537.5099999109259</v>
      </c>
      <c r="O23">
        <f t="shared" si="5"/>
        <v>48.993814500250934</v>
      </c>
      <c r="P23">
        <f t="shared" si="6"/>
        <v>36.488729219078998</v>
      </c>
      <c r="Q23">
        <f t="shared" si="7"/>
        <v>6.0236108477014398E-3</v>
      </c>
      <c r="R23">
        <f t="shared" si="8"/>
        <v>2.7678239242553966</v>
      </c>
      <c r="S23">
        <f t="shared" si="9"/>
        <v>6.0163374696242397E-3</v>
      </c>
      <c r="T23">
        <f t="shared" si="10"/>
        <v>3.7608636563553131E-3</v>
      </c>
      <c r="U23">
        <f t="shared" si="11"/>
        <v>0</v>
      </c>
      <c r="V23">
        <f t="shared" si="12"/>
        <v>25.312770347957358</v>
      </c>
      <c r="W23">
        <f t="shared" si="13"/>
        <v>25.14</v>
      </c>
      <c r="X23">
        <f t="shared" si="14"/>
        <v>3.206314306780405</v>
      </c>
      <c r="Y23">
        <f t="shared" si="15"/>
        <v>49.907799178518459</v>
      </c>
      <c r="Z23">
        <f t="shared" si="16"/>
        <v>1.6195823216507998</v>
      </c>
      <c r="AA23">
        <f t="shared" si="17"/>
        <v>3.2451487509148826</v>
      </c>
      <c r="AB23">
        <f t="shared" si="18"/>
        <v>1.5867319851296051</v>
      </c>
      <c r="AC23">
        <f t="shared" si="19"/>
        <v>-4.7442916701113136</v>
      </c>
      <c r="AD23">
        <f t="shared" si="20"/>
        <v>30.186988204721793</v>
      </c>
      <c r="AE23">
        <f t="shared" si="21"/>
        <v>2.3125720892116615</v>
      </c>
      <c r="AF23">
        <f t="shared" si="22"/>
        <v>27.75526862382214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48413.843429472399</v>
      </c>
      <c r="AL23" t="s">
        <v>398</v>
      </c>
      <c r="AM23" t="s">
        <v>398</v>
      </c>
      <c r="AN23">
        <v>0</v>
      </c>
      <c r="AO23">
        <v>0</v>
      </c>
      <c r="AP23" t="e">
        <f t="shared" si="26"/>
        <v>#DIV/0!</v>
      </c>
      <c r="AQ23">
        <v>0</v>
      </c>
      <c r="AR23" t="s">
        <v>398</v>
      </c>
      <c r="AS23" t="s">
        <v>398</v>
      </c>
      <c r="AT23">
        <v>0</v>
      </c>
      <c r="AU23">
        <v>0</v>
      </c>
      <c r="AV23" t="e">
        <f t="shared" si="27"/>
        <v>#DIV/0!</v>
      </c>
      <c r="AW23">
        <v>0.5</v>
      </c>
      <c r="AX23">
        <f t="shared" si="28"/>
        <v>0</v>
      </c>
      <c r="AY23">
        <f t="shared" si="29"/>
        <v>-0.56641002695030351</v>
      </c>
      <c r="AZ23" t="e">
        <f t="shared" si="30"/>
        <v>#DIV/0!</v>
      </c>
      <c r="BA23" t="e">
        <f t="shared" si="31"/>
        <v>#DIV/0!</v>
      </c>
      <c r="BB23" t="e">
        <f t="shared" si="32"/>
        <v>#DIV/0!</v>
      </c>
      <c r="BC23" t="e">
        <f t="shared" si="33"/>
        <v>#DIV/0!</v>
      </c>
      <c r="BD23" t="s">
        <v>398</v>
      </c>
      <c r="BE23">
        <v>0</v>
      </c>
      <c r="BF23" t="e">
        <f t="shared" si="34"/>
        <v>#DIV/0!</v>
      </c>
      <c r="BG23" t="e">
        <f t="shared" si="35"/>
        <v>#DIV/0!</v>
      </c>
      <c r="BH23" t="e">
        <f t="shared" si="36"/>
        <v>#DIV/0!</v>
      </c>
      <c r="BI23" t="e">
        <f t="shared" si="37"/>
        <v>#DIV/0!</v>
      </c>
      <c r="BJ23" t="e">
        <f t="shared" si="38"/>
        <v>#DIV/0!</v>
      </c>
      <c r="BK23" t="e">
        <f t="shared" si="39"/>
        <v>#DIV/0!</v>
      </c>
      <c r="BL23" t="e">
        <f t="shared" si="40"/>
        <v>#DIV/0!</v>
      </c>
      <c r="BM23" t="e">
        <f t="shared" si="41"/>
        <v>#DIV/0!</v>
      </c>
      <c r="BN23">
        <v>754</v>
      </c>
      <c r="BO23">
        <v>300</v>
      </c>
      <c r="BP23">
        <v>300</v>
      </c>
      <c r="BQ23">
        <v>300</v>
      </c>
      <c r="BR23">
        <v>10355.1</v>
      </c>
      <c r="BS23">
        <v>1422.74</v>
      </c>
      <c r="BT23">
        <v>-7.3501699999999996E-3</v>
      </c>
      <c r="BU23">
        <v>-1.04</v>
      </c>
      <c r="BV23" t="s">
        <v>398</v>
      </c>
      <c r="BW23" t="s">
        <v>398</v>
      </c>
      <c r="BX23" t="s">
        <v>398</v>
      </c>
      <c r="BY23" t="s">
        <v>398</v>
      </c>
      <c r="BZ23" t="s">
        <v>398</v>
      </c>
      <c r="CA23" t="s">
        <v>398</v>
      </c>
      <c r="CB23" t="s">
        <v>398</v>
      </c>
      <c r="CC23" t="s">
        <v>398</v>
      </c>
      <c r="CD23" t="s">
        <v>398</v>
      </c>
      <c r="CE23" t="s">
        <v>398</v>
      </c>
      <c r="CF23">
        <f t="shared" si="42"/>
        <v>0</v>
      </c>
      <c r="CG23">
        <f t="shared" si="43"/>
        <v>0</v>
      </c>
      <c r="CH23">
        <f t="shared" si="44"/>
        <v>0</v>
      </c>
      <c r="CI23">
        <f t="shared" si="45"/>
        <v>0</v>
      </c>
      <c r="CJ23">
        <v>6</v>
      </c>
      <c r="CK23">
        <v>0.5</v>
      </c>
      <c r="CL23" t="s">
        <v>399</v>
      </c>
      <c r="CM23">
        <v>2</v>
      </c>
      <c r="CN23">
        <v>1530582928.0999999</v>
      </c>
      <c r="CO23">
        <v>400.31700000000001</v>
      </c>
      <c r="CP23">
        <v>400.00299999999999</v>
      </c>
      <c r="CQ23">
        <v>17.7684</v>
      </c>
      <c r="CR23">
        <v>17.704999999999998</v>
      </c>
      <c r="CS23">
        <v>400.18799999999999</v>
      </c>
      <c r="CT23">
        <v>17.846599999999999</v>
      </c>
      <c r="CU23">
        <v>1000.02</v>
      </c>
      <c r="CV23">
        <v>91.047899999999998</v>
      </c>
      <c r="CW23">
        <v>0.101687</v>
      </c>
      <c r="CX23">
        <v>25.342300000000002</v>
      </c>
      <c r="CY23">
        <v>25.14</v>
      </c>
      <c r="CZ23">
        <v>999.9</v>
      </c>
      <c r="DA23">
        <v>0</v>
      </c>
      <c r="DB23">
        <v>0</v>
      </c>
      <c r="DC23">
        <v>10000.6</v>
      </c>
      <c r="DD23">
        <v>0</v>
      </c>
      <c r="DE23">
        <v>0.21912699999999999</v>
      </c>
      <c r="DF23">
        <v>0.31341599999999997</v>
      </c>
      <c r="DG23">
        <v>407.55799999999999</v>
      </c>
      <c r="DH23">
        <v>407.21300000000002</v>
      </c>
      <c r="DI23">
        <v>6.3371700000000003E-2</v>
      </c>
      <c r="DJ23">
        <v>400.00299999999999</v>
      </c>
      <c r="DK23">
        <v>17.704999999999998</v>
      </c>
      <c r="DL23">
        <v>1.61778</v>
      </c>
      <c r="DM23">
        <v>1.6120099999999999</v>
      </c>
      <c r="DN23">
        <v>14.129200000000001</v>
      </c>
      <c r="DO23">
        <v>14.0741</v>
      </c>
      <c r="DP23">
        <v>0</v>
      </c>
      <c r="DQ23">
        <v>0</v>
      </c>
      <c r="DR23">
        <v>0</v>
      </c>
      <c r="DS23">
        <v>0</v>
      </c>
      <c r="DT23">
        <v>-0.35</v>
      </c>
      <c r="DU23">
        <v>0</v>
      </c>
      <c r="DV23">
        <v>-14.77</v>
      </c>
      <c r="DW23">
        <v>-3.38</v>
      </c>
      <c r="DX23">
        <v>33.936999999999998</v>
      </c>
      <c r="DY23">
        <v>38.875</v>
      </c>
      <c r="DZ23">
        <v>36.875</v>
      </c>
      <c r="EA23">
        <v>37.686999999999998</v>
      </c>
      <c r="EB23">
        <v>35.186999999999998</v>
      </c>
      <c r="EC23">
        <v>0</v>
      </c>
      <c r="ED23">
        <v>0</v>
      </c>
      <c r="EE23">
        <v>0</v>
      </c>
      <c r="EF23">
        <v>2020.2000000476801</v>
      </c>
      <c r="EG23">
        <v>0</v>
      </c>
      <c r="EH23">
        <v>2.5249999999999999</v>
      </c>
      <c r="EI23">
        <v>-4.4242735889242502</v>
      </c>
      <c r="EJ23">
        <v>0.150769384631982</v>
      </c>
      <c r="EK23">
        <v>-12.2996153846154</v>
      </c>
      <c r="EL23">
        <v>15</v>
      </c>
      <c r="EM23">
        <v>1530582846.5999999</v>
      </c>
      <c r="EN23" t="s">
        <v>400</v>
      </c>
      <c r="EO23">
        <v>1530582846.5999999</v>
      </c>
      <c r="EP23">
        <v>1530582846.0999999</v>
      </c>
      <c r="EQ23">
        <v>132</v>
      </c>
      <c r="ER23">
        <v>4.7E-2</v>
      </c>
      <c r="ES23">
        <v>2.1000000000000001E-2</v>
      </c>
      <c r="ET23">
        <v>0.128</v>
      </c>
      <c r="EU23">
        <v>-7.8E-2</v>
      </c>
      <c r="EV23">
        <v>400</v>
      </c>
      <c r="EW23">
        <v>18</v>
      </c>
      <c r="EX23">
        <v>0.41</v>
      </c>
      <c r="EY23">
        <v>0.28000000000000003</v>
      </c>
      <c r="EZ23">
        <v>0.30731426829268299</v>
      </c>
      <c r="FA23">
        <v>-6.5718689895469598E-2</v>
      </c>
      <c r="FB23">
        <v>3.1659299926796398E-2</v>
      </c>
      <c r="FC23">
        <v>1</v>
      </c>
      <c r="FD23">
        <v>1</v>
      </c>
      <c r="FE23">
        <v>0</v>
      </c>
      <c r="FF23">
        <v>0</v>
      </c>
      <c r="FG23">
        <v>0</v>
      </c>
      <c r="FH23">
        <v>5.8855478048780503E-2</v>
      </c>
      <c r="FI23">
        <v>5.511666271777E-2</v>
      </c>
      <c r="FJ23">
        <v>5.9294356929504898E-3</v>
      </c>
      <c r="FK23">
        <v>1</v>
      </c>
      <c r="FL23">
        <v>2</v>
      </c>
      <c r="FM23">
        <v>3</v>
      </c>
      <c r="FN23" t="s">
        <v>401</v>
      </c>
      <c r="FO23">
        <v>3.9266700000000001</v>
      </c>
      <c r="FP23">
        <v>2.7843100000000001</v>
      </c>
      <c r="FQ23">
        <v>8.5050799999999996E-2</v>
      </c>
      <c r="FR23">
        <v>8.4986599999999995E-2</v>
      </c>
      <c r="FS23">
        <v>8.1597199999999995E-2</v>
      </c>
      <c r="FT23">
        <v>8.0496499999999999E-2</v>
      </c>
      <c r="FU23">
        <v>19667.3</v>
      </c>
      <c r="FV23">
        <v>23994.6</v>
      </c>
      <c r="FW23">
        <v>20934.099999999999</v>
      </c>
      <c r="FX23">
        <v>25291.4</v>
      </c>
      <c r="FY23">
        <v>30494.6</v>
      </c>
      <c r="FZ23">
        <v>34242.5</v>
      </c>
      <c r="GA23">
        <v>37783.9</v>
      </c>
      <c r="GB23">
        <v>41959.199999999997</v>
      </c>
      <c r="GC23">
        <v>2.6724800000000002</v>
      </c>
      <c r="GD23">
        <v>2.1444999999999999</v>
      </c>
      <c r="GE23">
        <v>9.1120599999999996E-2</v>
      </c>
      <c r="GF23">
        <v>0</v>
      </c>
      <c r="GG23">
        <v>23.6435</v>
      </c>
      <c r="GH23">
        <v>999.9</v>
      </c>
      <c r="GI23">
        <v>50.567999999999998</v>
      </c>
      <c r="GJ23">
        <v>30.736000000000001</v>
      </c>
      <c r="GK23">
        <v>24.683700000000002</v>
      </c>
      <c r="GL23">
        <v>61.410299999999999</v>
      </c>
      <c r="GM23">
        <v>19.539300000000001</v>
      </c>
      <c r="GN23">
        <v>3</v>
      </c>
      <c r="GO23">
        <v>-0.210948</v>
      </c>
      <c r="GP23">
        <v>-0.79582799999999998</v>
      </c>
      <c r="GQ23">
        <v>20.3371</v>
      </c>
      <c r="GR23">
        <v>5.2225299999999999</v>
      </c>
      <c r="GS23">
        <v>11.962</v>
      </c>
      <c r="GT23">
        <v>4.9857500000000003</v>
      </c>
      <c r="GU23">
        <v>3.3010000000000002</v>
      </c>
      <c r="GV23">
        <v>999.9</v>
      </c>
      <c r="GW23">
        <v>9999</v>
      </c>
      <c r="GX23">
        <v>9999</v>
      </c>
      <c r="GY23">
        <v>9999</v>
      </c>
      <c r="GZ23">
        <v>1.88445</v>
      </c>
      <c r="HA23">
        <v>1.88141</v>
      </c>
      <c r="HB23">
        <v>1.8828400000000001</v>
      </c>
      <c r="HC23">
        <v>1.88158</v>
      </c>
      <c r="HD23">
        <v>1.8831199999999999</v>
      </c>
      <c r="HE23">
        <v>1.8823300000000001</v>
      </c>
      <c r="HF23">
        <v>1.8843099999999999</v>
      </c>
      <c r="HG23">
        <v>1.8815599999999999</v>
      </c>
      <c r="HH23">
        <v>5</v>
      </c>
      <c r="HI23">
        <v>0</v>
      </c>
      <c r="HJ23">
        <v>0</v>
      </c>
      <c r="HK23">
        <v>0</v>
      </c>
      <c r="HL23" t="s">
        <v>402</v>
      </c>
      <c r="HM23" t="s">
        <v>403</v>
      </c>
      <c r="HN23" t="s">
        <v>404</v>
      </c>
      <c r="HO23" t="s">
        <v>404</v>
      </c>
      <c r="HP23" t="s">
        <v>404</v>
      </c>
      <c r="HQ23" t="s">
        <v>404</v>
      </c>
      <c r="HR23">
        <v>0</v>
      </c>
      <c r="HS23">
        <v>100</v>
      </c>
      <c r="HT23">
        <v>100</v>
      </c>
      <c r="HU23">
        <v>0.129</v>
      </c>
      <c r="HV23">
        <v>-7.8200000000000006E-2</v>
      </c>
      <c r="HW23">
        <v>0.12847619047619199</v>
      </c>
      <c r="HX23">
        <v>0</v>
      </c>
      <c r="HY23">
        <v>0</v>
      </c>
      <c r="HZ23">
        <v>0</v>
      </c>
      <c r="IA23">
        <v>-7.82099999999986E-2</v>
      </c>
      <c r="IB23">
        <v>0</v>
      </c>
      <c r="IC23">
        <v>0</v>
      </c>
      <c r="ID23">
        <v>0</v>
      </c>
      <c r="IE23">
        <v>-1</v>
      </c>
      <c r="IF23">
        <v>-1</v>
      </c>
      <c r="IG23">
        <v>-1</v>
      </c>
      <c r="IH23">
        <v>-1</v>
      </c>
      <c r="II23">
        <v>1.4</v>
      </c>
      <c r="IJ23">
        <v>1.4</v>
      </c>
      <c r="IK23">
        <v>1.53687</v>
      </c>
      <c r="IL23">
        <v>2.5769000000000002</v>
      </c>
      <c r="IM23">
        <v>2.8002899999999999</v>
      </c>
      <c r="IN23">
        <v>2.96875</v>
      </c>
      <c r="IO23">
        <v>3.0493199999999998</v>
      </c>
      <c r="IP23">
        <v>2.3571800000000001</v>
      </c>
      <c r="IQ23">
        <v>34.440800000000003</v>
      </c>
      <c r="IR23">
        <v>24.227599999999999</v>
      </c>
      <c r="IS23">
        <v>18</v>
      </c>
      <c r="IT23">
        <v>1093.1300000000001</v>
      </c>
      <c r="IU23">
        <v>561.63</v>
      </c>
      <c r="IV23">
        <v>24.999700000000001</v>
      </c>
      <c r="IW23">
        <v>24.511099999999999</v>
      </c>
      <c r="IX23">
        <v>29.9999</v>
      </c>
      <c r="IY23">
        <v>24.4282</v>
      </c>
      <c r="IZ23">
        <v>24.425000000000001</v>
      </c>
      <c r="JA23">
        <v>30.716699999999999</v>
      </c>
      <c r="JB23">
        <v>25.769600000000001</v>
      </c>
      <c r="JC23">
        <v>0</v>
      </c>
      <c r="JD23">
        <v>25</v>
      </c>
      <c r="JE23">
        <v>400</v>
      </c>
      <c r="JF23">
        <v>17.776900000000001</v>
      </c>
      <c r="JG23">
        <v>101.854</v>
      </c>
      <c r="JH23">
        <v>101.15300000000001</v>
      </c>
    </row>
    <row r="24" spans="1:268" x14ac:dyDescent="0.2">
      <c r="A24">
        <v>8</v>
      </c>
      <c r="B24">
        <v>1530582933.0999999</v>
      </c>
      <c r="C24">
        <v>35</v>
      </c>
      <c r="D24" t="s">
        <v>418</v>
      </c>
      <c r="E24" t="s">
        <v>419</v>
      </c>
      <c r="F24" t="s">
        <v>397</v>
      </c>
      <c r="I24">
        <v>1530582933.0999999</v>
      </c>
      <c r="J24">
        <f t="shared" si="0"/>
        <v>7.499812484344712E-5</v>
      </c>
      <c r="K24">
        <f t="shared" si="1"/>
        <v>7.4998124843447117E-2</v>
      </c>
      <c r="L24">
        <f t="shared" si="2"/>
        <v>-0.57667895103208933</v>
      </c>
      <c r="M24">
        <f t="shared" si="3"/>
        <v>400.30500000000001</v>
      </c>
      <c r="N24">
        <f t="shared" si="4"/>
        <v>605.9902935234652</v>
      </c>
      <c r="O24">
        <f t="shared" si="5"/>
        <v>55.233911256364742</v>
      </c>
      <c r="P24">
        <f t="shared" si="6"/>
        <v>36.486410891040002</v>
      </c>
      <c r="Q24">
        <f t="shared" si="7"/>
        <v>4.1953992486727836E-3</v>
      </c>
      <c r="R24">
        <f t="shared" si="8"/>
        <v>2.7674545913838924</v>
      </c>
      <c r="S24">
        <f t="shared" si="9"/>
        <v>4.1918690532114977E-3</v>
      </c>
      <c r="T24">
        <f t="shared" si="10"/>
        <v>2.6202350774489468E-3</v>
      </c>
      <c r="U24">
        <f t="shared" si="11"/>
        <v>0</v>
      </c>
      <c r="V24">
        <f t="shared" si="12"/>
        <v>25.322511271743522</v>
      </c>
      <c r="W24">
        <f t="shared" si="13"/>
        <v>25.145199999999999</v>
      </c>
      <c r="X24">
        <f t="shared" si="14"/>
        <v>3.2073074147493683</v>
      </c>
      <c r="Y24">
        <f t="shared" si="15"/>
        <v>49.91077157294643</v>
      </c>
      <c r="Z24">
        <f t="shared" si="16"/>
        <v>1.6197558344352001</v>
      </c>
      <c r="AA24">
        <f t="shared" si="17"/>
        <v>3.2453031347509174</v>
      </c>
      <c r="AB24">
        <f t="shared" si="18"/>
        <v>1.5875515803141682</v>
      </c>
      <c r="AC24">
        <f t="shared" si="19"/>
        <v>-3.3074173055960179</v>
      </c>
      <c r="AD24">
        <f t="shared" si="20"/>
        <v>29.526484461083331</v>
      </c>
      <c r="AE24">
        <f t="shared" si="21"/>
        <v>2.2623421900054503</v>
      </c>
      <c r="AF24">
        <f t="shared" si="22"/>
        <v>28.481409345492764</v>
      </c>
      <c r="AG24">
        <v>0</v>
      </c>
      <c r="AH24">
        <v>0</v>
      </c>
      <c r="AI24">
        <f t="shared" si="23"/>
        <v>1</v>
      </c>
      <c r="AJ24">
        <f t="shared" si="24"/>
        <v>0</v>
      </c>
      <c r="AK24">
        <f t="shared" si="25"/>
        <v>48403.528628948428</v>
      </c>
      <c r="AL24" t="s">
        <v>398</v>
      </c>
      <c r="AM24" t="s">
        <v>398</v>
      </c>
      <c r="AN24">
        <v>0</v>
      </c>
      <c r="AO24">
        <v>0</v>
      </c>
      <c r="AP24" t="e">
        <f t="shared" si="26"/>
        <v>#DIV/0!</v>
      </c>
      <c r="AQ24">
        <v>0</v>
      </c>
      <c r="AR24" t="s">
        <v>398</v>
      </c>
      <c r="AS24" t="s">
        <v>398</v>
      </c>
      <c r="AT24">
        <v>0</v>
      </c>
      <c r="AU24">
        <v>0</v>
      </c>
      <c r="AV24" t="e">
        <f t="shared" si="27"/>
        <v>#DIV/0!</v>
      </c>
      <c r="AW24">
        <v>0.5</v>
      </c>
      <c r="AX24">
        <f t="shared" si="28"/>
        <v>0</v>
      </c>
      <c r="AY24">
        <f t="shared" si="29"/>
        <v>-0.57667895103208933</v>
      </c>
      <c r="AZ24" t="e">
        <f t="shared" si="30"/>
        <v>#DIV/0!</v>
      </c>
      <c r="BA24" t="e">
        <f t="shared" si="31"/>
        <v>#DIV/0!</v>
      </c>
      <c r="BB24" t="e">
        <f t="shared" si="32"/>
        <v>#DIV/0!</v>
      </c>
      <c r="BC24" t="e">
        <f t="shared" si="33"/>
        <v>#DIV/0!</v>
      </c>
      <c r="BD24" t="s">
        <v>398</v>
      </c>
      <c r="BE24">
        <v>0</v>
      </c>
      <c r="BF24" t="e">
        <f t="shared" si="34"/>
        <v>#DIV/0!</v>
      </c>
      <c r="BG24" t="e">
        <f t="shared" si="35"/>
        <v>#DIV/0!</v>
      </c>
      <c r="BH24" t="e">
        <f t="shared" si="36"/>
        <v>#DIV/0!</v>
      </c>
      <c r="BI24" t="e">
        <f t="shared" si="37"/>
        <v>#DIV/0!</v>
      </c>
      <c r="BJ24" t="e">
        <f t="shared" si="38"/>
        <v>#DIV/0!</v>
      </c>
      <c r="BK24" t="e">
        <f t="shared" si="39"/>
        <v>#DIV/0!</v>
      </c>
      <c r="BL24" t="e">
        <f t="shared" si="40"/>
        <v>#DIV/0!</v>
      </c>
      <c r="BM24" t="e">
        <f t="shared" si="41"/>
        <v>#DIV/0!</v>
      </c>
      <c r="BN24">
        <v>754</v>
      </c>
      <c r="BO24">
        <v>300</v>
      </c>
      <c r="BP24">
        <v>300</v>
      </c>
      <c r="BQ24">
        <v>300</v>
      </c>
      <c r="BR24">
        <v>10355.1</v>
      </c>
      <c r="BS24">
        <v>1422.74</v>
      </c>
      <c r="BT24">
        <v>-7.3501699999999996E-3</v>
      </c>
      <c r="BU24">
        <v>-1.04</v>
      </c>
      <c r="BV24" t="s">
        <v>398</v>
      </c>
      <c r="BW24" t="s">
        <v>398</v>
      </c>
      <c r="BX24" t="s">
        <v>398</v>
      </c>
      <c r="BY24" t="s">
        <v>398</v>
      </c>
      <c r="BZ24" t="s">
        <v>398</v>
      </c>
      <c r="CA24" t="s">
        <v>398</v>
      </c>
      <c r="CB24" t="s">
        <v>398</v>
      </c>
      <c r="CC24" t="s">
        <v>398</v>
      </c>
      <c r="CD24" t="s">
        <v>398</v>
      </c>
      <c r="CE24" t="s">
        <v>398</v>
      </c>
      <c r="CF24">
        <f t="shared" si="42"/>
        <v>0</v>
      </c>
      <c r="CG24">
        <f t="shared" si="43"/>
        <v>0</v>
      </c>
      <c r="CH24">
        <f t="shared" si="44"/>
        <v>0</v>
      </c>
      <c r="CI24">
        <f t="shared" si="45"/>
        <v>0</v>
      </c>
      <c r="CJ24">
        <v>6</v>
      </c>
      <c r="CK24">
        <v>0.5</v>
      </c>
      <c r="CL24" t="s">
        <v>399</v>
      </c>
      <c r="CM24">
        <v>2</v>
      </c>
      <c r="CN24">
        <v>1530582933.0999999</v>
      </c>
      <c r="CO24">
        <v>400.30500000000001</v>
      </c>
      <c r="CP24">
        <v>399.97699999999998</v>
      </c>
      <c r="CQ24">
        <v>17.770900000000001</v>
      </c>
      <c r="CR24">
        <v>17.726700000000001</v>
      </c>
      <c r="CS24">
        <v>400.17700000000002</v>
      </c>
      <c r="CT24">
        <v>17.8491</v>
      </c>
      <c r="CU24">
        <v>999.98199999999997</v>
      </c>
      <c r="CV24">
        <v>91.044899999999998</v>
      </c>
      <c r="CW24">
        <v>0.101628</v>
      </c>
      <c r="CX24">
        <v>25.3431</v>
      </c>
      <c r="CY24">
        <v>25.145199999999999</v>
      </c>
      <c r="CZ24">
        <v>999.9</v>
      </c>
      <c r="DA24">
        <v>0</v>
      </c>
      <c r="DB24">
        <v>0</v>
      </c>
      <c r="DC24">
        <v>9998.75</v>
      </c>
      <c r="DD24">
        <v>0</v>
      </c>
      <c r="DE24">
        <v>0.21912699999999999</v>
      </c>
      <c r="DF24">
        <v>0.32867400000000002</v>
      </c>
      <c r="DG24">
        <v>407.548</v>
      </c>
      <c r="DH24">
        <v>407.19499999999999</v>
      </c>
      <c r="DI24">
        <v>4.4231399999999997E-2</v>
      </c>
      <c r="DJ24">
        <v>399.97699999999998</v>
      </c>
      <c r="DK24">
        <v>17.726700000000001</v>
      </c>
      <c r="DL24">
        <v>1.61795</v>
      </c>
      <c r="DM24">
        <v>1.61392</v>
      </c>
      <c r="DN24">
        <v>14.130800000000001</v>
      </c>
      <c r="DO24">
        <v>14.0924</v>
      </c>
      <c r="DP24">
        <v>0</v>
      </c>
      <c r="DQ24">
        <v>0</v>
      </c>
      <c r="DR24">
        <v>0</v>
      </c>
      <c r="DS24">
        <v>0</v>
      </c>
      <c r="DT24">
        <v>4.34</v>
      </c>
      <c r="DU24">
        <v>0</v>
      </c>
      <c r="DV24">
        <v>-10.29</v>
      </c>
      <c r="DW24">
        <v>-3.24</v>
      </c>
      <c r="DX24">
        <v>33.625</v>
      </c>
      <c r="DY24">
        <v>38.936999999999998</v>
      </c>
      <c r="DZ24">
        <v>36.625</v>
      </c>
      <c r="EA24">
        <v>38</v>
      </c>
      <c r="EB24">
        <v>34.75</v>
      </c>
      <c r="EC24">
        <v>0</v>
      </c>
      <c r="ED24">
        <v>0</v>
      </c>
      <c r="EE24">
        <v>0</v>
      </c>
      <c r="EF24">
        <v>2025</v>
      </c>
      <c r="EG24">
        <v>0</v>
      </c>
      <c r="EH24">
        <v>2.2538461538461498</v>
      </c>
      <c r="EI24">
        <v>7.9603418271096302</v>
      </c>
      <c r="EJ24">
        <v>0.76820522602282504</v>
      </c>
      <c r="EK24">
        <v>-11.971153846153801</v>
      </c>
      <c r="EL24">
        <v>15</v>
      </c>
      <c r="EM24">
        <v>1530582846.5999999</v>
      </c>
      <c r="EN24" t="s">
        <v>400</v>
      </c>
      <c r="EO24">
        <v>1530582846.5999999</v>
      </c>
      <c r="EP24">
        <v>1530582846.0999999</v>
      </c>
      <c r="EQ24">
        <v>132</v>
      </c>
      <c r="ER24">
        <v>4.7E-2</v>
      </c>
      <c r="ES24">
        <v>2.1000000000000001E-2</v>
      </c>
      <c r="ET24">
        <v>0.128</v>
      </c>
      <c r="EU24">
        <v>-7.8E-2</v>
      </c>
      <c r="EV24">
        <v>400</v>
      </c>
      <c r="EW24">
        <v>18</v>
      </c>
      <c r="EX24">
        <v>0.41</v>
      </c>
      <c r="EY24">
        <v>0.28000000000000003</v>
      </c>
      <c r="EZ24">
        <v>0.29617007499999998</v>
      </c>
      <c r="FA24">
        <v>-3.9576709193245997E-2</v>
      </c>
      <c r="FB24">
        <v>3.2140339967389499E-2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6.1111690000000003E-2</v>
      </c>
      <c r="FI24">
        <v>2.6402926829267501E-3</v>
      </c>
      <c r="FJ24">
        <v>3.60951916276947E-3</v>
      </c>
      <c r="FK24">
        <v>1</v>
      </c>
      <c r="FL24">
        <v>2</v>
      </c>
      <c r="FM24">
        <v>3</v>
      </c>
      <c r="FN24" t="s">
        <v>401</v>
      </c>
      <c r="FO24">
        <v>3.9266200000000002</v>
      </c>
      <c r="FP24">
        <v>2.78424</v>
      </c>
      <c r="FQ24">
        <v>8.5046700000000003E-2</v>
      </c>
      <c r="FR24">
        <v>8.4980200000000006E-2</v>
      </c>
      <c r="FS24">
        <v>8.1603400000000006E-2</v>
      </c>
      <c r="FT24">
        <v>8.0566299999999993E-2</v>
      </c>
      <c r="FU24">
        <v>19667.5</v>
      </c>
      <c r="FV24">
        <v>23994.9</v>
      </c>
      <c r="FW24">
        <v>20934.2</v>
      </c>
      <c r="FX24">
        <v>25291.5</v>
      </c>
      <c r="FY24">
        <v>30494.5</v>
      </c>
      <c r="FZ24">
        <v>34240.199999999997</v>
      </c>
      <c r="GA24">
        <v>37784.1</v>
      </c>
      <c r="GB24">
        <v>41959.6</v>
      </c>
      <c r="GC24">
        <v>2.6720999999999999</v>
      </c>
      <c r="GD24">
        <v>2.1449699999999998</v>
      </c>
      <c r="GE24">
        <v>9.1549000000000005E-2</v>
      </c>
      <c r="GF24">
        <v>0</v>
      </c>
      <c r="GG24">
        <v>23.6417</v>
      </c>
      <c r="GH24">
        <v>999.9</v>
      </c>
      <c r="GI24">
        <v>50.567999999999998</v>
      </c>
      <c r="GJ24">
        <v>30.736000000000001</v>
      </c>
      <c r="GK24">
        <v>24.682700000000001</v>
      </c>
      <c r="GL24">
        <v>61.600299999999997</v>
      </c>
      <c r="GM24">
        <v>19.531199999999998</v>
      </c>
      <c r="GN24">
        <v>3</v>
      </c>
      <c r="GO24">
        <v>-0.210976</v>
      </c>
      <c r="GP24">
        <v>-0.79676999999999998</v>
      </c>
      <c r="GQ24">
        <v>20.3369</v>
      </c>
      <c r="GR24">
        <v>5.2225299999999999</v>
      </c>
      <c r="GS24">
        <v>11.962</v>
      </c>
      <c r="GT24">
        <v>4.9855999999999998</v>
      </c>
      <c r="GU24">
        <v>3.3010000000000002</v>
      </c>
      <c r="GV24">
        <v>999.9</v>
      </c>
      <c r="GW24">
        <v>9999</v>
      </c>
      <c r="GX24">
        <v>9999</v>
      </c>
      <c r="GY24">
        <v>9999</v>
      </c>
      <c r="GZ24">
        <v>1.8844399999999999</v>
      </c>
      <c r="HA24">
        <v>1.88141</v>
      </c>
      <c r="HB24">
        <v>1.88283</v>
      </c>
      <c r="HC24">
        <v>1.88161</v>
      </c>
      <c r="HD24">
        <v>1.8831100000000001</v>
      </c>
      <c r="HE24">
        <v>1.88232</v>
      </c>
      <c r="HF24">
        <v>1.8843099999999999</v>
      </c>
      <c r="HG24">
        <v>1.8815599999999999</v>
      </c>
      <c r="HH24">
        <v>5</v>
      </c>
      <c r="HI24">
        <v>0</v>
      </c>
      <c r="HJ24">
        <v>0</v>
      </c>
      <c r="HK24">
        <v>0</v>
      </c>
      <c r="HL24" t="s">
        <v>402</v>
      </c>
      <c r="HM24" t="s">
        <v>403</v>
      </c>
      <c r="HN24" t="s">
        <v>404</v>
      </c>
      <c r="HO24" t="s">
        <v>404</v>
      </c>
      <c r="HP24" t="s">
        <v>404</v>
      </c>
      <c r="HQ24" t="s">
        <v>404</v>
      </c>
      <c r="HR24">
        <v>0</v>
      </c>
      <c r="HS24">
        <v>100</v>
      </c>
      <c r="HT24">
        <v>100</v>
      </c>
      <c r="HU24">
        <v>0.128</v>
      </c>
      <c r="HV24">
        <v>-7.8200000000000006E-2</v>
      </c>
      <c r="HW24">
        <v>0.12847619047619199</v>
      </c>
      <c r="HX24">
        <v>0</v>
      </c>
      <c r="HY24">
        <v>0</v>
      </c>
      <c r="HZ24">
        <v>0</v>
      </c>
      <c r="IA24">
        <v>-7.82099999999986E-2</v>
      </c>
      <c r="IB24">
        <v>0</v>
      </c>
      <c r="IC24">
        <v>0</v>
      </c>
      <c r="ID24">
        <v>0</v>
      </c>
      <c r="IE24">
        <v>-1</v>
      </c>
      <c r="IF24">
        <v>-1</v>
      </c>
      <c r="IG24">
        <v>-1</v>
      </c>
      <c r="IH24">
        <v>-1</v>
      </c>
      <c r="II24">
        <v>1.4</v>
      </c>
      <c r="IJ24">
        <v>1.4</v>
      </c>
      <c r="IK24">
        <v>1.53809</v>
      </c>
      <c r="IL24">
        <v>2.5842299999999998</v>
      </c>
      <c r="IM24">
        <v>2.8002899999999999</v>
      </c>
      <c r="IN24">
        <v>2.96997</v>
      </c>
      <c r="IO24">
        <v>3.0493199999999998</v>
      </c>
      <c r="IP24">
        <v>2.3071299999999999</v>
      </c>
      <c r="IQ24">
        <v>34.417999999999999</v>
      </c>
      <c r="IR24">
        <v>24.227599999999999</v>
      </c>
      <c r="IS24">
        <v>18</v>
      </c>
      <c r="IT24">
        <v>1092.6400000000001</v>
      </c>
      <c r="IU24">
        <v>561.96100000000001</v>
      </c>
      <c r="IV24">
        <v>24.999700000000001</v>
      </c>
      <c r="IW24">
        <v>24.509</v>
      </c>
      <c r="IX24">
        <v>29.9999</v>
      </c>
      <c r="IY24">
        <v>24.426100000000002</v>
      </c>
      <c r="IZ24">
        <v>24.422899999999998</v>
      </c>
      <c r="JA24">
        <v>30.7178</v>
      </c>
      <c r="JB24">
        <v>25.769600000000001</v>
      </c>
      <c r="JC24">
        <v>0</v>
      </c>
      <c r="JD24">
        <v>25</v>
      </c>
      <c r="JE24">
        <v>400</v>
      </c>
      <c r="JF24">
        <v>17.776900000000001</v>
      </c>
      <c r="JG24">
        <v>101.854</v>
      </c>
      <c r="JH24">
        <v>101.15300000000001</v>
      </c>
    </row>
    <row r="25" spans="1:268" x14ac:dyDescent="0.2">
      <c r="A25">
        <v>9</v>
      </c>
      <c r="B25">
        <v>1530582938.0999999</v>
      </c>
      <c r="C25">
        <v>40</v>
      </c>
      <c r="D25" t="s">
        <v>420</v>
      </c>
      <c r="E25" t="s">
        <v>421</v>
      </c>
      <c r="F25" t="s">
        <v>397</v>
      </c>
      <c r="I25">
        <v>1530582938.0999999</v>
      </c>
      <c r="J25">
        <f t="shared" si="0"/>
        <v>8.7729262179672327E-5</v>
      </c>
      <c r="K25">
        <f t="shared" si="1"/>
        <v>8.7729262179672321E-2</v>
      </c>
      <c r="L25">
        <f t="shared" si="2"/>
        <v>-0.59680425992429953</v>
      </c>
      <c r="M25">
        <f t="shared" si="3"/>
        <v>400.33100000000002</v>
      </c>
      <c r="N25">
        <f t="shared" si="4"/>
        <v>580.78798728498236</v>
      </c>
      <c r="O25">
        <f t="shared" si="5"/>
        <v>52.934074195290158</v>
      </c>
      <c r="P25">
        <f t="shared" si="6"/>
        <v>36.486895942420006</v>
      </c>
      <c r="Q25">
        <f t="shared" si="7"/>
        <v>4.9140609223232989E-3</v>
      </c>
      <c r="R25">
        <f t="shared" si="8"/>
        <v>2.7684297889840117</v>
      </c>
      <c r="S25">
        <f t="shared" si="9"/>
        <v>4.9092201707923661E-3</v>
      </c>
      <c r="T25">
        <f t="shared" si="10"/>
        <v>3.0686971218093421E-3</v>
      </c>
      <c r="U25">
        <f t="shared" si="11"/>
        <v>0</v>
      </c>
      <c r="V25">
        <f t="shared" si="12"/>
        <v>25.318724153021687</v>
      </c>
      <c r="W25">
        <f t="shared" si="13"/>
        <v>25.139900000000001</v>
      </c>
      <c r="X25">
        <f t="shared" si="14"/>
        <v>3.2062952111838694</v>
      </c>
      <c r="Y25">
        <f t="shared" si="15"/>
        <v>49.940538773945633</v>
      </c>
      <c r="Z25">
        <f t="shared" si="16"/>
        <v>1.6206929574220001</v>
      </c>
      <c r="AA25">
        <f t="shared" si="17"/>
        <v>3.2452452400604224</v>
      </c>
      <c r="AB25">
        <f t="shared" si="18"/>
        <v>1.5856022537618693</v>
      </c>
      <c r="AC25">
        <f t="shared" si="19"/>
        <v>-3.8688604621235498</v>
      </c>
      <c r="AD25">
        <f t="shared" si="20"/>
        <v>30.283146958413901</v>
      </c>
      <c r="AE25">
        <f t="shared" si="21"/>
        <v>2.3194355966300439</v>
      </c>
      <c r="AF25">
        <f t="shared" si="22"/>
        <v>28.733722092920395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48430.201099745478</v>
      </c>
      <c r="AL25" t="s">
        <v>398</v>
      </c>
      <c r="AM25" t="s">
        <v>398</v>
      </c>
      <c r="AN25">
        <v>0</v>
      </c>
      <c r="AO25">
        <v>0</v>
      </c>
      <c r="AP25" t="e">
        <f t="shared" si="26"/>
        <v>#DIV/0!</v>
      </c>
      <c r="AQ25">
        <v>0</v>
      </c>
      <c r="AR25" t="s">
        <v>398</v>
      </c>
      <c r="AS25" t="s">
        <v>398</v>
      </c>
      <c r="AT25">
        <v>0</v>
      </c>
      <c r="AU25">
        <v>0</v>
      </c>
      <c r="AV25" t="e">
        <f t="shared" si="27"/>
        <v>#DIV/0!</v>
      </c>
      <c r="AW25">
        <v>0.5</v>
      </c>
      <c r="AX25">
        <f t="shared" si="28"/>
        <v>0</v>
      </c>
      <c r="AY25">
        <f t="shared" si="29"/>
        <v>-0.59680425992429953</v>
      </c>
      <c r="AZ25" t="e">
        <f t="shared" si="30"/>
        <v>#DIV/0!</v>
      </c>
      <c r="BA25" t="e">
        <f t="shared" si="31"/>
        <v>#DIV/0!</v>
      </c>
      <c r="BB25" t="e">
        <f t="shared" si="32"/>
        <v>#DIV/0!</v>
      </c>
      <c r="BC25" t="e">
        <f t="shared" si="33"/>
        <v>#DIV/0!</v>
      </c>
      <c r="BD25" t="s">
        <v>398</v>
      </c>
      <c r="BE25">
        <v>0</v>
      </c>
      <c r="BF25" t="e">
        <f t="shared" si="34"/>
        <v>#DIV/0!</v>
      </c>
      <c r="BG25" t="e">
        <f t="shared" si="35"/>
        <v>#DIV/0!</v>
      </c>
      <c r="BH25" t="e">
        <f t="shared" si="36"/>
        <v>#DIV/0!</v>
      </c>
      <c r="BI25" t="e">
        <f t="shared" si="37"/>
        <v>#DIV/0!</v>
      </c>
      <c r="BJ25" t="e">
        <f t="shared" si="38"/>
        <v>#DIV/0!</v>
      </c>
      <c r="BK25" t="e">
        <f t="shared" si="39"/>
        <v>#DIV/0!</v>
      </c>
      <c r="BL25" t="e">
        <f t="shared" si="40"/>
        <v>#DIV/0!</v>
      </c>
      <c r="BM25" t="e">
        <f t="shared" si="41"/>
        <v>#DIV/0!</v>
      </c>
      <c r="BN25">
        <v>754</v>
      </c>
      <c r="BO25">
        <v>300</v>
      </c>
      <c r="BP25">
        <v>300</v>
      </c>
      <c r="BQ25">
        <v>300</v>
      </c>
      <c r="BR25">
        <v>10355.1</v>
      </c>
      <c r="BS25">
        <v>1422.74</v>
      </c>
      <c r="BT25">
        <v>-7.3501699999999996E-3</v>
      </c>
      <c r="BU25">
        <v>-1.04</v>
      </c>
      <c r="BV25" t="s">
        <v>398</v>
      </c>
      <c r="BW25" t="s">
        <v>398</v>
      </c>
      <c r="BX25" t="s">
        <v>398</v>
      </c>
      <c r="BY25" t="s">
        <v>398</v>
      </c>
      <c r="BZ25" t="s">
        <v>398</v>
      </c>
      <c r="CA25" t="s">
        <v>398</v>
      </c>
      <c r="CB25" t="s">
        <v>398</v>
      </c>
      <c r="CC25" t="s">
        <v>398</v>
      </c>
      <c r="CD25" t="s">
        <v>398</v>
      </c>
      <c r="CE25" t="s">
        <v>398</v>
      </c>
      <c r="CF25">
        <f t="shared" si="42"/>
        <v>0</v>
      </c>
      <c r="CG25">
        <f t="shared" si="43"/>
        <v>0</v>
      </c>
      <c r="CH25">
        <f t="shared" si="44"/>
        <v>0</v>
      </c>
      <c r="CI25">
        <f t="shared" si="45"/>
        <v>0</v>
      </c>
      <c r="CJ25">
        <v>6</v>
      </c>
      <c r="CK25">
        <v>0.5</v>
      </c>
      <c r="CL25" t="s">
        <v>399</v>
      </c>
      <c r="CM25">
        <v>2</v>
      </c>
      <c r="CN25">
        <v>1530582938.0999999</v>
      </c>
      <c r="CO25">
        <v>400.33100000000002</v>
      </c>
      <c r="CP25">
        <v>399.99400000000003</v>
      </c>
      <c r="CQ25">
        <v>17.7821</v>
      </c>
      <c r="CR25">
        <v>17.730399999999999</v>
      </c>
      <c r="CS25">
        <v>400.20299999999997</v>
      </c>
      <c r="CT25">
        <v>17.860299999999999</v>
      </c>
      <c r="CU25">
        <v>1000.03</v>
      </c>
      <c r="CV25">
        <v>91.040400000000005</v>
      </c>
      <c r="CW25">
        <v>0.10142</v>
      </c>
      <c r="CX25">
        <v>25.3428</v>
      </c>
      <c r="CY25">
        <v>25.139900000000001</v>
      </c>
      <c r="CZ25">
        <v>999.9</v>
      </c>
      <c r="DA25">
        <v>0</v>
      </c>
      <c r="DB25">
        <v>0</v>
      </c>
      <c r="DC25">
        <v>10005</v>
      </c>
      <c r="DD25">
        <v>0</v>
      </c>
      <c r="DE25">
        <v>0.21912699999999999</v>
      </c>
      <c r="DF25">
        <v>0.33697500000000002</v>
      </c>
      <c r="DG25">
        <v>407.57900000000001</v>
      </c>
      <c r="DH25">
        <v>407.214</v>
      </c>
      <c r="DI25">
        <v>5.1685300000000003E-2</v>
      </c>
      <c r="DJ25">
        <v>399.99400000000003</v>
      </c>
      <c r="DK25">
        <v>17.730399999999999</v>
      </c>
      <c r="DL25">
        <v>1.6188899999999999</v>
      </c>
      <c r="DM25">
        <v>1.61419</v>
      </c>
      <c r="DN25">
        <v>14.139799999999999</v>
      </c>
      <c r="DO25">
        <v>14.094900000000001</v>
      </c>
      <c r="DP25">
        <v>0</v>
      </c>
      <c r="DQ25">
        <v>0</v>
      </c>
      <c r="DR25">
        <v>0</v>
      </c>
      <c r="DS25">
        <v>0</v>
      </c>
      <c r="DT25">
        <v>5.34</v>
      </c>
      <c r="DU25">
        <v>0</v>
      </c>
      <c r="DV25">
        <v>-12.81</v>
      </c>
      <c r="DW25">
        <v>-3.7</v>
      </c>
      <c r="DX25">
        <v>33.625</v>
      </c>
      <c r="DY25">
        <v>38.936999999999998</v>
      </c>
      <c r="DZ25">
        <v>36.625</v>
      </c>
      <c r="EA25">
        <v>38</v>
      </c>
      <c r="EB25">
        <v>34.75</v>
      </c>
      <c r="EC25">
        <v>0</v>
      </c>
      <c r="ED25">
        <v>0</v>
      </c>
      <c r="EE25">
        <v>0</v>
      </c>
      <c r="EF25">
        <v>2030.4000000953699</v>
      </c>
      <c r="EG25">
        <v>0</v>
      </c>
      <c r="EH25">
        <v>2.8628</v>
      </c>
      <c r="EI25">
        <v>4.9761537979810697</v>
      </c>
      <c r="EJ25">
        <v>15.850769445223699</v>
      </c>
      <c r="EK25">
        <v>-11.105600000000001</v>
      </c>
      <c r="EL25">
        <v>15</v>
      </c>
      <c r="EM25">
        <v>1530582846.5999999</v>
      </c>
      <c r="EN25" t="s">
        <v>400</v>
      </c>
      <c r="EO25">
        <v>1530582846.5999999</v>
      </c>
      <c r="EP25">
        <v>1530582846.0999999</v>
      </c>
      <c r="EQ25">
        <v>132</v>
      </c>
      <c r="ER25">
        <v>4.7E-2</v>
      </c>
      <c r="ES25">
        <v>2.1000000000000001E-2</v>
      </c>
      <c r="ET25">
        <v>0.128</v>
      </c>
      <c r="EU25">
        <v>-7.8E-2</v>
      </c>
      <c r="EV25">
        <v>400</v>
      </c>
      <c r="EW25">
        <v>18</v>
      </c>
      <c r="EX25">
        <v>0.41</v>
      </c>
      <c r="EY25">
        <v>0.28000000000000003</v>
      </c>
      <c r="EZ25">
        <v>0.30222748780487801</v>
      </c>
      <c r="FA25">
        <v>-3.8284745644599702E-2</v>
      </c>
      <c r="FB25">
        <v>3.2438801418507503E-2</v>
      </c>
      <c r="FC25">
        <v>1</v>
      </c>
      <c r="FD25">
        <v>1</v>
      </c>
      <c r="FE25">
        <v>0</v>
      </c>
      <c r="FF25">
        <v>0</v>
      </c>
      <c r="FG25">
        <v>0</v>
      </c>
      <c r="FH25">
        <v>5.7811556097561001E-2</v>
      </c>
      <c r="FI25">
        <v>-5.7793488501742103E-2</v>
      </c>
      <c r="FJ25">
        <v>7.5693364831822298E-3</v>
      </c>
      <c r="FK25">
        <v>1</v>
      </c>
      <c r="FL25">
        <v>2</v>
      </c>
      <c r="FM25">
        <v>3</v>
      </c>
      <c r="FN25" t="s">
        <v>401</v>
      </c>
      <c r="FO25">
        <v>3.9266800000000002</v>
      </c>
      <c r="FP25">
        <v>2.7840799999999999</v>
      </c>
      <c r="FQ25">
        <v>8.5047399999999995E-2</v>
      </c>
      <c r="FR25">
        <v>8.4979499999999999E-2</v>
      </c>
      <c r="FS25">
        <v>8.1637600000000005E-2</v>
      </c>
      <c r="FT25">
        <v>8.0575300000000002E-2</v>
      </c>
      <c r="FU25">
        <v>19667.599999999999</v>
      </c>
      <c r="FV25">
        <v>23995</v>
      </c>
      <c r="FW25">
        <v>20934.3</v>
      </c>
      <c r="FX25">
        <v>25291.7</v>
      </c>
      <c r="FY25">
        <v>30493.599999999999</v>
      </c>
      <c r="FZ25">
        <v>34239.800000000003</v>
      </c>
      <c r="GA25">
        <v>37784.300000000003</v>
      </c>
      <c r="GB25">
        <v>41959.5</v>
      </c>
      <c r="GC25">
        <v>2.6728999999999998</v>
      </c>
      <c r="GD25">
        <v>2.14473</v>
      </c>
      <c r="GE25">
        <v>9.1344099999999998E-2</v>
      </c>
      <c r="GF25">
        <v>0</v>
      </c>
      <c r="GG25">
        <v>23.639600000000002</v>
      </c>
      <c r="GH25">
        <v>999.9</v>
      </c>
      <c r="GI25">
        <v>50.542999999999999</v>
      </c>
      <c r="GJ25">
        <v>30.736000000000001</v>
      </c>
      <c r="GK25">
        <v>24.669699999999999</v>
      </c>
      <c r="GL25">
        <v>61.430300000000003</v>
      </c>
      <c r="GM25">
        <v>19.523199999999999</v>
      </c>
      <c r="GN25">
        <v>3</v>
      </c>
      <c r="GO25">
        <v>-0.21155499999999999</v>
      </c>
      <c r="GP25">
        <v>-0.79795700000000003</v>
      </c>
      <c r="GQ25">
        <v>20.3371</v>
      </c>
      <c r="GR25">
        <v>5.2226800000000004</v>
      </c>
      <c r="GS25">
        <v>11.962</v>
      </c>
      <c r="GT25">
        <v>4.9856999999999996</v>
      </c>
      <c r="GU25">
        <v>3.3010000000000002</v>
      </c>
      <c r="GV25">
        <v>999.9</v>
      </c>
      <c r="GW25">
        <v>9999</v>
      </c>
      <c r="GX25">
        <v>9999</v>
      </c>
      <c r="GY25">
        <v>9999</v>
      </c>
      <c r="GZ25">
        <v>1.88445</v>
      </c>
      <c r="HA25">
        <v>1.88141</v>
      </c>
      <c r="HB25">
        <v>1.88283</v>
      </c>
      <c r="HC25">
        <v>1.8816200000000001</v>
      </c>
      <c r="HD25">
        <v>1.88313</v>
      </c>
      <c r="HE25">
        <v>1.8823399999999999</v>
      </c>
      <c r="HF25">
        <v>1.8843099999999999</v>
      </c>
      <c r="HG25">
        <v>1.8815599999999999</v>
      </c>
      <c r="HH25">
        <v>5</v>
      </c>
      <c r="HI25">
        <v>0</v>
      </c>
      <c r="HJ25">
        <v>0</v>
      </c>
      <c r="HK25">
        <v>0</v>
      </c>
      <c r="HL25" t="s">
        <v>402</v>
      </c>
      <c r="HM25" t="s">
        <v>403</v>
      </c>
      <c r="HN25" t="s">
        <v>404</v>
      </c>
      <c r="HO25" t="s">
        <v>404</v>
      </c>
      <c r="HP25" t="s">
        <v>404</v>
      </c>
      <c r="HQ25" t="s">
        <v>404</v>
      </c>
      <c r="HR25">
        <v>0</v>
      </c>
      <c r="HS25">
        <v>100</v>
      </c>
      <c r="HT25">
        <v>100</v>
      </c>
      <c r="HU25">
        <v>0.128</v>
      </c>
      <c r="HV25">
        <v>-7.8200000000000006E-2</v>
      </c>
      <c r="HW25">
        <v>0.12847619047619199</v>
      </c>
      <c r="HX25">
        <v>0</v>
      </c>
      <c r="HY25">
        <v>0</v>
      </c>
      <c r="HZ25">
        <v>0</v>
      </c>
      <c r="IA25">
        <v>-7.82099999999986E-2</v>
      </c>
      <c r="IB25">
        <v>0</v>
      </c>
      <c r="IC25">
        <v>0</v>
      </c>
      <c r="ID25">
        <v>0</v>
      </c>
      <c r="IE25">
        <v>-1</v>
      </c>
      <c r="IF25">
        <v>-1</v>
      </c>
      <c r="IG25">
        <v>-1</v>
      </c>
      <c r="IH25">
        <v>-1</v>
      </c>
      <c r="II25">
        <v>1.5</v>
      </c>
      <c r="IJ25">
        <v>1.5</v>
      </c>
      <c r="IK25">
        <v>1.53809</v>
      </c>
      <c r="IL25">
        <v>2.5695800000000002</v>
      </c>
      <c r="IM25">
        <v>2.8002899999999999</v>
      </c>
      <c r="IN25">
        <v>2.96997</v>
      </c>
      <c r="IO25">
        <v>3.0493199999999998</v>
      </c>
      <c r="IP25">
        <v>2.2936999999999999</v>
      </c>
      <c r="IQ25">
        <v>34.417999999999999</v>
      </c>
      <c r="IR25">
        <v>24.2364</v>
      </c>
      <c r="IS25">
        <v>18</v>
      </c>
      <c r="IT25">
        <v>1093.55</v>
      </c>
      <c r="IU25">
        <v>561.75300000000004</v>
      </c>
      <c r="IV25">
        <v>24.999700000000001</v>
      </c>
      <c r="IW25">
        <v>24.506900000000002</v>
      </c>
      <c r="IX25">
        <v>29.9999</v>
      </c>
      <c r="IY25">
        <v>24.424299999999999</v>
      </c>
      <c r="IZ25">
        <v>24.420999999999999</v>
      </c>
      <c r="JA25">
        <v>30.718800000000002</v>
      </c>
      <c r="JB25">
        <v>25.769600000000001</v>
      </c>
      <c r="JC25">
        <v>0</v>
      </c>
      <c r="JD25">
        <v>25</v>
      </c>
      <c r="JE25">
        <v>400</v>
      </c>
      <c r="JF25">
        <v>17.776900000000001</v>
      </c>
      <c r="JG25">
        <v>101.855</v>
      </c>
      <c r="JH25">
        <v>101.15300000000001</v>
      </c>
    </row>
    <row r="26" spans="1:268" x14ac:dyDescent="0.2">
      <c r="A26">
        <v>10</v>
      </c>
      <c r="B26">
        <v>1530582943.0999999</v>
      </c>
      <c r="C26">
        <v>45</v>
      </c>
      <c r="D26" t="s">
        <v>422</v>
      </c>
      <c r="E26" t="s">
        <v>423</v>
      </c>
      <c r="F26" t="s">
        <v>397</v>
      </c>
      <c r="I26">
        <v>1530582943.0999999</v>
      </c>
      <c r="J26">
        <f t="shared" si="0"/>
        <v>9.9774225181870706E-5</v>
      </c>
      <c r="K26">
        <f t="shared" si="1"/>
        <v>9.9774225181870707E-2</v>
      </c>
      <c r="L26">
        <f t="shared" si="2"/>
        <v>-0.491601300295675</v>
      </c>
      <c r="M26">
        <f t="shared" si="3"/>
        <v>400.25</v>
      </c>
      <c r="N26">
        <f t="shared" si="4"/>
        <v>528.0381072918417</v>
      </c>
      <c r="O26">
        <f t="shared" si="5"/>
        <v>48.128722906883034</v>
      </c>
      <c r="P26">
        <f t="shared" si="6"/>
        <v>36.481308976499996</v>
      </c>
      <c r="Q26">
        <f t="shared" si="7"/>
        <v>5.5807273742056566E-3</v>
      </c>
      <c r="R26">
        <f t="shared" si="8"/>
        <v>2.7654404689829279</v>
      </c>
      <c r="S26">
        <f t="shared" si="9"/>
        <v>5.5744782480153686E-3</v>
      </c>
      <c r="T26">
        <f t="shared" si="10"/>
        <v>3.484609768524282E-3</v>
      </c>
      <c r="U26">
        <f t="shared" si="11"/>
        <v>0</v>
      </c>
      <c r="V26">
        <f t="shared" si="12"/>
        <v>25.315391123591116</v>
      </c>
      <c r="W26">
        <f t="shared" si="13"/>
        <v>25.1538</v>
      </c>
      <c r="X26">
        <f t="shared" si="14"/>
        <v>3.2089504524000572</v>
      </c>
      <c r="Y26">
        <f t="shared" si="15"/>
        <v>49.94383943027438</v>
      </c>
      <c r="Z26">
        <f t="shared" si="16"/>
        <v>1.6208000718143998</v>
      </c>
      <c r="AA26">
        <f t="shared" si="17"/>
        <v>3.2452452400604224</v>
      </c>
      <c r="AB26">
        <f t="shared" si="18"/>
        <v>1.5881503805856574</v>
      </c>
      <c r="AC26">
        <f t="shared" si="19"/>
        <v>-4.4000433305204982</v>
      </c>
      <c r="AD26">
        <f t="shared" si="20"/>
        <v>28.178090620559651</v>
      </c>
      <c r="AE26">
        <f t="shared" si="21"/>
        <v>2.160689839156039</v>
      </c>
      <c r="AF26">
        <f t="shared" si="22"/>
        <v>25.938737129195193</v>
      </c>
      <c r="AG26">
        <v>0</v>
      </c>
      <c r="AH26">
        <v>0</v>
      </c>
      <c r="AI26">
        <f t="shared" si="23"/>
        <v>1</v>
      </c>
      <c r="AJ26">
        <f t="shared" si="24"/>
        <v>0</v>
      </c>
      <c r="AK26">
        <f t="shared" si="25"/>
        <v>48348.39932571377</v>
      </c>
      <c r="AL26" t="s">
        <v>398</v>
      </c>
      <c r="AM26" t="s">
        <v>398</v>
      </c>
      <c r="AN26">
        <v>0</v>
      </c>
      <c r="AO26">
        <v>0</v>
      </c>
      <c r="AP26" t="e">
        <f t="shared" si="26"/>
        <v>#DIV/0!</v>
      </c>
      <c r="AQ26">
        <v>0</v>
      </c>
      <c r="AR26" t="s">
        <v>398</v>
      </c>
      <c r="AS26" t="s">
        <v>398</v>
      </c>
      <c r="AT26">
        <v>0</v>
      </c>
      <c r="AU26">
        <v>0</v>
      </c>
      <c r="AV26" t="e">
        <f t="shared" si="27"/>
        <v>#DIV/0!</v>
      </c>
      <c r="AW26">
        <v>0.5</v>
      </c>
      <c r="AX26">
        <f t="shared" si="28"/>
        <v>0</v>
      </c>
      <c r="AY26">
        <f t="shared" si="29"/>
        <v>-0.491601300295675</v>
      </c>
      <c r="AZ26" t="e">
        <f t="shared" si="30"/>
        <v>#DIV/0!</v>
      </c>
      <c r="BA26" t="e">
        <f t="shared" si="31"/>
        <v>#DIV/0!</v>
      </c>
      <c r="BB26" t="e">
        <f t="shared" si="32"/>
        <v>#DIV/0!</v>
      </c>
      <c r="BC26" t="e">
        <f t="shared" si="33"/>
        <v>#DIV/0!</v>
      </c>
      <c r="BD26" t="s">
        <v>398</v>
      </c>
      <c r="BE26">
        <v>0</v>
      </c>
      <c r="BF26" t="e">
        <f t="shared" si="34"/>
        <v>#DIV/0!</v>
      </c>
      <c r="BG26" t="e">
        <f t="shared" si="35"/>
        <v>#DIV/0!</v>
      </c>
      <c r="BH26" t="e">
        <f t="shared" si="36"/>
        <v>#DIV/0!</v>
      </c>
      <c r="BI26" t="e">
        <f t="shared" si="37"/>
        <v>#DIV/0!</v>
      </c>
      <c r="BJ26" t="e">
        <f t="shared" si="38"/>
        <v>#DIV/0!</v>
      </c>
      <c r="BK26" t="e">
        <f t="shared" si="39"/>
        <v>#DIV/0!</v>
      </c>
      <c r="BL26" t="e">
        <f t="shared" si="40"/>
        <v>#DIV/0!</v>
      </c>
      <c r="BM26" t="e">
        <f t="shared" si="41"/>
        <v>#DIV/0!</v>
      </c>
      <c r="BN26">
        <v>754</v>
      </c>
      <c r="BO26">
        <v>300</v>
      </c>
      <c r="BP26">
        <v>300</v>
      </c>
      <c r="BQ26">
        <v>300</v>
      </c>
      <c r="BR26">
        <v>10355.1</v>
      </c>
      <c r="BS26">
        <v>1422.74</v>
      </c>
      <c r="BT26">
        <v>-7.3501699999999996E-3</v>
      </c>
      <c r="BU26">
        <v>-1.04</v>
      </c>
      <c r="BV26" t="s">
        <v>398</v>
      </c>
      <c r="BW26" t="s">
        <v>398</v>
      </c>
      <c r="BX26" t="s">
        <v>398</v>
      </c>
      <c r="BY26" t="s">
        <v>398</v>
      </c>
      <c r="BZ26" t="s">
        <v>398</v>
      </c>
      <c r="CA26" t="s">
        <v>398</v>
      </c>
      <c r="CB26" t="s">
        <v>398</v>
      </c>
      <c r="CC26" t="s">
        <v>398</v>
      </c>
      <c r="CD26" t="s">
        <v>398</v>
      </c>
      <c r="CE26" t="s">
        <v>398</v>
      </c>
      <c r="CF26">
        <f t="shared" si="42"/>
        <v>0</v>
      </c>
      <c r="CG26">
        <f t="shared" si="43"/>
        <v>0</v>
      </c>
      <c r="CH26">
        <f t="shared" si="44"/>
        <v>0</v>
      </c>
      <c r="CI26">
        <f t="shared" si="45"/>
        <v>0</v>
      </c>
      <c r="CJ26">
        <v>6</v>
      </c>
      <c r="CK26">
        <v>0.5</v>
      </c>
      <c r="CL26" t="s">
        <v>399</v>
      </c>
      <c r="CM26">
        <v>2</v>
      </c>
      <c r="CN26">
        <v>1530582943.0999999</v>
      </c>
      <c r="CO26">
        <v>400.25</v>
      </c>
      <c r="CP26">
        <v>399.97899999999998</v>
      </c>
      <c r="CQ26">
        <v>17.782399999999999</v>
      </c>
      <c r="CR26">
        <v>17.723600000000001</v>
      </c>
      <c r="CS26">
        <v>400.12200000000001</v>
      </c>
      <c r="CT26">
        <v>17.860600000000002</v>
      </c>
      <c r="CU26">
        <v>1000</v>
      </c>
      <c r="CV26">
        <v>91.044799999999995</v>
      </c>
      <c r="CW26">
        <v>0.101506</v>
      </c>
      <c r="CX26">
        <v>25.3428</v>
      </c>
      <c r="CY26">
        <v>25.1538</v>
      </c>
      <c r="CZ26">
        <v>999.9</v>
      </c>
      <c r="DA26">
        <v>0</v>
      </c>
      <c r="DB26">
        <v>0</v>
      </c>
      <c r="DC26">
        <v>9986.8799999999992</v>
      </c>
      <c r="DD26">
        <v>0</v>
      </c>
      <c r="DE26">
        <v>0.21912699999999999</v>
      </c>
      <c r="DF26">
        <v>0.27133200000000002</v>
      </c>
      <c r="DG26">
        <v>407.49599999999998</v>
      </c>
      <c r="DH26">
        <v>407.19600000000003</v>
      </c>
      <c r="DI26">
        <v>5.8868400000000001E-2</v>
      </c>
      <c r="DJ26">
        <v>399.97899999999998</v>
      </c>
      <c r="DK26">
        <v>17.723600000000001</v>
      </c>
      <c r="DL26">
        <v>1.619</v>
      </c>
      <c r="DM26">
        <v>1.61364</v>
      </c>
      <c r="DN26">
        <v>14.1408</v>
      </c>
      <c r="DO26">
        <v>14.089700000000001</v>
      </c>
      <c r="DP26">
        <v>0</v>
      </c>
      <c r="DQ26">
        <v>0</v>
      </c>
      <c r="DR26">
        <v>0</v>
      </c>
      <c r="DS26">
        <v>0</v>
      </c>
      <c r="DT26">
        <v>2.88</v>
      </c>
      <c r="DU26">
        <v>0</v>
      </c>
      <c r="DV26">
        <v>-12.78</v>
      </c>
      <c r="DW26">
        <v>-3.36</v>
      </c>
      <c r="DX26">
        <v>33.561999999999998</v>
      </c>
      <c r="DY26">
        <v>38.936999999999998</v>
      </c>
      <c r="DZ26">
        <v>36.75</v>
      </c>
      <c r="EA26">
        <v>37.811999999999998</v>
      </c>
      <c r="EB26">
        <v>34.811999999999998</v>
      </c>
      <c r="EC26">
        <v>0</v>
      </c>
      <c r="ED26">
        <v>0</v>
      </c>
      <c r="EE26">
        <v>0</v>
      </c>
      <c r="EF26">
        <v>2035.2000000476801</v>
      </c>
      <c r="EG26">
        <v>0</v>
      </c>
      <c r="EH26">
        <v>3.0007999999999999</v>
      </c>
      <c r="EI26">
        <v>-0.60692310465629895</v>
      </c>
      <c r="EJ26">
        <v>-8.5069229397806208</v>
      </c>
      <c r="EK26">
        <v>-11.192</v>
      </c>
      <c r="EL26">
        <v>15</v>
      </c>
      <c r="EM26">
        <v>1530582846.5999999</v>
      </c>
      <c r="EN26" t="s">
        <v>400</v>
      </c>
      <c r="EO26">
        <v>1530582846.5999999</v>
      </c>
      <c r="EP26">
        <v>1530582846.0999999</v>
      </c>
      <c r="EQ26">
        <v>132</v>
      </c>
      <c r="ER26">
        <v>4.7E-2</v>
      </c>
      <c r="ES26">
        <v>2.1000000000000001E-2</v>
      </c>
      <c r="ET26">
        <v>0.128</v>
      </c>
      <c r="EU26">
        <v>-7.8E-2</v>
      </c>
      <c r="EV26">
        <v>400</v>
      </c>
      <c r="EW26">
        <v>18</v>
      </c>
      <c r="EX26">
        <v>0.41</v>
      </c>
      <c r="EY26">
        <v>0.28000000000000003</v>
      </c>
      <c r="EZ26">
        <v>0.30568467500000002</v>
      </c>
      <c r="FA26">
        <v>0.21978894934334001</v>
      </c>
      <c r="FB26">
        <v>3.9349163636847199E-2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5.6256297500000003E-2</v>
      </c>
      <c r="FI26">
        <v>-4.8877358724202603E-2</v>
      </c>
      <c r="FJ26">
        <v>7.4248407749421602E-3</v>
      </c>
      <c r="FK26">
        <v>1</v>
      </c>
      <c r="FL26">
        <v>1</v>
      </c>
      <c r="FM26">
        <v>3</v>
      </c>
      <c r="FN26" t="s">
        <v>413</v>
      </c>
      <c r="FO26">
        <v>3.92665</v>
      </c>
      <c r="FP26">
        <v>2.7840099999999999</v>
      </c>
      <c r="FQ26">
        <v>8.5038600000000006E-2</v>
      </c>
      <c r="FR26">
        <v>8.4981200000000007E-2</v>
      </c>
      <c r="FS26">
        <v>8.1642800000000001E-2</v>
      </c>
      <c r="FT26">
        <v>8.0556500000000003E-2</v>
      </c>
      <c r="FU26">
        <v>19667.8</v>
      </c>
      <c r="FV26">
        <v>23995.3</v>
      </c>
      <c r="FW26">
        <v>20934.400000000001</v>
      </c>
      <c r="FX26">
        <v>25292</v>
      </c>
      <c r="FY26">
        <v>30493.5</v>
      </c>
      <c r="FZ26">
        <v>34241.1</v>
      </c>
      <c r="GA26">
        <v>37784.400000000001</v>
      </c>
      <c r="GB26">
        <v>41960.2</v>
      </c>
      <c r="GC26">
        <v>2.67238</v>
      </c>
      <c r="GD26">
        <v>2.1446299999999998</v>
      </c>
      <c r="GE26">
        <v>9.2294100000000004E-2</v>
      </c>
      <c r="GF26">
        <v>0</v>
      </c>
      <c r="GG26">
        <v>23.638000000000002</v>
      </c>
      <c r="GH26">
        <v>999.9</v>
      </c>
      <c r="GI26">
        <v>50.542999999999999</v>
      </c>
      <c r="GJ26">
        <v>30.736000000000001</v>
      </c>
      <c r="GK26">
        <v>24.668099999999999</v>
      </c>
      <c r="GL26">
        <v>61.740299999999998</v>
      </c>
      <c r="GM26">
        <v>19.535299999999999</v>
      </c>
      <c r="GN26">
        <v>3</v>
      </c>
      <c r="GO26">
        <v>-0.21147099999999999</v>
      </c>
      <c r="GP26">
        <v>-0.79931099999999999</v>
      </c>
      <c r="GQ26">
        <v>20.337</v>
      </c>
      <c r="GR26">
        <v>5.2228300000000001</v>
      </c>
      <c r="GS26">
        <v>11.962</v>
      </c>
      <c r="GT26">
        <v>4.9858000000000002</v>
      </c>
      <c r="GU26">
        <v>3.3010000000000002</v>
      </c>
      <c r="GV26">
        <v>999.9</v>
      </c>
      <c r="GW26">
        <v>9999</v>
      </c>
      <c r="GX26">
        <v>9999</v>
      </c>
      <c r="GY26">
        <v>9999</v>
      </c>
      <c r="GZ26">
        <v>1.88445</v>
      </c>
      <c r="HA26">
        <v>1.88141</v>
      </c>
      <c r="HB26">
        <v>1.8828400000000001</v>
      </c>
      <c r="HC26">
        <v>1.8816200000000001</v>
      </c>
      <c r="HD26">
        <v>1.8831100000000001</v>
      </c>
      <c r="HE26">
        <v>1.8823300000000001</v>
      </c>
      <c r="HF26">
        <v>1.8843099999999999</v>
      </c>
      <c r="HG26">
        <v>1.88157</v>
      </c>
      <c r="HH26">
        <v>5</v>
      </c>
      <c r="HI26">
        <v>0</v>
      </c>
      <c r="HJ26">
        <v>0</v>
      </c>
      <c r="HK26">
        <v>0</v>
      </c>
      <c r="HL26" t="s">
        <v>402</v>
      </c>
      <c r="HM26" t="s">
        <v>403</v>
      </c>
      <c r="HN26" t="s">
        <v>404</v>
      </c>
      <c r="HO26" t="s">
        <v>404</v>
      </c>
      <c r="HP26" t="s">
        <v>404</v>
      </c>
      <c r="HQ26" t="s">
        <v>404</v>
      </c>
      <c r="HR26">
        <v>0</v>
      </c>
      <c r="HS26">
        <v>100</v>
      </c>
      <c r="HT26">
        <v>100</v>
      </c>
      <c r="HU26">
        <v>0.128</v>
      </c>
      <c r="HV26">
        <v>-7.8200000000000006E-2</v>
      </c>
      <c r="HW26">
        <v>0.12847619047619199</v>
      </c>
      <c r="HX26">
        <v>0</v>
      </c>
      <c r="HY26">
        <v>0</v>
      </c>
      <c r="HZ26">
        <v>0</v>
      </c>
      <c r="IA26">
        <v>-7.82099999999986E-2</v>
      </c>
      <c r="IB26">
        <v>0</v>
      </c>
      <c r="IC26">
        <v>0</v>
      </c>
      <c r="ID26">
        <v>0</v>
      </c>
      <c r="IE26">
        <v>-1</v>
      </c>
      <c r="IF26">
        <v>-1</v>
      </c>
      <c r="IG26">
        <v>-1</v>
      </c>
      <c r="IH26">
        <v>-1</v>
      </c>
      <c r="II26">
        <v>1.6</v>
      </c>
      <c r="IJ26">
        <v>1.6</v>
      </c>
      <c r="IK26">
        <v>1.53809</v>
      </c>
      <c r="IL26">
        <v>2.5781200000000002</v>
      </c>
      <c r="IM26">
        <v>2.8002899999999999</v>
      </c>
      <c r="IN26">
        <v>2.96875</v>
      </c>
      <c r="IO26">
        <v>3.0493199999999998</v>
      </c>
      <c r="IP26">
        <v>2.3144499999999999</v>
      </c>
      <c r="IQ26">
        <v>34.417999999999999</v>
      </c>
      <c r="IR26">
        <v>24.227599999999999</v>
      </c>
      <c r="IS26">
        <v>18</v>
      </c>
      <c r="IT26">
        <v>1092.8900000000001</v>
      </c>
      <c r="IU26">
        <v>561.66099999999994</v>
      </c>
      <c r="IV26">
        <v>24.999700000000001</v>
      </c>
      <c r="IW26">
        <v>24.504899999999999</v>
      </c>
      <c r="IX26">
        <v>30</v>
      </c>
      <c r="IY26">
        <v>24.4223</v>
      </c>
      <c r="IZ26">
        <v>24.4193</v>
      </c>
      <c r="JA26">
        <v>30.719000000000001</v>
      </c>
      <c r="JB26">
        <v>25.769600000000001</v>
      </c>
      <c r="JC26">
        <v>0</v>
      </c>
      <c r="JD26">
        <v>25</v>
      </c>
      <c r="JE26">
        <v>400</v>
      </c>
      <c r="JF26">
        <v>17.776900000000001</v>
      </c>
      <c r="JG26">
        <v>101.855</v>
      </c>
      <c r="JH26">
        <v>101.155</v>
      </c>
    </row>
    <row r="27" spans="1:268" x14ac:dyDescent="0.2">
      <c r="A27">
        <v>11</v>
      </c>
      <c r="B27">
        <v>1530582948.0999999</v>
      </c>
      <c r="C27">
        <v>50</v>
      </c>
      <c r="D27" t="s">
        <v>424</v>
      </c>
      <c r="E27" t="s">
        <v>425</v>
      </c>
      <c r="F27" t="s">
        <v>397</v>
      </c>
      <c r="I27">
        <v>1530582948.0999999</v>
      </c>
      <c r="J27">
        <f t="shared" si="0"/>
        <v>1.0248815191852286E-4</v>
      </c>
      <c r="K27">
        <f t="shared" si="1"/>
        <v>0.10248815191852285</v>
      </c>
      <c r="L27">
        <f t="shared" si="2"/>
        <v>-0.50935590134417585</v>
      </c>
      <c r="M27">
        <f t="shared" si="3"/>
        <v>400.303</v>
      </c>
      <c r="N27">
        <f t="shared" si="4"/>
        <v>529.32889762448201</v>
      </c>
      <c r="O27">
        <f t="shared" si="5"/>
        <v>48.246012675215525</v>
      </c>
      <c r="P27">
        <f t="shared" si="6"/>
        <v>36.485866724072004</v>
      </c>
      <c r="Q27">
        <f t="shared" si="7"/>
        <v>5.7312201010412626E-3</v>
      </c>
      <c r="R27">
        <f t="shared" si="8"/>
        <v>2.768701946692266</v>
      </c>
      <c r="S27">
        <f t="shared" si="9"/>
        <v>5.7246373650601014E-3</v>
      </c>
      <c r="T27">
        <f t="shared" si="10"/>
        <v>3.5784891426366332E-3</v>
      </c>
      <c r="U27">
        <f t="shared" si="11"/>
        <v>0</v>
      </c>
      <c r="V27">
        <f t="shared" si="12"/>
        <v>25.315476403500693</v>
      </c>
      <c r="W27">
        <f t="shared" si="13"/>
        <v>25.154900000000001</v>
      </c>
      <c r="X27">
        <f t="shared" si="14"/>
        <v>3.2091606614215809</v>
      </c>
      <c r="Y27">
        <f t="shared" si="15"/>
        <v>49.935753785031459</v>
      </c>
      <c r="Z27">
        <f t="shared" si="16"/>
        <v>1.620614767532</v>
      </c>
      <c r="AA27">
        <f t="shared" si="17"/>
        <v>3.2453996279070667</v>
      </c>
      <c r="AB27">
        <f t="shared" si="18"/>
        <v>1.5885458938895809</v>
      </c>
      <c r="AC27">
        <f t="shared" si="19"/>
        <v>-4.5197274996068577</v>
      </c>
      <c r="AD27">
        <f t="shared" si="20"/>
        <v>28.166543139358442</v>
      </c>
      <c r="AE27">
        <f t="shared" si="21"/>
        <v>2.1572807864602157</v>
      </c>
      <c r="AF27">
        <f t="shared" si="22"/>
        <v>25.8040964262118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48437.610212865897</v>
      </c>
      <c r="AL27" t="s">
        <v>398</v>
      </c>
      <c r="AM27" t="s">
        <v>398</v>
      </c>
      <c r="AN27">
        <v>0</v>
      </c>
      <c r="AO27">
        <v>0</v>
      </c>
      <c r="AP27" t="e">
        <f t="shared" si="26"/>
        <v>#DIV/0!</v>
      </c>
      <c r="AQ27">
        <v>0</v>
      </c>
      <c r="AR27" t="s">
        <v>398</v>
      </c>
      <c r="AS27" t="s">
        <v>398</v>
      </c>
      <c r="AT27">
        <v>0</v>
      </c>
      <c r="AU27">
        <v>0</v>
      </c>
      <c r="AV27" t="e">
        <f t="shared" si="27"/>
        <v>#DIV/0!</v>
      </c>
      <c r="AW27">
        <v>0.5</v>
      </c>
      <c r="AX27">
        <f t="shared" si="28"/>
        <v>0</v>
      </c>
      <c r="AY27">
        <f t="shared" si="29"/>
        <v>-0.50935590134417585</v>
      </c>
      <c r="AZ27" t="e">
        <f t="shared" si="30"/>
        <v>#DIV/0!</v>
      </c>
      <c r="BA27" t="e">
        <f t="shared" si="31"/>
        <v>#DIV/0!</v>
      </c>
      <c r="BB27" t="e">
        <f t="shared" si="32"/>
        <v>#DIV/0!</v>
      </c>
      <c r="BC27" t="e">
        <f t="shared" si="33"/>
        <v>#DIV/0!</v>
      </c>
      <c r="BD27" t="s">
        <v>398</v>
      </c>
      <c r="BE27">
        <v>0</v>
      </c>
      <c r="BF27" t="e">
        <f t="shared" si="34"/>
        <v>#DIV/0!</v>
      </c>
      <c r="BG27" t="e">
        <f t="shared" si="35"/>
        <v>#DIV/0!</v>
      </c>
      <c r="BH27" t="e">
        <f t="shared" si="36"/>
        <v>#DIV/0!</v>
      </c>
      <c r="BI27" t="e">
        <f t="shared" si="37"/>
        <v>#DIV/0!</v>
      </c>
      <c r="BJ27" t="e">
        <f t="shared" si="38"/>
        <v>#DIV/0!</v>
      </c>
      <c r="BK27" t="e">
        <f t="shared" si="39"/>
        <v>#DIV/0!</v>
      </c>
      <c r="BL27" t="e">
        <f t="shared" si="40"/>
        <v>#DIV/0!</v>
      </c>
      <c r="BM27" t="e">
        <f t="shared" si="41"/>
        <v>#DIV/0!</v>
      </c>
      <c r="BN27">
        <v>754</v>
      </c>
      <c r="BO27">
        <v>300</v>
      </c>
      <c r="BP27">
        <v>300</v>
      </c>
      <c r="BQ27">
        <v>300</v>
      </c>
      <c r="BR27">
        <v>10355.1</v>
      </c>
      <c r="BS27">
        <v>1422.74</v>
      </c>
      <c r="BT27">
        <v>-7.3501699999999996E-3</v>
      </c>
      <c r="BU27">
        <v>-1.04</v>
      </c>
      <c r="BV27" t="s">
        <v>398</v>
      </c>
      <c r="BW27" t="s">
        <v>398</v>
      </c>
      <c r="BX27" t="s">
        <v>398</v>
      </c>
      <c r="BY27" t="s">
        <v>398</v>
      </c>
      <c r="BZ27" t="s">
        <v>398</v>
      </c>
      <c r="CA27" t="s">
        <v>398</v>
      </c>
      <c r="CB27" t="s">
        <v>398</v>
      </c>
      <c r="CC27" t="s">
        <v>398</v>
      </c>
      <c r="CD27" t="s">
        <v>398</v>
      </c>
      <c r="CE27" t="s">
        <v>398</v>
      </c>
      <c r="CF27">
        <f t="shared" si="42"/>
        <v>0</v>
      </c>
      <c r="CG27">
        <f t="shared" si="43"/>
        <v>0</v>
      </c>
      <c r="CH27">
        <f t="shared" si="44"/>
        <v>0</v>
      </c>
      <c r="CI27">
        <f t="shared" si="45"/>
        <v>0</v>
      </c>
      <c r="CJ27">
        <v>6</v>
      </c>
      <c r="CK27">
        <v>0.5</v>
      </c>
      <c r="CL27" t="s">
        <v>399</v>
      </c>
      <c r="CM27">
        <v>2</v>
      </c>
      <c r="CN27">
        <v>1530582948.0999999</v>
      </c>
      <c r="CO27">
        <v>400.303</v>
      </c>
      <c r="CP27">
        <v>400.02199999999999</v>
      </c>
      <c r="CQ27">
        <v>17.7805</v>
      </c>
      <c r="CR27">
        <v>17.720099999999999</v>
      </c>
      <c r="CS27">
        <v>400.17500000000001</v>
      </c>
      <c r="CT27">
        <v>17.858699999999999</v>
      </c>
      <c r="CU27">
        <v>999.99199999999996</v>
      </c>
      <c r="CV27">
        <v>91.0441</v>
      </c>
      <c r="CW27">
        <v>0.101524</v>
      </c>
      <c r="CX27">
        <v>25.343599999999999</v>
      </c>
      <c r="CY27">
        <v>25.154900000000001</v>
      </c>
      <c r="CZ27">
        <v>999.9</v>
      </c>
      <c r="DA27">
        <v>0</v>
      </c>
      <c r="DB27">
        <v>0</v>
      </c>
      <c r="DC27">
        <v>10006.200000000001</v>
      </c>
      <c r="DD27">
        <v>0</v>
      </c>
      <c r="DE27">
        <v>0.21912699999999999</v>
      </c>
      <c r="DF27">
        <v>0.28106700000000001</v>
      </c>
      <c r="DG27">
        <v>407.55</v>
      </c>
      <c r="DH27">
        <v>407.238</v>
      </c>
      <c r="DI27">
        <v>6.04057E-2</v>
      </c>
      <c r="DJ27">
        <v>400.02199999999999</v>
      </c>
      <c r="DK27">
        <v>17.720099999999999</v>
      </c>
      <c r="DL27">
        <v>1.6188100000000001</v>
      </c>
      <c r="DM27">
        <v>1.61331</v>
      </c>
      <c r="DN27">
        <v>14.138999999999999</v>
      </c>
      <c r="DO27">
        <v>14.086499999999999</v>
      </c>
      <c r="DP27">
        <v>0</v>
      </c>
      <c r="DQ27">
        <v>0</v>
      </c>
      <c r="DR27">
        <v>0</v>
      </c>
      <c r="DS27">
        <v>0</v>
      </c>
      <c r="DT27">
        <v>3.25</v>
      </c>
      <c r="DU27">
        <v>0</v>
      </c>
      <c r="DV27">
        <v>-14.15</v>
      </c>
      <c r="DW27">
        <v>-3.94</v>
      </c>
      <c r="DX27">
        <v>33.375</v>
      </c>
      <c r="DY27">
        <v>38.875</v>
      </c>
      <c r="DZ27">
        <v>36.811999999999998</v>
      </c>
      <c r="EA27">
        <v>37.686999999999998</v>
      </c>
      <c r="EB27">
        <v>35.561999999999998</v>
      </c>
      <c r="EC27">
        <v>0</v>
      </c>
      <c r="ED27">
        <v>0</v>
      </c>
      <c r="EE27">
        <v>0</v>
      </c>
      <c r="EF27">
        <v>2040</v>
      </c>
      <c r="EG27">
        <v>0</v>
      </c>
      <c r="EH27">
        <v>3.2648000000000001</v>
      </c>
      <c r="EI27">
        <v>7.9999956412198397E-2</v>
      </c>
      <c r="EJ27">
        <v>-12.3592306909171</v>
      </c>
      <c r="EK27">
        <v>-11.364000000000001</v>
      </c>
      <c r="EL27">
        <v>15</v>
      </c>
      <c r="EM27">
        <v>1530582846.5999999</v>
      </c>
      <c r="EN27" t="s">
        <v>400</v>
      </c>
      <c r="EO27">
        <v>1530582846.5999999</v>
      </c>
      <c r="EP27">
        <v>1530582846.0999999</v>
      </c>
      <c r="EQ27">
        <v>132</v>
      </c>
      <c r="ER27">
        <v>4.7E-2</v>
      </c>
      <c r="ES27">
        <v>2.1000000000000001E-2</v>
      </c>
      <c r="ET27">
        <v>0.128</v>
      </c>
      <c r="EU27">
        <v>-7.8E-2</v>
      </c>
      <c r="EV27">
        <v>400</v>
      </c>
      <c r="EW27">
        <v>18</v>
      </c>
      <c r="EX27">
        <v>0.41</v>
      </c>
      <c r="EY27">
        <v>0.28000000000000003</v>
      </c>
      <c r="EZ27">
        <v>0.30708800000000003</v>
      </c>
      <c r="FA27">
        <v>9.4013101045296293E-3</v>
      </c>
      <c r="FB27">
        <v>3.3525004690710999E-2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5.4909170731707299E-2</v>
      </c>
      <c r="FI27">
        <v>9.7472487804876797E-3</v>
      </c>
      <c r="FJ27">
        <v>6.0181004859626097E-3</v>
      </c>
      <c r="FK27">
        <v>1</v>
      </c>
      <c r="FL27">
        <v>2</v>
      </c>
      <c r="FM27">
        <v>3</v>
      </c>
      <c r="FN27" t="s">
        <v>401</v>
      </c>
      <c r="FO27">
        <v>3.9266399999999999</v>
      </c>
      <c r="FP27">
        <v>2.7841999999999998</v>
      </c>
      <c r="FQ27">
        <v>8.5046899999999995E-2</v>
      </c>
      <c r="FR27">
        <v>8.4987999999999994E-2</v>
      </c>
      <c r="FS27">
        <v>8.1636100000000003E-2</v>
      </c>
      <c r="FT27">
        <v>8.0544900000000003E-2</v>
      </c>
      <c r="FU27">
        <v>19668</v>
      </c>
      <c r="FV27">
        <v>23995.1</v>
      </c>
      <c r="FW27">
        <v>20934.7</v>
      </c>
      <c r="FX27">
        <v>25291.9</v>
      </c>
      <c r="FY27">
        <v>30494.2</v>
      </c>
      <c r="FZ27">
        <v>34241.1</v>
      </c>
      <c r="GA27">
        <v>37785.1</v>
      </c>
      <c r="GB27">
        <v>41959.7</v>
      </c>
      <c r="GC27">
        <v>2.6717300000000002</v>
      </c>
      <c r="GD27">
        <v>2.1448499999999999</v>
      </c>
      <c r="GE27">
        <v>9.2480300000000001E-2</v>
      </c>
      <c r="GF27">
        <v>0</v>
      </c>
      <c r="GG27">
        <v>23.635999999999999</v>
      </c>
      <c r="GH27">
        <v>999.9</v>
      </c>
      <c r="GI27">
        <v>50.542999999999999</v>
      </c>
      <c r="GJ27">
        <v>30.725999999999999</v>
      </c>
      <c r="GK27">
        <v>24.657</v>
      </c>
      <c r="GL27">
        <v>61.330300000000001</v>
      </c>
      <c r="GM27">
        <v>19.499199999999998</v>
      </c>
      <c r="GN27">
        <v>3</v>
      </c>
      <c r="GO27">
        <v>-0.21154500000000001</v>
      </c>
      <c r="GP27">
        <v>-0.80101900000000004</v>
      </c>
      <c r="GQ27">
        <v>20.3369</v>
      </c>
      <c r="GR27">
        <v>5.2222299999999997</v>
      </c>
      <c r="GS27">
        <v>11.962199999999999</v>
      </c>
      <c r="GT27">
        <v>4.9857500000000003</v>
      </c>
      <c r="GU27">
        <v>3.3010000000000002</v>
      </c>
      <c r="GV27">
        <v>999.9</v>
      </c>
      <c r="GW27">
        <v>9999</v>
      </c>
      <c r="GX27">
        <v>9999</v>
      </c>
      <c r="GY27">
        <v>9999</v>
      </c>
      <c r="GZ27">
        <v>1.88445</v>
      </c>
      <c r="HA27">
        <v>1.88141</v>
      </c>
      <c r="HB27">
        <v>1.8828400000000001</v>
      </c>
      <c r="HC27">
        <v>1.88161</v>
      </c>
      <c r="HD27">
        <v>1.8831100000000001</v>
      </c>
      <c r="HE27">
        <v>1.88232</v>
      </c>
      <c r="HF27">
        <v>1.8843099999999999</v>
      </c>
      <c r="HG27">
        <v>1.8815599999999999</v>
      </c>
      <c r="HH27">
        <v>5</v>
      </c>
      <c r="HI27">
        <v>0</v>
      </c>
      <c r="HJ27">
        <v>0</v>
      </c>
      <c r="HK27">
        <v>0</v>
      </c>
      <c r="HL27" t="s">
        <v>402</v>
      </c>
      <c r="HM27" t="s">
        <v>403</v>
      </c>
      <c r="HN27" t="s">
        <v>404</v>
      </c>
      <c r="HO27" t="s">
        <v>404</v>
      </c>
      <c r="HP27" t="s">
        <v>404</v>
      </c>
      <c r="HQ27" t="s">
        <v>404</v>
      </c>
      <c r="HR27">
        <v>0</v>
      </c>
      <c r="HS27">
        <v>100</v>
      </c>
      <c r="HT27">
        <v>100</v>
      </c>
      <c r="HU27">
        <v>0.128</v>
      </c>
      <c r="HV27">
        <v>-7.8200000000000006E-2</v>
      </c>
      <c r="HW27">
        <v>0.12847619047619199</v>
      </c>
      <c r="HX27">
        <v>0</v>
      </c>
      <c r="HY27">
        <v>0</v>
      </c>
      <c r="HZ27">
        <v>0</v>
      </c>
      <c r="IA27">
        <v>-7.82099999999986E-2</v>
      </c>
      <c r="IB27">
        <v>0</v>
      </c>
      <c r="IC27">
        <v>0</v>
      </c>
      <c r="ID27">
        <v>0</v>
      </c>
      <c r="IE27">
        <v>-1</v>
      </c>
      <c r="IF27">
        <v>-1</v>
      </c>
      <c r="IG27">
        <v>-1</v>
      </c>
      <c r="IH27">
        <v>-1</v>
      </c>
      <c r="II27">
        <v>1.7</v>
      </c>
      <c r="IJ27">
        <v>1.7</v>
      </c>
      <c r="IK27">
        <v>1.53809</v>
      </c>
      <c r="IL27">
        <v>2.5817899999999998</v>
      </c>
      <c r="IM27">
        <v>2.8002899999999999</v>
      </c>
      <c r="IN27">
        <v>2.96997</v>
      </c>
      <c r="IO27">
        <v>3.0493199999999998</v>
      </c>
      <c r="IP27">
        <v>2.2949199999999998</v>
      </c>
      <c r="IQ27">
        <v>34.417999999999999</v>
      </c>
      <c r="IR27">
        <v>24.227599999999999</v>
      </c>
      <c r="IS27">
        <v>18</v>
      </c>
      <c r="IT27">
        <v>1092.0899999999999</v>
      </c>
      <c r="IU27">
        <v>561.80600000000004</v>
      </c>
      <c r="IV27">
        <v>24.999600000000001</v>
      </c>
      <c r="IW27">
        <v>24.502800000000001</v>
      </c>
      <c r="IX27">
        <v>30</v>
      </c>
      <c r="IY27">
        <v>24.4207</v>
      </c>
      <c r="IZ27">
        <v>24.417300000000001</v>
      </c>
      <c r="JA27">
        <v>30.718499999999999</v>
      </c>
      <c r="JB27">
        <v>25.769600000000001</v>
      </c>
      <c r="JC27">
        <v>0</v>
      </c>
      <c r="JD27">
        <v>25</v>
      </c>
      <c r="JE27">
        <v>400</v>
      </c>
      <c r="JF27">
        <v>17.776900000000001</v>
      </c>
      <c r="JG27">
        <v>101.857</v>
      </c>
      <c r="JH27">
        <v>101.154</v>
      </c>
    </row>
    <row r="28" spans="1:268" x14ac:dyDescent="0.2">
      <c r="A28">
        <v>12</v>
      </c>
      <c r="B28">
        <v>1530582953.0999999</v>
      </c>
      <c r="C28">
        <v>55</v>
      </c>
      <c r="D28" t="s">
        <v>426</v>
      </c>
      <c r="E28" t="s">
        <v>427</v>
      </c>
      <c r="F28" t="s">
        <v>397</v>
      </c>
      <c r="I28">
        <v>1530582953.0999999</v>
      </c>
      <c r="J28">
        <f t="shared" si="0"/>
        <v>1.1215639878058455E-4</v>
      </c>
      <c r="K28">
        <f t="shared" si="1"/>
        <v>0.11215639878058455</v>
      </c>
      <c r="L28">
        <f t="shared" si="2"/>
        <v>-0.50653948459143294</v>
      </c>
      <c r="M28">
        <f t="shared" si="3"/>
        <v>400.25200000000001</v>
      </c>
      <c r="N28">
        <f t="shared" si="4"/>
        <v>516.26966720286282</v>
      </c>
      <c r="O28">
        <f t="shared" si="5"/>
        <v>47.056089069749987</v>
      </c>
      <c r="P28">
        <f t="shared" si="6"/>
        <v>36.481503676924007</v>
      </c>
      <c r="Q28">
        <f t="shared" si="7"/>
        <v>6.2836618937216213E-3</v>
      </c>
      <c r="R28">
        <f t="shared" si="8"/>
        <v>2.7634139597910452</v>
      </c>
      <c r="S28">
        <f t="shared" si="9"/>
        <v>6.2757347799769821E-3</v>
      </c>
      <c r="T28">
        <f t="shared" si="10"/>
        <v>3.9230456081888569E-3</v>
      </c>
      <c r="U28">
        <f t="shared" si="11"/>
        <v>0</v>
      </c>
      <c r="V28">
        <f t="shared" si="12"/>
        <v>25.311868644326768</v>
      </c>
      <c r="W28">
        <f t="shared" si="13"/>
        <v>25.139800000000001</v>
      </c>
      <c r="X28">
        <f t="shared" si="14"/>
        <v>3.2062761156867068</v>
      </c>
      <c r="Y28">
        <f t="shared" si="15"/>
        <v>49.934604075947171</v>
      </c>
      <c r="Z28">
        <f t="shared" si="16"/>
        <v>1.6204907255230001</v>
      </c>
      <c r="AA28">
        <f t="shared" si="17"/>
        <v>3.2452259420307867</v>
      </c>
      <c r="AB28">
        <f t="shared" si="18"/>
        <v>1.5857853901637067</v>
      </c>
      <c r="AC28">
        <f t="shared" si="19"/>
        <v>-4.9460971862237786</v>
      </c>
      <c r="AD28">
        <f t="shared" si="20"/>
        <v>30.228280082911652</v>
      </c>
      <c r="AE28">
        <f t="shared" si="21"/>
        <v>2.3194332635183961</v>
      </c>
      <c r="AF28">
        <f t="shared" si="22"/>
        <v>27.60161616020627</v>
      </c>
      <c r="AG28">
        <v>0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48292.906869261344</v>
      </c>
      <c r="AL28" t="s">
        <v>398</v>
      </c>
      <c r="AM28" t="s">
        <v>398</v>
      </c>
      <c r="AN28">
        <v>0</v>
      </c>
      <c r="AO28">
        <v>0</v>
      </c>
      <c r="AP28" t="e">
        <f t="shared" si="26"/>
        <v>#DIV/0!</v>
      </c>
      <c r="AQ28">
        <v>0</v>
      </c>
      <c r="AR28" t="s">
        <v>398</v>
      </c>
      <c r="AS28" t="s">
        <v>398</v>
      </c>
      <c r="AT28">
        <v>0</v>
      </c>
      <c r="AU28">
        <v>0</v>
      </c>
      <c r="AV28" t="e">
        <f t="shared" si="27"/>
        <v>#DIV/0!</v>
      </c>
      <c r="AW28">
        <v>0.5</v>
      </c>
      <c r="AX28">
        <f t="shared" si="28"/>
        <v>0</v>
      </c>
      <c r="AY28">
        <f t="shared" si="29"/>
        <v>-0.50653948459143294</v>
      </c>
      <c r="AZ28" t="e">
        <f t="shared" si="30"/>
        <v>#DIV/0!</v>
      </c>
      <c r="BA28" t="e">
        <f t="shared" si="31"/>
        <v>#DIV/0!</v>
      </c>
      <c r="BB28" t="e">
        <f t="shared" si="32"/>
        <v>#DIV/0!</v>
      </c>
      <c r="BC28" t="e">
        <f t="shared" si="33"/>
        <v>#DIV/0!</v>
      </c>
      <c r="BD28" t="s">
        <v>398</v>
      </c>
      <c r="BE28">
        <v>0</v>
      </c>
      <c r="BF28" t="e">
        <f t="shared" si="34"/>
        <v>#DIV/0!</v>
      </c>
      <c r="BG28" t="e">
        <f t="shared" si="35"/>
        <v>#DIV/0!</v>
      </c>
      <c r="BH28" t="e">
        <f t="shared" si="36"/>
        <v>#DIV/0!</v>
      </c>
      <c r="BI28" t="e">
        <f t="shared" si="37"/>
        <v>#DIV/0!</v>
      </c>
      <c r="BJ28" t="e">
        <f t="shared" si="38"/>
        <v>#DIV/0!</v>
      </c>
      <c r="BK28" t="e">
        <f t="shared" si="39"/>
        <v>#DIV/0!</v>
      </c>
      <c r="BL28" t="e">
        <f t="shared" si="40"/>
        <v>#DIV/0!</v>
      </c>
      <c r="BM28" t="e">
        <f t="shared" si="41"/>
        <v>#DIV/0!</v>
      </c>
      <c r="BN28">
        <v>754</v>
      </c>
      <c r="BO28">
        <v>300</v>
      </c>
      <c r="BP28">
        <v>300</v>
      </c>
      <c r="BQ28">
        <v>300</v>
      </c>
      <c r="BR28">
        <v>10355.1</v>
      </c>
      <c r="BS28">
        <v>1422.74</v>
      </c>
      <c r="BT28">
        <v>-7.3501699999999996E-3</v>
      </c>
      <c r="BU28">
        <v>-1.04</v>
      </c>
      <c r="BV28" t="s">
        <v>398</v>
      </c>
      <c r="BW28" t="s">
        <v>398</v>
      </c>
      <c r="BX28" t="s">
        <v>398</v>
      </c>
      <c r="BY28" t="s">
        <v>398</v>
      </c>
      <c r="BZ28" t="s">
        <v>398</v>
      </c>
      <c r="CA28" t="s">
        <v>398</v>
      </c>
      <c r="CB28" t="s">
        <v>398</v>
      </c>
      <c r="CC28" t="s">
        <v>398</v>
      </c>
      <c r="CD28" t="s">
        <v>398</v>
      </c>
      <c r="CE28" t="s">
        <v>398</v>
      </c>
      <c r="CF28">
        <f t="shared" si="42"/>
        <v>0</v>
      </c>
      <c r="CG28">
        <f t="shared" si="43"/>
        <v>0</v>
      </c>
      <c r="CH28">
        <f t="shared" si="44"/>
        <v>0</v>
      </c>
      <c r="CI28">
        <f t="shared" si="45"/>
        <v>0</v>
      </c>
      <c r="CJ28">
        <v>6</v>
      </c>
      <c r="CK28">
        <v>0.5</v>
      </c>
      <c r="CL28" t="s">
        <v>399</v>
      </c>
      <c r="CM28">
        <v>2</v>
      </c>
      <c r="CN28">
        <v>1530582953.0999999</v>
      </c>
      <c r="CO28">
        <v>400.25200000000001</v>
      </c>
      <c r="CP28">
        <v>399.97500000000002</v>
      </c>
      <c r="CQ28">
        <v>17.779</v>
      </c>
      <c r="CR28">
        <v>17.712900000000001</v>
      </c>
      <c r="CS28">
        <v>400.12299999999999</v>
      </c>
      <c r="CT28">
        <v>17.857199999999999</v>
      </c>
      <c r="CU28">
        <v>999.96100000000001</v>
      </c>
      <c r="CV28">
        <v>91.044200000000004</v>
      </c>
      <c r="CW28">
        <v>0.10213700000000001</v>
      </c>
      <c r="CX28">
        <v>25.342700000000001</v>
      </c>
      <c r="CY28">
        <v>25.139800000000001</v>
      </c>
      <c r="CZ28">
        <v>999.9</v>
      </c>
      <c r="DA28">
        <v>0</v>
      </c>
      <c r="DB28">
        <v>0</v>
      </c>
      <c r="DC28">
        <v>9975</v>
      </c>
      <c r="DD28">
        <v>0</v>
      </c>
      <c r="DE28">
        <v>0.21912699999999999</v>
      </c>
      <c r="DF28">
        <v>0.27719100000000002</v>
      </c>
      <c r="DG28">
        <v>407.49700000000001</v>
      </c>
      <c r="DH28">
        <v>407.18700000000001</v>
      </c>
      <c r="DI28">
        <v>6.6131599999999999E-2</v>
      </c>
      <c r="DJ28">
        <v>399.97500000000002</v>
      </c>
      <c r="DK28">
        <v>17.712900000000001</v>
      </c>
      <c r="DL28">
        <v>1.6186799999999999</v>
      </c>
      <c r="DM28">
        <v>1.61266</v>
      </c>
      <c r="DN28">
        <v>14.1378</v>
      </c>
      <c r="DO28">
        <v>14.080299999999999</v>
      </c>
      <c r="DP28">
        <v>0</v>
      </c>
      <c r="DQ28">
        <v>0</v>
      </c>
      <c r="DR28">
        <v>0</v>
      </c>
      <c r="DS28">
        <v>0</v>
      </c>
      <c r="DT28">
        <v>5.74</v>
      </c>
      <c r="DU28">
        <v>0</v>
      </c>
      <c r="DV28">
        <v>-10.61</v>
      </c>
      <c r="DW28">
        <v>-3.24</v>
      </c>
      <c r="DX28">
        <v>33.936999999999998</v>
      </c>
      <c r="DY28">
        <v>38.875</v>
      </c>
      <c r="DZ28">
        <v>36.875</v>
      </c>
      <c r="EA28">
        <v>37.686999999999998</v>
      </c>
      <c r="EB28">
        <v>34.875</v>
      </c>
      <c r="EC28">
        <v>0</v>
      </c>
      <c r="ED28">
        <v>0</v>
      </c>
      <c r="EE28">
        <v>0</v>
      </c>
      <c r="EF28">
        <v>2045.4000000953699</v>
      </c>
      <c r="EG28">
        <v>0</v>
      </c>
      <c r="EH28">
        <v>3.6426923076923101</v>
      </c>
      <c r="EI28">
        <v>6.5993162512012402</v>
      </c>
      <c r="EJ28">
        <v>-0.90495718292670801</v>
      </c>
      <c r="EK28">
        <v>-12.7819230769231</v>
      </c>
      <c r="EL28">
        <v>15</v>
      </c>
      <c r="EM28">
        <v>1530582846.5999999</v>
      </c>
      <c r="EN28" t="s">
        <v>400</v>
      </c>
      <c r="EO28">
        <v>1530582846.5999999</v>
      </c>
      <c r="EP28">
        <v>1530582846.0999999</v>
      </c>
      <c r="EQ28">
        <v>132</v>
      </c>
      <c r="ER28">
        <v>4.7E-2</v>
      </c>
      <c r="ES28">
        <v>2.1000000000000001E-2</v>
      </c>
      <c r="ET28">
        <v>0.128</v>
      </c>
      <c r="EU28">
        <v>-7.8E-2</v>
      </c>
      <c r="EV28">
        <v>400</v>
      </c>
      <c r="EW28">
        <v>18</v>
      </c>
      <c r="EX28">
        <v>0.41</v>
      </c>
      <c r="EY28">
        <v>0.28000000000000003</v>
      </c>
      <c r="EZ28">
        <v>0.30609435000000002</v>
      </c>
      <c r="FA28">
        <v>-0.18078655159474799</v>
      </c>
      <c r="FB28">
        <v>3.3675181123900402E-2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5.5681177499999998E-2</v>
      </c>
      <c r="FI28">
        <v>6.4199496810506601E-2</v>
      </c>
      <c r="FJ28">
        <v>6.4276782807047702E-3</v>
      </c>
      <c r="FK28">
        <v>1</v>
      </c>
      <c r="FL28">
        <v>1</v>
      </c>
      <c r="FM28">
        <v>3</v>
      </c>
      <c r="FN28" t="s">
        <v>413</v>
      </c>
      <c r="FO28">
        <v>3.92659</v>
      </c>
      <c r="FP28">
        <v>2.7845399999999998</v>
      </c>
      <c r="FQ28">
        <v>8.5039100000000006E-2</v>
      </c>
      <c r="FR28">
        <v>8.4980799999999995E-2</v>
      </c>
      <c r="FS28">
        <v>8.1631599999999999E-2</v>
      </c>
      <c r="FT28">
        <v>8.0521400000000007E-2</v>
      </c>
      <c r="FU28">
        <v>19668</v>
      </c>
      <c r="FV28">
        <v>23995</v>
      </c>
      <c r="FW28">
        <v>20934.5</v>
      </c>
      <c r="FX28">
        <v>25291.7</v>
      </c>
      <c r="FY28">
        <v>30494.3</v>
      </c>
      <c r="FZ28">
        <v>34241.9</v>
      </c>
      <c r="GA28">
        <v>37785</v>
      </c>
      <c r="GB28">
        <v>41959.6</v>
      </c>
      <c r="GC28">
        <v>2.6732499999999999</v>
      </c>
      <c r="GD28">
        <v>2.1448200000000002</v>
      </c>
      <c r="GE28">
        <v>9.1679399999999994E-2</v>
      </c>
      <c r="GF28">
        <v>0</v>
      </c>
      <c r="GG28">
        <v>23.634</v>
      </c>
      <c r="GH28">
        <v>999.9</v>
      </c>
      <c r="GI28">
        <v>50.542999999999999</v>
      </c>
      <c r="GJ28">
        <v>30.736000000000001</v>
      </c>
      <c r="GK28">
        <v>24.670999999999999</v>
      </c>
      <c r="GL28">
        <v>61.670299999999997</v>
      </c>
      <c r="GM28">
        <v>19.519200000000001</v>
      </c>
      <c r="GN28">
        <v>3</v>
      </c>
      <c r="GO28">
        <v>-0.21160799999999999</v>
      </c>
      <c r="GP28">
        <v>-0.80289200000000005</v>
      </c>
      <c r="GQ28">
        <v>20.3368</v>
      </c>
      <c r="GR28">
        <v>5.2226800000000004</v>
      </c>
      <c r="GS28">
        <v>11.962</v>
      </c>
      <c r="GT28">
        <v>4.9858000000000002</v>
      </c>
      <c r="GU28">
        <v>3.3010000000000002</v>
      </c>
      <c r="GV28">
        <v>999.9</v>
      </c>
      <c r="GW28">
        <v>9999</v>
      </c>
      <c r="GX28">
        <v>9999</v>
      </c>
      <c r="GY28">
        <v>9999</v>
      </c>
      <c r="GZ28">
        <v>1.88445</v>
      </c>
      <c r="HA28">
        <v>1.88141</v>
      </c>
      <c r="HB28">
        <v>1.88287</v>
      </c>
      <c r="HC28">
        <v>1.8815999999999999</v>
      </c>
      <c r="HD28">
        <v>1.8831100000000001</v>
      </c>
      <c r="HE28">
        <v>1.88232</v>
      </c>
      <c r="HF28">
        <v>1.8843099999999999</v>
      </c>
      <c r="HG28">
        <v>1.8815599999999999</v>
      </c>
      <c r="HH28">
        <v>5</v>
      </c>
      <c r="HI28">
        <v>0</v>
      </c>
      <c r="HJ28">
        <v>0</v>
      </c>
      <c r="HK28">
        <v>0</v>
      </c>
      <c r="HL28" t="s">
        <v>402</v>
      </c>
      <c r="HM28" t="s">
        <v>403</v>
      </c>
      <c r="HN28" t="s">
        <v>404</v>
      </c>
      <c r="HO28" t="s">
        <v>404</v>
      </c>
      <c r="HP28" t="s">
        <v>404</v>
      </c>
      <c r="HQ28" t="s">
        <v>404</v>
      </c>
      <c r="HR28">
        <v>0</v>
      </c>
      <c r="HS28">
        <v>100</v>
      </c>
      <c r="HT28">
        <v>100</v>
      </c>
      <c r="HU28">
        <v>0.129</v>
      </c>
      <c r="HV28">
        <v>-7.8200000000000006E-2</v>
      </c>
      <c r="HW28">
        <v>0.12847619047619199</v>
      </c>
      <c r="HX28">
        <v>0</v>
      </c>
      <c r="HY28">
        <v>0</v>
      </c>
      <c r="HZ28">
        <v>0</v>
      </c>
      <c r="IA28">
        <v>-7.82099999999986E-2</v>
      </c>
      <c r="IB28">
        <v>0</v>
      </c>
      <c r="IC28">
        <v>0</v>
      </c>
      <c r="ID28">
        <v>0</v>
      </c>
      <c r="IE28">
        <v>-1</v>
      </c>
      <c r="IF28">
        <v>-1</v>
      </c>
      <c r="IG28">
        <v>-1</v>
      </c>
      <c r="IH28">
        <v>-1</v>
      </c>
      <c r="II28">
        <v>1.8</v>
      </c>
      <c r="IJ28">
        <v>1.8</v>
      </c>
      <c r="IK28">
        <v>1.53809</v>
      </c>
      <c r="IL28">
        <v>2.5695800000000002</v>
      </c>
      <c r="IM28">
        <v>2.8002899999999999</v>
      </c>
      <c r="IN28">
        <v>2.96997</v>
      </c>
      <c r="IO28">
        <v>3.0493199999999998</v>
      </c>
      <c r="IP28">
        <v>2.2839399999999999</v>
      </c>
      <c r="IQ28">
        <v>34.417999999999999</v>
      </c>
      <c r="IR28">
        <v>24.2364</v>
      </c>
      <c r="IS28">
        <v>18</v>
      </c>
      <c r="IT28">
        <v>1093.8499999999999</v>
      </c>
      <c r="IU28">
        <v>561.76400000000001</v>
      </c>
      <c r="IV28">
        <v>24.999600000000001</v>
      </c>
      <c r="IW28">
        <v>24.500800000000002</v>
      </c>
      <c r="IX28">
        <v>29.9999</v>
      </c>
      <c r="IY28">
        <v>24.418600000000001</v>
      </c>
      <c r="IZ28">
        <v>24.415199999999999</v>
      </c>
      <c r="JA28">
        <v>30.720199999999998</v>
      </c>
      <c r="JB28">
        <v>25.769600000000001</v>
      </c>
      <c r="JC28">
        <v>0</v>
      </c>
      <c r="JD28">
        <v>25</v>
      </c>
      <c r="JE28">
        <v>400</v>
      </c>
      <c r="JF28">
        <v>17.776900000000001</v>
      </c>
      <c r="JG28">
        <v>101.857</v>
      </c>
      <c r="JH28">
        <v>101.15300000000001</v>
      </c>
    </row>
    <row r="29" spans="1:268" x14ac:dyDescent="0.2">
      <c r="A29">
        <v>13</v>
      </c>
      <c r="B29">
        <v>1530583198.5</v>
      </c>
      <c r="C29">
        <v>300.40000009536698</v>
      </c>
      <c r="D29" t="s">
        <v>430</v>
      </c>
      <c r="E29" t="s">
        <v>431</v>
      </c>
      <c r="F29" t="s">
        <v>397</v>
      </c>
      <c r="I29">
        <v>1530583198.5</v>
      </c>
      <c r="J29">
        <f t="shared" si="0"/>
        <v>8.6367585304974811E-5</v>
      </c>
      <c r="K29">
        <f t="shared" si="1"/>
        <v>8.6367585304974806E-2</v>
      </c>
      <c r="L29">
        <f t="shared" si="2"/>
        <v>-0.68955425837740558</v>
      </c>
      <c r="M29">
        <f t="shared" si="3"/>
        <v>400.387</v>
      </c>
      <c r="N29">
        <f t="shared" si="4"/>
        <v>616.15181863137013</v>
      </c>
      <c r="O29">
        <f t="shared" si="5"/>
        <v>56.163509389451228</v>
      </c>
      <c r="P29">
        <f t="shared" si="6"/>
        <v>36.496101048381</v>
      </c>
      <c r="Q29">
        <f t="shared" si="7"/>
        <v>4.7917920918476888E-3</v>
      </c>
      <c r="R29">
        <f t="shared" si="8"/>
        <v>2.7696698154066368</v>
      </c>
      <c r="S29">
        <f t="shared" si="9"/>
        <v>4.7871911699156082E-3</v>
      </c>
      <c r="T29">
        <f t="shared" si="10"/>
        <v>2.9924074782252362E-3</v>
      </c>
      <c r="U29">
        <f t="shared" si="11"/>
        <v>0</v>
      </c>
      <c r="V29">
        <f t="shared" si="12"/>
        <v>25.293407263444934</v>
      </c>
      <c r="W29">
        <f t="shared" si="13"/>
        <v>25.230399999999999</v>
      </c>
      <c r="X29">
        <f t="shared" si="14"/>
        <v>3.2236174302681087</v>
      </c>
      <c r="Y29">
        <f t="shared" si="15"/>
        <v>50.082748233739352</v>
      </c>
      <c r="Z29">
        <f t="shared" si="16"/>
        <v>1.6228257536205</v>
      </c>
      <c r="AA29">
        <f t="shared" si="17"/>
        <v>3.240288943503399</v>
      </c>
      <c r="AB29">
        <f t="shared" si="18"/>
        <v>1.6007916766476087</v>
      </c>
      <c r="AC29">
        <f t="shared" si="19"/>
        <v>-3.8088105119493894</v>
      </c>
      <c r="AD29">
        <f t="shared" si="20"/>
        <v>12.945908668947233</v>
      </c>
      <c r="AE29">
        <f t="shared" si="21"/>
        <v>0.9914272711824188</v>
      </c>
      <c r="AF29">
        <f t="shared" si="22"/>
        <v>10.128525428180263</v>
      </c>
      <c r="AG29">
        <v>0</v>
      </c>
      <c r="AH29">
        <v>0</v>
      </c>
      <c r="AI29">
        <f t="shared" si="23"/>
        <v>1</v>
      </c>
      <c r="AJ29">
        <f t="shared" si="24"/>
        <v>0</v>
      </c>
      <c r="AK29">
        <f t="shared" si="25"/>
        <v>48468.584403382672</v>
      </c>
      <c r="AL29" t="s">
        <v>398</v>
      </c>
      <c r="AM29" t="s">
        <v>398</v>
      </c>
      <c r="AN29">
        <v>0</v>
      </c>
      <c r="AO29">
        <v>0</v>
      </c>
      <c r="AP29" t="e">
        <f t="shared" si="26"/>
        <v>#DIV/0!</v>
      </c>
      <c r="AQ29">
        <v>0</v>
      </c>
      <c r="AR29" t="s">
        <v>398</v>
      </c>
      <c r="AS29" t="s">
        <v>398</v>
      </c>
      <c r="AT29">
        <v>0</v>
      </c>
      <c r="AU29">
        <v>0</v>
      </c>
      <c r="AV29" t="e">
        <f t="shared" si="27"/>
        <v>#DIV/0!</v>
      </c>
      <c r="AW29">
        <v>0.5</v>
      </c>
      <c r="AX29">
        <f t="shared" si="28"/>
        <v>0</v>
      </c>
      <c r="AY29">
        <f t="shared" si="29"/>
        <v>-0.68955425837740558</v>
      </c>
      <c r="AZ29" t="e">
        <f t="shared" si="30"/>
        <v>#DIV/0!</v>
      </c>
      <c r="BA29" t="e">
        <f t="shared" si="31"/>
        <v>#DIV/0!</v>
      </c>
      <c r="BB29" t="e">
        <f t="shared" si="32"/>
        <v>#DIV/0!</v>
      </c>
      <c r="BC29" t="e">
        <f t="shared" si="33"/>
        <v>#DIV/0!</v>
      </c>
      <c r="BD29" t="s">
        <v>398</v>
      </c>
      <c r="BE29">
        <v>0</v>
      </c>
      <c r="BF29" t="e">
        <f t="shared" si="34"/>
        <v>#DIV/0!</v>
      </c>
      <c r="BG29" t="e">
        <f t="shared" si="35"/>
        <v>#DIV/0!</v>
      </c>
      <c r="BH29" t="e">
        <f t="shared" si="36"/>
        <v>#DIV/0!</v>
      </c>
      <c r="BI29" t="e">
        <f t="shared" si="37"/>
        <v>#DIV/0!</v>
      </c>
      <c r="BJ29" t="e">
        <f t="shared" si="38"/>
        <v>#DIV/0!</v>
      </c>
      <c r="BK29" t="e">
        <f t="shared" si="39"/>
        <v>#DIV/0!</v>
      </c>
      <c r="BL29" t="e">
        <f t="shared" si="40"/>
        <v>#DIV/0!</v>
      </c>
      <c r="BM29" t="e">
        <f t="shared" si="41"/>
        <v>#DIV/0!</v>
      </c>
      <c r="BN29">
        <v>754</v>
      </c>
      <c r="BO29">
        <v>300</v>
      </c>
      <c r="BP29">
        <v>300</v>
      </c>
      <c r="BQ29">
        <v>300</v>
      </c>
      <c r="BR29">
        <v>10355.1</v>
      </c>
      <c r="BS29">
        <v>1422.74</v>
      </c>
      <c r="BT29">
        <v>-7.3501699999999996E-3</v>
      </c>
      <c r="BU29">
        <v>-1.04</v>
      </c>
      <c r="BV29" t="s">
        <v>398</v>
      </c>
      <c r="BW29" t="s">
        <v>398</v>
      </c>
      <c r="BX29" t="s">
        <v>398</v>
      </c>
      <c r="BY29" t="s">
        <v>398</v>
      </c>
      <c r="BZ29" t="s">
        <v>398</v>
      </c>
      <c r="CA29" t="s">
        <v>398</v>
      </c>
      <c r="CB29" t="s">
        <v>398</v>
      </c>
      <c r="CC29" t="s">
        <v>398</v>
      </c>
      <c r="CD29" t="s">
        <v>398</v>
      </c>
      <c r="CE29" t="s">
        <v>398</v>
      </c>
      <c r="CF29">
        <f t="shared" si="42"/>
        <v>0</v>
      </c>
      <c r="CG29">
        <f t="shared" si="43"/>
        <v>0</v>
      </c>
      <c r="CH29">
        <f t="shared" si="44"/>
        <v>0</v>
      </c>
      <c r="CI29">
        <f t="shared" si="45"/>
        <v>0</v>
      </c>
      <c r="CJ29">
        <v>6</v>
      </c>
      <c r="CK29">
        <v>0.5</v>
      </c>
      <c r="CL29" t="s">
        <v>399</v>
      </c>
      <c r="CM29">
        <v>2</v>
      </c>
      <c r="CN29">
        <v>1530583198.5</v>
      </c>
      <c r="CO29">
        <v>400.387</v>
      </c>
      <c r="CP29">
        <v>399.99400000000003</v>
      </c>
      <c r="CQ29">
        <v>17.8035</v>
      </c>
      <c r="CR29">
        <v>17.752600000000001</v>
      </c>
      <c r="CS29">
        <v>400.26100000000002</v>
      </c>
      <c r="CT29">
        <v>17.879799999999999</v>
      </c>
      <c r="CU29">
        <v>999.96</v>
      </c>
      <c r="CV29">
        <v>91.050600000000003</v>
      </c>
      <c r="CW29">
        <v>0.101463</v>
      </c>
      <c r="CX29">
        <v>25.3171</v>
      </c>
      <c r="CY29">
        <v>25.230399999999999</v>
      </c>
      <c r="CZ29">
        <v>999.9</v>
      </c>
      <c r="DA29">
        <v>0</v>
      </c>
      <c r="DB29">
        <v>0</v>
      </c>
      <c r="DC29">
        <v>10011.200000000001</v>
      </c>
      <c r="DD29">
        <v>0</v>
      </c>
      <c r="DE29">
        <v>0.21912699999999999</v>
      </c>
      <c r="DF29">
        <v>0.39340199999999997</v>
      </c>
      <c r="DG29">
        <v>407.64499999999998</v>
      </c>
      <c r="DH29">
        <v>407.22300000000001</v>
      </c>
      <c r="DI29">
        <v>5.0949099999999997E-2</v>
      </c>
      <c r="DJ29">
        <v>399.99400000000003</v>
      </c>
      <c r="DK29">
        <v>17.752600000000001</v>
      </c>
      <c r="DL29">
        <v>1.6210199999999999</v>
      </c>
      <c r="DM29">
        <v>1.6163799999999999</v>
      </c>
      <c r="DN29">
        <v>14.1601</v>
      </c>
      <c r="DO29">
        <v>14.1159</v>
      </c>
      <c r="DP29">
        <v>0</v>
      </c>
      <c r="DQ29">
        <v>0</v>
      </c>
      <c r="DR29">
        <v>0</v>
      </c>
      <c r="DS29">
        <v>0</v>
      </c>
      <c r="DT29">
        <v>0.99</v>
      </c>
      <c r="DU29">
        <v>0</v>
      </c>
      <c r="DV29">
        <v>-9.3699999999999992</v>
      </c>
      <c r="DW29">
        <v>-3.52</v>
      </c>
      <c r="DX29">
        <v>34</v>
      </c>
      <c r="DY29">
        <v>38.936999999999998</v>
      </c>
      <c r="DZ29">
        <v>37</v>
      </c>
      <c r="EA29">
        <v>37.75</v>
      </c>
      <c r="EB29">
        <v>35.311999999999998</v>
      </c>
      <c r="EC29">
        <v>0</v>
      </c>
      <c r="ED29">
        <v>0</v>
      </c>
      <c r="EE29">
        <v>0</v>
      </c>
      <c r="EF29">
        <v>2290.7999999523199</v>
      </c>
      <c r="EG29">
        <v>0</v>
      </c>
      <c r="EH29">
        <v>2.4184000000000001</v>
      </c>
      <c r="EI29">
        <v>-1.7723074424948799</v>
      </c>
      <c r="EJ29">
        <v>-7.3484617786176898</v>
      </c>
      <c r="EK29">
        <v>-10.712400000000001</v>
      </c>
      <c r="EL29">
        <v>15</v>
      </c>
      <c r="EM29">
        <v>1530583166</v>
      </c>
      <c r="EN29" t="s">
        <v>432</v>
      </c>
      <c r="EO29">
        <v>1530583166</v>
      </c>
      <c r="EP29">
        <v>1530583164.5</v>
      </c>
      <c r="EQ29">
        <v>133</v>
      </c>
      <c r="ER29">
        <v>-2E-3</v>
      </c>
      <c r="ES29">
        <v>2E-3</v>
      </c>
      <c r="ET29">
        <v>0.126</v>
      </c>
      <c r="EU29">
        <v>-7.5999999999999998E-2</v>
      </c>
      <c r="EV29">
        <v>400</v>
      </c>
      <c r="EW29">
        <v>18</v>
      </c>
      <c r="EX29">
        <v>0.86</v>
      </c>
      <c r="EY29">
        <v>0.14000000000000001</v>
      </c>
      <c r="EZ29">
        <v>0.38857958536585402</v>
      </c>
      <c r="FA29">
        <v>-0.164529010452962</v>
      </c>
      <c r="FB29">
        <v>3.8117899377778201E-2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2.8370832951219501E-2</v>
      </c>
      <c r="FI29">
        <v>5.6217446195121902E-2</v>
      </c>
      <c r="FJ29">
        <v>1.4307942999139E-2</v>
      </c>
      <c r="FK29">
        <v>1</v>
      </c>
      <c r="FL29">
        <v>1</v>
      </c>
      <c r="FM29">
        <v>3</v>
      </c>
      <c r="FN29" t="s">
        <v>413</v>
      </c>
      <c r="FO29">
        <v>3.9265699999999999</v>
      </c>
      <c r="FP29">
        <v>2.7841800000000001</v>
      </c>
      <c r="FQ29">
        <v>8.5084900000000005E-2</v>
      </c>
      <c r="FR29">
        <v>8.5007600000000003E-2</v>
      </c>
      <c r="FS29">
        <v>8.1729399999999994E-2</v>
      </c>
      <c r="FT29">
        <v>8.0674800000000005E-2</v>
      </c>
      <c r="FU29">
        <v>19670.099999999999</v>
      </c>
      <c r="FV29">
        <v>23997.9</v>
      </c>
      <c r="FW29">
        <v>20937.599999999999</v>
      </c>
      <c r="FX29">
        <v>25295.1</v>
      </c>
      <c r="FY29">
        <v>30495</v>
      </c>
      <c r="FZ29">
        <v>34240.699999999997</v>
      </c>
      <c r="GA29">
        <v>37789.699999999997</v>
      </c>
      <c r="GB29">
        <v>41964.9</v>
      </c>
      <c r="GC29">
        <v>2.6730999999999998</v>
      </c>
      <c r="GD29">
        <v>2.14785</v>
      </c>
      <c r="GE29">
        <v>0.1017</v>
      </c>
      <c r="GF29">
        <v>0</v>
      </c>
      <c r="GG29">
        <v>23.560099999999998</v>
      </c>
      <c r="GH29">
        <v>999.9</v>
      </c>
      <c r="GI29">
        <v>50.006</v>
      </c>
      <c r="GJ29">
        <v>30.645</v>
      </c>
      <c r="GK29">
        <v>24.279</v>
      </c>
      <c r="GL29">
        <v>61.320300000000003</v>
      </c>
      <c r="GM29">
        <v>19.4191</v>
      </c>
      <c r="GN29">
        <v>3</v>
      </c>
      <c r="GO29">
        <v>-0.217691</v>
      </c>
      <c r="GP29">
        <v>-0.83566700000000005</v>
      </c>
      <c r="GQ29">
        <v>20.336300000000001</v>
      </c>
      <c r="GR29">
        <v>5.2204300000000003</v>
      </c>
      <c r="GS29">
        <v>11.962</v>
      </c>
      <c r="GT29">
        <v>4.98515</v>
      </c>
      <c r="GU29">
        <v>3.3002500000000001</v>
      </c>
      <c r="GV29">
        <v>999.9</v>
      </c>
      <c r="GW29">
        <v>9999</v>
      </c>
      <c r="GX29">
        <v>9999</v>
      </c>
      <c r="GY29">
        <v>9999</v>
      </c>
      <c r="GZ29">
        <v>1.88446</v>
      </c>
      <c r="HA29">
        <v>1.88141</v>
      </c>
      <c r="HB29">
        <v>1.8829</v>
      </c>
      <c r="HC29">
        <v>1.88165</v>
      </c>
      <c r="HD29">
        <v>1.8831599999999999</v>
      </c>
      <c r="HE29">
        <v>1.8823399999999999</v>
      </c>
      <c r="HF29">
        <v>1.8843099999999999</v>
      </c>
      <c r="HG29">
        <v>1.88161</v>
      </c>
      <c r="HH29">
        <v>5</v>
      </c>
      <c r="HI29">
        <v>0</v>
      </c>
      <c r="HJ29">
        <v>0</v>
      </c>
      <c r="HK29">
        <v>0</v>
      </c>
      <c r="HL29" t="s">
        <v>402</v>
      </c>
      <c r="HM29" t="s">
        <v>403</v>
      </c>
      <c r="HN29" t="s">
        <v>404</v>
      </c>
      <c r="HO29" t="s">
        <v>404</v>
      </c>
      <c r="HP29" t="s">
        <v>404</v>
      </c>
      <c r="HQ29" t="s">
        <v>404</v>
      </c>
      <c r="HR29">
        <v>0</v>
      </c>
      <c r="HS29">
        <v>100</v>
      </c>
      <c r="HT29">
        <v>100</v>
      </c>
      <c r="HU29">
        <v>0.126</v>
      </c>
      <c r="HV29">
        <v>-7.6300000000000007E-2</v>
      </c>
      <c r="HW29">
        <v>0.12619047619045901</v>
      </c>
      <c r="HX29">
        <v>0</v>
      </c>
      <c r="HY29">
        <v>0</v>
      </c>
      <c r="HZ29">
        <v>0</v>
      </c>
      <c r="IA29">
        <v>-7.6255000000003306E-2</v>
      </c>
      <c r="IB29">
        <v>0</v>
      </c>
      <c r="IC29">
        <v>0</v>
      </c>
      <c r="ID29">
        <v>0</v>
      </c>
      <c r="IE29">
        <v>-1</v>
      </c>
      <c r="IF29">
        <v>-1</v>
      </c>
      <c r="IG29">
        <v>-1</v>
      </c>
      <c r="IH29">
        <v>-1</v>
      </c>
      <c r="II29">
        <v>0.5</v>
      </c>
      <c r="IJ29">
        <v>0.6</v>
      </c>
      <c r="IK29">
        <v>1.53931</v>
      </c>
      <c r="IL29">
        <v>2.5878899999999998</v>
      </c>
      <c r="IM29">
        <v>2.8002899999999999</v>
      </c>
      <c r="IN29">
        <v>2.96875</v>
      </c>
      <c r="IO29">
        <v>3.0493199999999998</v>
      </c>
      <c r="IP29">
        <v>2.32178</v>
      </c>
      <c r="IQ29">
        <v>34.326900000000002</v>
      </c>
      <c r="IR29">
        <v>24.218800000000002</v>
      </c>
      <c r="IS29">
        <v>18</v>
      </c>
      <c r="IT29">
        <v>1092.01</v>
      </c>
      <c r="IU29">
        <v>563.12199999999996</v>
      </c>
      <c r="IV29">
        <v>24.999500000000001</v>
      </c>
      <c r="IW29">
        <v>24.413699999999999</v>
      </c>
      <c r="IX29">
        <v>29.9999</v>
      </c>
      <c r="IY29">
        <v>24.338000000000001</v>
      </c>
      <c r="IZ29">
        <v>24.334199999999999</v>
      </c>
      <c r="JA29">
        <v>30.745899999999999</v>
      </c>
      <c r="JB29">
        <v>23.9727</v>
      </c>
      <c r="JC29">
        <v>0</v>
      </c>
      <c r="JD29">
        <v>25</v>
      </c>
      <c r="JE29">
        <v>400</v>
      </c>
      <c r="JF29">
        <v>17.783899999999999</v>
      </c>
      <c r="JG29">
        <v>101.87</v>
      </c>
      <c r="JH29">
        <v>101.167</v>
      </c>
    </row>
    <row r="30" spans="1:268" x14ac:dyDescent="0.2">
      <c r="A30">
        <v>14</v>
      </c>
      <c r="B30">
        <v>1530583203.5</v>
      </c>
      <c r="C30">
        <v>305.40000009536698</v>
      </c>
      <c r="D30" t="s">
        <v>433</v>
      </c>
      <c r="E30" t="s">
        <v>434</v>
      </c>
      <c r="F30" t="s">
        <v>397</v>
      </c>
      <c r="I30">
        <v>1530583203.5</v>
      </c>
      <c r="J30">
        <f t="shared" si="0"/>
        <v>9.044315823979105E-5</v>
      </c>
      <c r="K30">
        <f t="shared" si="1"/>
        <v>9.0443158239791044E-2</v>
      </c>
      <c r="L30">
        <f t="shared" si="2"/>
        <v>-0.66120928017388303</v>
      </c>
      <c r="M30">
        <f t="shared" si="3"/>
        <v>400.35399999999998</v>
      </c>
      <c r="N30">
        <f t="shared" si="4"/>
        <v>597.52757688775387</v>
      </c>
      <c r="O30">
        <f t="shared" si="5"/>
        <v>54.464887204790756</v>
      </c>
      <c r="P30">
        <f t="shared" si="6"/>
        <v>36.492433647264001</v>
      </c>
      <c r="Q30">
        <f t="shared" si="7"/>
        <v>5.0036130114281601E-3</v>
      </c>
      <c r="R30">
        <f t="shared" si="8"/>
        <v>2.7709230425411104</v>
      </c>
      <c r="S30">
        <f t="shared" si="9"/>
        <v>4.9985988282123736E-3</v>
      </c>
      <c r="T30">
        <f t="shared" si="10"/>
        <v>3.1245743431590166E-3</v>
      </c>
      <c r="U30">
        <f t="shared" si="11"/>
        <v>0</v>
      </c>
      <c r="V30">
        <f t="shared" si="12"/>
        <v>25.292699664560747</v>
      </c>
      <c r="W30">
        <f t="shared" si="13"/>
        <v>25.252099999999999</v>
      </c>
      <c r="X30">
        <f t="shared" si="14"/>
        <v>3.2277830683005555</v>
      </c>
      <c r="Y30">
        <f t="shared" si="15"/>
        <v>50.068837368394803</v>
      </c>
      <c r="Z30">
        <f t="shared" si="16"/>
        <v>1.6224135995088</v>
      </c>
      <c r="AA30">
        <f t="shared" si="17"/>
        <v>3.2403660336098077</v>
      </c>
      <c r="AB30">
        <f t="shared" si="18"/>
        <v>1.6053694687917555</v>
      </c>
      <c r="AC30">
        <f t="shared" si="19"/>
        <v>-3.9885432783747854</v>
      </c>
      <c r="AD30">
        <f t="shared" si="20"/>
        <v>9.7698446007438058</v>
      </c>
      <c r="AE30">
        <f t="shared" si="21"/>
        <v>0.74794174654123935</v>
      </c>
      <c r="AF30">
        <f t="shared" si="22"/>
        <v>6.5292430689102599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48502.837661578029</v>
      </c>
      <c r="AL30" t="s">
        <v>398</v>
      </c>
      <c r="AM30" t="s">
        <v>398</v>
      </c>
      <c r="AN30">
        <v>0</v>
      </c>
      <c r="AO30">
        <v>0</v>
      </c>
      <c r="AP30" t="e">
        <f t="shared" si="26"/>
        <v>#DIV/0!</v>
      </c>
      <c r="AQ30">
        <v>0</v>
      </c>
      <c r="AR30" t="s">
        <v>398</v>
      </c>
      <c r="AS30" t="s">
        <v>398</v>
      </c>
      <c r="AT30">
        <v>0</v>
      </c>
      <c r="AU30">
        <v>0</v>
      </c>
      <c r="AV30" t="e">
        <f t="shared" si="27"/>
        <v>#DIV/0!</v>
      </c>
      <c r="AW30">
        <v>0.5</v>
      </c>
      <c r="AX30">
        <f t="shared" si="28"/>
        <v>0</v>
      </c>
      <c r="AY30">
        <f t="shared" si="29"/>
        <v>-0.66120928017388303</v>
      </c>
      <c r="AZ30" t="e">
        <f t="shared" si="30"/>
        <v>#DIV/0!</v>
      </c>
      <c r="BA30" t="e">
        <f t="shared" si="31"/>
        <v>#DIV/0!</v>
      </c>
      <c r="BB30" t="e">
        <f t="shared" si="32"/>
        <v>#DIV/0!</v>
      </c>
      <c r="BC30" t="e">
        <f t="shared" si="33"/>
        <v>#DIV/0!</v>
      </c>
      <c r="BD30" t="s">
        <v>398</v>
      </c>
      <c r="BE30">
        <v>0</v>
      </c>
      <c r="BF30" t="e">
        <f t="shared" si="34"/>
        <v>#DIV/0!</v>
      </c>
      <c r="BG30" t="e">
        <f t="shared" si="35"/>
        <v>#DIV/0!</v>
      </c>
      <c r="BH30" t="e">
        <f t="shared" si="36"/>
        <v>#DIV/0!</v>
      </c>
      <c r="BI30" t="e">
        <f t="shared" si="37"/>
        <v>#DIV/0!</v>
      </c>
      <c r="BJ30" t="e">
        <f t="shared" si="38"/>
        <v>#DIV/0!</v>
      </c>
      <c r="BK30" t="e">
        <f t="shared" si="39"/>
        <v>#DIV/0!</v>
      </c>
      <c r="BL30" t="e">
        <f t="shared" si="40"/>
        <v>#DIV/0!</v>
      </c>
      <c r="BM30" t="e">
        <f t="shared" si="41"/>
        <v>#DIV/0!</v>
      </c>
      <c r="BN30">
        <v>754</v>
      </c>
      <c r="BO30">
        <v>300</v>
      </c>
      <c r="BP30">
        <v>300</v>
      </c>
      <c r="BQ30">
        <v>300</v>
      </c>
      <c r="BR30">
        <v>10355.1</v>
      </c>
      <c r="BS30">
        <v>1422.74</v>
      </c>
      <c r="BT30">
        <v>-7.3501699999999996E-3</v>
      </c>
      <c r="BU30">
        <v>-1.04</v>
      </c>
      <c r="BV30" t="s">
        <v>398</v>
      </c>
      <c r="BW30" t="s">
        <v>398</v>
      </c>
      <c r="BX30" t="s">
        <v>398</v>
      </c>
      <c r="BY30" t="s">
        <v>398</v>
      </c>
      <c r="BZ30" t="s">
        <v>398</v>
      </c>
      <c r="CA30" t="s">
        <v>398</v>
      </c>
      <c r="CB30" t="s">
        <v>398</v>
      </c>
      <c r="CC30" t="s">
        <v>398</v>
      </c>
      <c r="CD30" t="s">
        <v>398</v>
      </c>
      <c r="CE30" t="s">
        <v>398</v>
      </c>
      <c r="CF30">
        <f t="shared" si="42"/>
        <v>0</v>
      </c>
      <c r="CG30">
        <f t="shared" si="43"/>
        <v>0</v>
      </c>
      <c r="CH30">
        <f t="shared" si="44"/>
        <v>0</v>
      </c>
      <c r="CI30">
        <f t="shared" si="45"/>
        <v>0</v>
      </c>
      <c r="CJ30">
        <v>6</v>
      </c>
      <c r="CK30">
        <v>0.5</v>
      </c>
      <c r="CL30" t="s">
        <v>399</v>
      </c>
      <c r="CM30">
        <v>2</v>
      </c>
      <c r="CN30">
        <v>1530583203.5</v>
      </c>
      <c r="CO30">
        <v>400.35399999999998</v>
      </c>
      <c r="CP30">
        <v>399.97899999999998</v>
      </c>
      <c r="CQ30">
        <v>17.799299999999999</v>
      </c>
      <c r="CR30">
        <v>17.745999999999999</v>
      </c>
      <c r="CS30">
        <v>400.22800000000001</v>
      </c>
      <c r="CT30">
        <v>17.875599999999999</v>
      </c>
      <c r="CU30">
        <v>1000</v>
      </c>
      <c r="CV30">
        <v>91.0488</v>
      </c>
      <c r="CW30">
        <v>0.101616</v>
      </c>
      <c r="CX30">
        <v>25.317499999999999</v>
      </c>
      <c r="CY30">
        <v>25.252099999999999</v>
      </c>
      <c r="CZ30">
        <v>999.9</v>
      </c>
      <c r="DA30">
        <v>0</v>
      </c>
      <c r="DB30">
        <v>0</v>
      </c>
      <c r="DC30">
        <v>10018.799999999999</v>
      </c>
      <c r="DD30">
        <v>0</v>
      </c>
      <c r="DE30">
        <v>0.21912699999999999</v>
      </c>
      <c r="DF30">
        <v>0.37518299999999999</v>
      </c>
      <c r="DG30">
        <v>407.61</v>
      </c>
      <c r="DH30">
        <v>407.20600000000002</v>
      </c>
      <c r="DI30">
        <v>5.3266500000000001E-2</v>
      </c>
      <c r="DJ30">
        <v>399.97899999999998</v>
      </c>
      <c r="DK30">
        <v>17.745999999999999</v>
      </c>
      <c r="DL30">
        <v>1.6206</v>
      </c>
      <c r="DM30">
        <v>1.6157600000000001</v>
      </c>
      <c r="DN30">
        <v>14.1561</v>
      </c>
      <c r="DO30">
        <v>14.1099</v>
      </c>
      <c r="DP30">
        <v>0</v>
      </c>
      <c r="DQ30">
        <v>0</v>
      </c>
      <c r="DR30">
        <v>0</v>
      </c>
      <c r="DS30">
        <v>0</v>
      </c>
      <c r="DT30">
        <v>1.33</v>
      </c>
      <c r="DU30">
        <v>0</v>
      </c>
      <c r="DV30">
        <v>-7.25</v>
      </c>
      <c r="DW30">
        <v>-3.34</v>
      </c>
      <c r="DX30">
        <v>33.936999999999998</v>
      </c>
      <c r="DY30">
        <v>38.936999999999998</v>
      </c>
      <c r="DZ30">
        <v>37</v>
      </c>
      <c r="EA30">
        <v>37.811999999999998</v>
      </c>
      <c r="EB30">
        <v>35.125</v>
      </c>
      <c r="EC30">
        <v>0</v>
      </c>
      <c r="ED30">
        <v>0</v>
      </c>
      <c r="EE30">
        <v>0</v>
      </c>
      <c r="EF30">
        <v>2295.6000001430498</v>
      </c>
      <c r="EG30">
        <v>0</v>
      </c>
      <c r="EH30">
        <v>2.0948000000000002</v>
      </c>
      <c r="EI30">
        <v>6.1184616413530204</v>
      </c>
      <c r="EJ30">
        <v>7.1761536760325599</v>
      </c>
      <c r="EK30">
        <v>-10.446400000000001</v>
      </c>
      <c r="EL30">
        <v>15</v>
      </c>
      <c r="EM30">
        <v>1530583166</v>
      </c>
      <c r="EN30" t="s">
        <v>432</v>
      </c>
      <c r="EO30">
        <v>1530583166</v>
      </c>
      <c r="EP30">
        <v>1530583164.5</v>
      </c>
      <c r="EQ30">
        <v>133</v>
      </c>
      <c r="ER30">
        <v>-2E-3</v>
      </c>
      <c r="ES30">
        <v>2E-3</v>
      </c>
      <c r="ET30">
        <v>0.126</v>
      </c>
      <c r="EU30">
        <v>-7.5999999999999998E-2</v>
      </c>
      <c r="EV30">
        <v>400</v>
      </c>
      <c r="EW30">
        <v>18</v>
      </c>
      <c r="EX30">
        <v>0.86</v>
      </c>
      <c r="EY30">
        <v>0.14000000000000001</v>
      </c>
      <c r="EZ30">
        <v>0.384469317073171</v>
      </c>
      <c r="FA30">
        <v>-3.9452529616724699E-2</v>
      </c>
      <c r="FB30">
        <v>3.1394514707648098E-2</v>
      </c>
      <c r="FC30">
        <v>1</v>
      </c>
      <c r="FD30">
        <v>1</v>
      </c>
      <c r="FE30">
        <v>0</v>
      </c>
      <c r="FF30">
        <v>0</v>
      </c>
      <c r="FG30">
        <v>0</v>
      </c>
      <c r="FH30">
        <v>3.4037522219512201E-2</v>
      </c>
      <c r="FI30">
        <v>0.15929367117073201</v>
      </c>
      <c r="FJ30">
        <v>1.6579911513337601E-2</v>
      </c>
      <c r="FK30">
        <v>1</v>
      </c>
      <c r="FL30">
        <v>2</v>
      </c>
      <c r="FM30">
        <v>3</v>
      </c>
      <c r="FN30" t="s">
        <v>401</v>
      </c>
      <c r="FO30">
        <v>3.9266299999999998</v>
      </c>
      <c r="FP30">
        <v>2.7844000000000002</v>
      </c>
      <c r="FQ30">
        <v>8.5078399999999998E-2</v>
      </c>
      <c r="FR30">
        <v>8.5003999999999996E-2</v>
      </c>
      <c r="FS30">
        <v>8.1713999999999995E-2</v>
      </c>
      <c r="FT30">
        <v>8.0651899999999999E-2</v>
      </c>
      <c r="FU30">
        <v>19670</v>
      </c>
      <c r="FV30">
        <v>23998.1</v>
      </c>
      <c r="FW30">
        <v>20937.400000000001</v>
      </c>
      <c r="FX30">
        <v>25295.200000000001</v>
      </c>
      <c r="FY30">
        <v>30495.599999999999</v>
      </c>
      <c r="FZ30">
        <v>34241.4</v>
      </c>
      <c r="GA30">
        <v>37789.800000000003</v>
      </c>
      <c r="GB30">
        <v>41964.800000000003</v>
      </c>
      <c r="GC30">
        <v>2.6734300000000002</v>
      </c>
      <c r="GD30">
        <v>2.1479200000000001</v>
      </c>
      <c r="GE30">
        <v>0.10292999999999999</v>
      </c>
      <c r="GF30">
        <v>0</v>
      </c>
      <c r="GG30">
        <v>23.561599999999999</v>
      </c>
      <c r="GH30">
        <v>999.9</v>
      </c>
      <c r="GI30">
        <v>50.006</v>
      </c>
      <c r="GJ30">
        <v>30.645</v>
      </c>
      <c r="GK30">
        <v>24.2806</v>
      </c>
      <c r="GL30">
        <v>61.270299999999999</v>
      </c>
      <c r="GM30">
        <v>19.4712</v>
      </c>
      <c r="GN30">
        <v>3</v>
      </c>
      <c r="GO30">
        <v>-0.21792700000000001</v>
      </c>
      <c r="GP30">
        <v>-0.837059</v>
      </c>
      <c r="GQ30">
        <v>20.3367</v>
      </c>
      <c r="GR30">
        <v>5.2231300000000003</v>
      </c>
      <c r="GS30">
        <v>11.962</v>
      </c>
      <c r="GT30">
        <v>4.9856499999999997</v>
      </c>
      <c r="GU30">
        <v>3.3010000000000002</v>
      </c>
      <c r="GV30">
        <v>999.9</v>
      </c>
      <c r="GW30">
        <v>9999</v>
      </c>
      <c r="GX30">
        <v>9999</v>
      </c>
      <c r="GY30">
        <v>9999</v>
      </c>
      <c r="GZ30">
        <v>1.88446</v>
      </c>
      <c r="HA30">
        <v>1.88141</v>
      </c>
      <c r="HB30">
        <v>1.88289</v>
      </c>
      <c r="HC30">
        <v>1.88164</v>
      </c>
      <c r="HD30">
        <v>1.8831599999999999</v>
      </c>
      <c r="HE30">
        <v>1.8823399999999999</v>
      </c>
      <c r="HF30">
        <v>1.8843099999999999</v>
      </c>
      <c r="HG30">
        <v>1.8815999999999999</v>
      </c>
      <c r="HH30">
        <v>5</v>
      </c>
      <c r="HI30">
        <v>0</v>
      </c>
      <c r="HJ30">
        <v>0</v>
      </c>
      <c r="HK30">
        <v>0</v>
      </c>
      <c r="HL30" t="s">
        <v>402</v>
      </c>
      <c r="HM30" t="s">
        <v>403</v>
      </c>
      <c r="HN30" t="s">
        <v>404</v>
      </c>
      <c r="HO30" t="s">
        <v>404</v>
      </c>
      <c r="HP30" t="s">
        <v>404</v>
      </c>
      <c r="HQ30" t="s">
        <v>404</v>
      </c>
      <c r="HR30">
        <v>0</v>
      </c>
      <c r="HS30">
        <v>100</v>
      </c>
      <c r="HT30">
        <v>100</v>
      </c>
      <c r="HU30">
        <v>0.126</v>
      </c>
      <c r="HV30">
        <v>-7.6300000000000007E-2</v>
      </c>
      <c r="HW30">
        <v>0.12619047619045901</v>
      </c>
      <c r="HX30">
        <v>0</v>
      </c>
      <c r="HY30">
        <v>0</v>
      </c>
      <c r="HZ30">
        <v>0</v>
      </c>
      <c r="IA30">
        <v>-7.6255000000003306E-2</v>
      </c>
      <c r="IB30">
        <v>0</v>
      </c>
      <c r="IC30">
        <v>0</v>
      </c>
      <c r="ID30">
        <v>0</v>
      </c>
      <c r="IE30">
        <v>-1</v>
      </c>
      <c r="IF30">
        <v>-1</v>
      </c>
      <c r="IG30">
        <v>-1</v>
      </c>
      <c r="IH30">
        <v>-1</v>
      </c>
      <c r="II30">
        <v>0.6</v>
      </c>
      <c r="IJ30">
        <v>0.7</v>
      </c>
      <c r="IK30">
        <v>1.53931</v>
      </c>
      <c r="IL30">
        <v>2.5817899999999998</v>
      </c>
      <c r="IM30">
        <v>2.8002899999999999</v>
      </c>
      <c r="IN30">
        <v>2.96875</v>
      </c>
      <c r="IO30">
        <v>3.0493199999999998</v>
      </c>
      <c r="IP30">
        <v>2.2997999999999998</v>
      </c>
      <c r="IQ30">
        <v>34.326900000000002</v>
      </c>
      <c r="IR30">
        <v>24.2364</v>
      </c>
      <c r="IS30">
        <v>18</v>
      </c>
      <c r="IT30">
        <v>1092.3599999999999</v>
      </c>
      <c r="IU30">
        <v>563.15499999999997</v>
      </c>
      <c r="IV30">
        <v>24.999600000000001</v>
      </c>
      <c r="IW30">
        <v>24.412199999999999</v>
      </c>
      <c r="IX30">
        <v>29.9999</v>
      </c>
      <c r="IY30">
        <v>24.335899999999999</v>
      </c>
      <c r="IZ30">
        <v>24.3322</v>
      </c>
      <c r="JA30">
        <v>30.746600000000001</v>
      </c>
      <c r="JB30">
        <v>23.9727</v>
      </c>
      <c r="JC30">
        <v>0</v>
      </c>
      <c r="JD30">
        <v>25</v>
      </c>
      <c r="JE30">
        <v>400</v>
      </c>
      <c r="JF30">
        <v>17.788900000000002</v>
      </c>
      <c r="JG30">
        <v>101.87</v>
      </c>
      <c r="JH30">
        <v>101.167</v>
      </c>
    </row>
    <row r="31" spans="1:268" x14ac:dyDescent="0.2">
      <c r="A31">
        <v>15</v>
      </c>
      <c r="B31">
        <v>1530583208.5</v>
      </c>
      <c r="C31">
        <v>310.40000009536698</v>
      </c>
      <c r="D31" t="s">
        <v>435</v>
      </c>
      <c r="E31" t="s">
        <v>436</v>
      </c>
      <c r="F31" t="s">
        <v>397</v>
      </c>
      <c r="I31">
        <v>1530583208.5</v>
      </c>
      <c r="J31">
        <f t="shared" si="0"/>
        <v>9.230474070853394E-5</v>
      </c>
      <c r="K31">
        <f t="shared" si="1"/>
        <v>9.2304740708533936E-2</v>
      </c>
      <c r="L31">
        <f t="shared" si="2"/>
        <v>-0.64026240357022435</v>
      </c>
      <c r="M31">
        <f t="shared" si="3"/>
        <v>400.39800000000002</v>
      </c>
      <c r="N31">
        <f t="shared" si="4"/>
        <v>586.54922913670225</v>
      </c>
      <c r="O31">
        <f t="shared" si="5"/>
        <v>53.461972074275955</v>
      </c>
      <c r="P31">
        <f t="shared" si="6"/>
        <v>36.494919149586003</v>
      </c>
      <c r="Q31">
        <f t="shared" si="7"/>
        <v>5.116148135248349E-3</v>
      </c>
      <c r="R31">
        <f t="shared" si="8"/>
        <v>2.7654348883874023</v>
      </c>
      <c r="S31">
        <f t="shared" si="9"/>
        <v>5.1108956057888556E-3</v>
      </c>
      <c r="T31">
        <f t="shared" si="10"/>
        <v>3.1947812125068271E-3</v>
      </c>
      <c r="U31">
        <f t="shared" si="11"/>
        <v>0</v>
      </c>
      <c r="V31">
        <f t="shared" si="12"/>
        <v>25.293842581677239</v>
      </c>
      <c r="W31">
        <f t="shared" si="13"/>
        <v>25.233899999999998</v>
      </c>
      <c r="X31">
        <f t="shared" si="14"/>
        <v>3.2242889894827957</v>
      </c>
      <c r="Y31">
        <f t="shared" si="15"/>
        <v>50.048182771766584</v>
      </c>
      <c r="Z31">
        <f t="shared" si="16"/>
        <v>1.6219082982615001</v>
      </c>
      <c r="AA31">
        <f t="shared" si="17"/>
        <v>3.2406936844397447</v>
      </c>
      <c r="AB31">
        <f t="shared" si="18"/>
        <v>1.6023806912212957</v>
      </c>
      <c r="AC31">
        <f t="shared" si="19"/>
        <v>-4.0706390652463469</v>
      </c>
      <c r="AD31">
        <f t="shared" si="20"/>
        <v>12.717387722443885</v>
      </c>
      <c r="AE31">
        <f t="shared" si="21"/>
        <v>0.97544553432721459</v>
      </c>
      <c r="AF31">
        <f t="shared" si="22"/>
        <v>9.622194191524752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48352.064837912345</v>
      </c>
      <c r="AL31" t="s">
        <v>398</v>
      </c>
      <c r="AM31" t="s">
        <v>398</v>
      </c>
      <c r="AN31">
        <v>0</v>
      </c>
      <c r="AO31">
        <v>0</v>
      </c>
      <c r="AP31" t="e">
        <f t="shared" si="26"/>
        <v>#DIV/0!</v>
      </c>
      <c r="AQ31">
        <v>0</v>
      </c>
      <c r="AR31" t="s">
        <v>398</v>
      </c>
      <c r="AS31" t="s">
        <v>398</v>
      </c>
      <c r="AT31">
        <v>0</v>
      </c>
      <c r="AU31">
        <v>0</v>
      </c>
      <c r="AV31" t="e">
        <f t="shared" si="27"/>
        <v>#DIV/0!</v>
      </c>
      <c r="AW31">
        <v>0.5</v>
      </c>
      <c r="AX31">
        <f t="shared" si="28"/>
        <v>0</v>
      </c>
      <c r="AY31">
        <f t="shared" si="29"/>
        <v>-0.64026240357022435</v>
      </c>
      <c r="AZ31" t="e">
        <f t="shared" si="30"/>
        <v>#DIV/0!</v>
      </c>
      <c r="BA31" t="e">
        <f t="shared" si="31"/>
        <v>#DIV/0!</v>
      </c>
      <c r="BB31" t="e">
        <f t="shared" si="32"/>
        <v>#DIV/0!</v>
      </c>
      <c r="BC31" t="e">
        <f t="shared" si="33"/>
        <v>#DIV/0!</v>
      </c>
      <c r="BD31" t="s">
        <v>398</v>
      </c>
      <c r="BE31">
        <v>0</v>
      </c>
      <c r="BF31" t="e">
        <f t="shared" si="34"/>
        <v>#DIV/0!</v>
      </c>
      <c r="BG31" t="e">
        <f t="shared" si="35"/>
        <v>#DIV/0!</v>
      </c>
      <c r="BH31" t="e">
        <f t="shared" si="36"/>
        <v>#DIV/0!</v>
      </c>
      <c r="BI31" t="e">
        <f t="shared" si="37"/>
        <v>#DIV/0!</v>
      </c>
      <c r="BJ31" t="e">
        <f t="shared" si="38"/>
        <v>#DIV/0!</v>
      </c>
      <c r="BK31" t="e">
        <f t="shared" si="39"/>
        <v>#DIV/0!</v>
      </c>
      <c r="BL31" t="e">
        <f t="shared" si="40"/>
        <v>#DIV/0!</v>
      </c>
      <c r="BM31" t="e">
        <f t="shared" si="41"/>
        <v>#DIV/0!</v>
      </c>
      <c r="BN31">
        <v>754</v>
      </c>
      <c r="BO31">
        <v>300</v>
      </c>
      <c r="BP31">
        <v>300</v>
      </c>
      <c r="BQ31">
        <v>300</v>
      </c>
      <c r="BR31">
        <v>10355.1</v>
      </c>
      <c r="BS31">
        <v>1422.74</v>
      </c>
      <c r="BT31">
        <v>-7.3501699999999996E-3</v>
      </c>
      <c r="BU31">
        <v>-1.04</v>
      </c>
      <c r="BV31" t="s">
        <v>398</v>
      </c>
      <c r="BW31" t="s">
        <v>398</v>
      </c>
      <c r="BX31" t="s">
        <v>398</v>
      </c>
      <c r="BY31" t="s">
        <v>398</v>
      </c>
      <c r="BZ31" t="s">
        <v>398</v>
      </c>
      <c r="CA31" t="s">
        <v>398</v>
      </c>
      <c r="CB31" t="s">
        <v>398</v>
      </c>
      <c r="CC31" t="s">
        <v>398</v>
      </c>
      <c r="CD31" t="s">
        <v>398</v>
      </c>
      <c r="CE31" t="s">
        <v>398</v>
      </c>
      <c r="CF31">
        <f t="shared" si="42"/>
        <v>0</v>
      </c>
      <c r="CG31">
        <f t="shared" si="43"/>
        <v>0</v>
      </c>
      <c r="CH31">
        <f t="shared" si="44"/>
        <v>0</v>
      </c>
      <c r="CI31">
        <f t="shared" si="45"/>
        <v>0</v>
      </c>
      <c r="CJ31">
        <v>6</v>
      </c>
      <c r="CK31">
        <v>0.5</v>
      </c>
      <c r="CL31" t="s">
        <v>399</v>
      </c>
      <c r="CM31">
        <v>2</v>
      </c>
      <c r="CN31">
        <v>1530583208.5</v>
      </c>
      <c r="CO31">
        <v>400.39800000000002</v>
      </c>
      <c r="CP31">
        <v>400.036</v>
      </c>
      <c r="CQ31">
        <v>17.794499999999999</v>
      </c>
      <c r="CR31">
        <v>17.740100000000002</v>
      </c>
      <c r="CS31">
        <v>400.27199999999999</v>
      </c>
      <c r="CT31">
        <v>17.870799999999999</v>
      </c>
      <c r="CU31">
        <v>999.95100000000002</v>
      </c>
      <c r="CV31">
        <v>91.044499999999999</v>
      </c>
      <c r="CW31">
        <v>0.102107</v>
      </c>
      <c r="CX31">
        <v>25.319199999999999</v>
      </c>
      <c r="CY31">
        <v>25.233899999999998</v>
      </c>
      <c r="CZ31">
        <v>999.9</v>
      </c>
      <c r="DA31">
        <v>0</v>
      </c>
      <c r="DB31">
        <v>0</v>
      </c>
      <c r="DC31">
        <v>9986.8799999999992</v>
      </c>
      <c r="DD31">
        <v>0</v>
      </c>
      <c r="DE31">
        <v>0.21912699999999999</v>
      </c>
      <c r="DF31">
        <v>0.36257899999999998</v>
      </c>
      <c r="DG31">
        <v>407.65199999999999</v>
      </c>
      <c r="DH31">
        <v>407.26100000000002</v>
      </c>
      <c r="DI31">
        <v>5.4395699999999998E-2</v>
      </c>
      <c r="DJ31">
        <v>400.036</v>
      </c>
      <c r="DK31">
        <v>17.740100000000002</v>
      </c>
      <c r="DL31">
        <v>1.62009</v>
      </c>
      <c r="DM31">
        <v>1.61514</v>
      </c>
      <c r="DN31">
        <v>14.151199999999999</v>
      </c>
      <c r="DO31">
        <v>14.103999999999999</v>
      </c>
      <c r="DP31">
        <v>0</v>
      </c>
      <c r="DQ31">
        <v>0</v>
      </c>
      <c r="DR31">
        <v>0</v>
      </c>
      <c r="DS31">
        <v>0</v>
      </c>
      <c r="DT31">
        <v>0.85</v>
      </c>
      <c r="DU31">
        <v>0</v>
      </c>
      <c r="DV31">
        <v>-7.71</v>
      </c>
      <c r="DW31">
        <v>-2.91</v>
      </c>
      <c r="DX31">
        <v>34.125</v>
      </c>
      <c r="DY31">
        <v>38.936999999999998</v>
      </c>
      <c r="DZ31">
        <v>37</v>
      </c>
      <c r="EA31">
        <v>37.75</v>
      </c>
      <c r="EB31">
        <v>35.375</v>
      </c>
      <c r="EC31">
        <v>0</v>
      </c>
      <c r="ED31">
        <v>0</v>
      </c>
      <c r="EE31">
        <v>0</v>
      </c>
      <c r="EF31">
        <v>2300.4000000953702</v>
      </c>
      <c r="EG31">
        <v>0</v>
      </c>
      <c r="EH31">
        <v>2.6015999999999999</v>
      </c>
      <c r="EI31">
        <v>-0.34999992939142199</v>
      </c>
      <c r="EJ31">
        <v>3.6215383890347299</v>
      </c>
      <c r="EK31">
        <v>-10.574400000000001</v>
      </c>
      <c r="EL31">
        <v>15</v>
      </c>
      <c r="EM31">
        <v>1530583166</v>
      </c>
      <c r="EN31" t="s">
        <v>432</v>
      </c>
      <c r="EO31">
        <v>1530583166</v>
      </c>
      <c r="EP31">
        <v>1530583164.5</v>
      </c>
      <c r="EQ31">
        <v>133</v>
      </c>
      <c r="ER31">
        <v>-2E-3</v>
      </c>
      <c r="ES31">
        <v>2E-3</v>
      </c>
      <c r="ET31">
        <v>0.126</v>
      </c>
      <c r="EU31">
        <v>-7.5999999999999998E-2</v>
      </c>
      <c r="EV31">
        <v>400</v>
      </c>
      <c r="EW31">
        <v>18</v>
      </c>
      <c r="EX31">
        <v>0.86</v>
      </c>
      <c r="EY31">
        <v>0.14000000000000001</v>
      </c>
      <c r="EZ31">
        <v>0.37092655000000002</v>
      </c>
      <c r="FA31">
        <v>6.2808697936208802E-2</v>
      </c>
      <c r="FB31">
        <v>2.4347400117825699E-2</v>
      </c>
      <c r="FC31">
        <v>1</v>
      </c>
      <c r="FD31">
        <v>1</v>
      </c>
      <c r="FE31">
        <v>0</v>
      </c>
      <c r="FF31">
        <v>0</v>
      </c>
      <c r="FG31">
        <v>0</v>
      </c>
      <c r="FH31">
        <v>4.5180752499999997E-2</v>
      </c>
      <c r="FI31">
        <v>8.9841808255159403E-2</v>
      </c>
      <c r="FJ31">
        <v>9.0731840782877198E-3</v>
      </c>
      <c r="FK31">
        <v>1</v>
      </c>
      <c r="FL31">
        <v>2</v>
      </c>
      <c r="FM31">
        <v>3</v>
      </c>
      <c r="FN31" t="s">
        <v>401</v>
      </c>
      <c r="FO31">
        <v>3.9265599999999998</v>
      </c>
      <c r="FP31">
        <v>2.7846099999999998</v>
      </c>
      <c r="FQ31">
        <v>8.5082000000000005E-2</v>
      </c>
      <c r="FR31">
        <v>8.5009399999999999E-2</v>
      </c>
      <c r="FS31">
        <v>8.1694500000000003E-2</v>
      </c>
      <c r="FT31">
        <v>8.0628699999999998E-2</v>
      </c>
      <c r="FU31">
        <v>19670.2</v>
      </c>
      <c r="FV31">
        <v>23997.9</v>
      </c>
      <c r="FW31">
        <v>20937.599999999999</v>
      </c>
      <c r="FX31">
        <v>25295.1</v>
      </c>
      <c r="FY31">
        <v>30496.3</v>
      </c>
      <c r="FZ31">
        <v>34242.300000000003</v>
      </c>
      <c r="GA31">
        <v>37789.9</v>
      </c>
      <c r="GB31">
        <v>41964.7</v>
      </c>
      <c r="GC31">
        <v>2.67333</v>
      </c>
      <c r="GD31">
        <v>2.1478999999999999</v>
      </c>
      <c r="GE31">
        <v>0.1017</v>
      </c>
      <c r="GF31">
        <v>0</v>
      </c>
      <c r="GG31">
        <v>23.563600000000001</v>
      </c>
      <c r="GH31">
        <v>999.9</v>
      </c>
      <c r="GI31">
        <v>50.006</v>
      </c>
      <c r="GJ31">
        <v>30.645</v>
      </c>
      <c r="GK31">
        <v>24.2834</v>
      </c>
      <c r="GL31">
        <v>61.400300000000001</v>
      </c>
      <c r="GM31">
        <v>19.427099999999999</v>
      </c>
      <c r="GN31">
        <v>3</v>
      </c>
      <c r="GO31">
        <v>-0.21821399999999999</v>
      </c>
      <c r="GP31">
        <v>-0.838175</v>
      </c>
      <c r="GQ31">
        <v>20.3369</v>
      </c>
      <c r="GR31">
        <v>5.2229799999999997</v>
      </c>
      <c r="GS31">
        <v>11.962</v>
      </c>
      <c r="GT31">
        <v>4.9856999999999996</v>
      </c>
      <c r="GU31">
        <v>3.3010000000000002</v>
      </c>
      <c r="GV31">
        <v>999.9</v>
      </c>
      <c r="GW31">
        <v>9999</v>
      </c>
      <c r="GX31">
        <v>9999</v>
      </c>
      <c r="GY31">
        <v>9999</v>
      </c>
      <c r="GZ31">
        <v>1.88446</v>
      </c>
      <c r="HA31">
        <v>1.88141</v>
      </c>
      <c r="HB31">
        <v>1.88287</v>
      </c>
      <c r="HC31">
        <v>1.8816200000000001</v>
      </c>
      <c r="HD31">
        <v>1.8831500000000001</v>
      </c>
      <c r="HE31">
        <v>1.8823300000000001</v>
      </c>
      <c r="HF31">
        <v>1.8843099999999999</v>
      </c>
      <c r="HG31">
        <v>1.8815900000000001</v>
      </c>
      <c r="HH31">
        <v>5</v>
      </c>
      <c r="HI31">
        <v>0</v>
      </c>
      <c r="HJ31">
        <v>0</v>
      </c>
      <c r="HK31">
        <v>0</v>
      </c>
      <c r="HL31" t="s">
        <v>402</v>
      </c>
      <c r="HM31" t="s">
        <v>403</v>
      </c>
      <c r="HN31" t="s">
        <v>404</v>
      </c>
      <c r="HO31" t="s">
        <v>404</v>
      </c>
      <c r="HP31" t="s">
        <v>404</v>
      </c>
      <c r="HQ31" t="s">
        <v>404</v>
      </c>
      <c r="HR31">
        <v>0</v>
      </c>
      <c r="HS31">
        <v>100</v>
      </c>
      <c r="HT31">
        <v>100</v>
      </c>
      <c r="HU31">
        <v>0.126</v>
      </c>
      <c r="HV31">
        <v>-7.6300000000000007E-2</v>
      </c>
      <c r="HW31">
        <v>0.12619047619045901</v>
      </c>
      <c r="HX31">
        <v>0</v>
      </c>
      <c r="HY31">
        <v>0</v>
      </c>
      <c r="HZ31">
        <v>0</v>
      </c>
      <c r="IA31">
        <v>-7.6255000000003306E-2</v>
      </c>
      <c r="IB31">
        <v>0</v>
      </c>
      <c r="IC31">
        <v>0</v>
      </c>
      <c r="ID31">
        <v>0</v>
      </c>
      <c r="IE31">
        <v>-1</v>
      </c>
      <c r="IF31">
        <v>-1</v>
      </c>
      <c r="IG31">
        <v>-1</v>
      </c>
      <c r="IH31">
        <v>-1</v>
      </c>
      <c r="II31">
        <v>0.7</v>
      </c>
      <c r="IJ31">
        <v>0.7</v>
      </c>
      <c r="IK31">
        <v>1.53931</v>
      </c>
      <c r="IL31">
        <v>2.5866699999999998</v>
      </c>
      <c r="IM31">
        <v>2.8002899999999999</v>
      </c>
      <c r="IN31">
        <v>2.96753</v>
      </c>
      <c r="IO31">
        <v>3.0493199999999998</v>
      </c>
      <c r="IP31">
        <v>2.3132299999999999</v>
      </c>
      <c r="IQ31">
        <v>34.326900000000002</v>
      </c>
      <c r="IR31">
        <v>24.227599999999999</v>
      </c>
      <c r="IS31">
        <v>18</v>
      </c>
      <c r="IT31">
        <v>1092.2</v>
      </c>
      <c r="IU31">
        <v>563.12400000000002</v>
      </c>
      <c r="IV31">
        <v>24.999700000000001</v>
      </c>
      <c r="IW31">
        <v>24.4102</v>
      </c>
      <c r="IX31">
        <v>30</v>
      </c>
      <c r="IY31">
        <v>24.3339</v>
      </c>
      <c r="IZ31">
        <v>24.331</v>
      </c>
      <c r="JA31">
        <v>30.745000000000001</v>
      </c>
      <c r="JB31">
        <v>23.9727</v>
      </c>
      <c r="JC31">
        <v>0</v>
      </c>
      <c r="JD31">
        <v>25</v>
      </c>
      <c r="JE31">
        <v>400</v>
      </c>
      <c r="JF31">
        <v>17.788900000000002</v>
      </c>
      <c r="JG31">
        <v>101.87</v>
      </c>
      <c r="JH31">
        <v>101.166</v>
      </c>
    </row>
    <row r="32" spans="1:268" x14ac:dyDescent="0.2">
      <c r="A32">
        <v>16</v>
      </c>
      <c r="B32">
        <v>1530583213.5</v>
      </c>
      <c r="C32">
        <v>315.40000009536698</v>
      </c>
      <c r="D32" t="s">
        <v>437</v>
      </c>
      <c r="E32" t="s">
        <v>438</v>
      </c>
      <c r="F32" t="s">
        <v>397</v>
      </c>
      <c r="I32">
        <v>1530583213.5</v>
      </c>
      <c r="J32">
        <f t="shared" si="0"/>
        <v>9.4687953567695735E-5</v>
      </c>
      <c r="K32">
        <f t="shared" si="1"/>
        <v>9.4687953567695729E-2</v>
      </c>
      <c r="L32">
        <f t="shared" si="2"/>
        <v>-0.68960399087065549</v>
      </c>
      <c r="M32">
        <f t="shared" si="3"/>
        <v>400.38099999999997</v>
      </c>
      <c r="N32">
        <f t="shared" si="4"/>
        <v>597.01387472474175</v>
      </c>
      <c r="O32">
        <f t="shared" si="5"/>
        <v>54.417333487977189</v>
      </c>
      <c r="P32">
        <f t="shared" si="6"/>
        <v>36.494405442914001</v>
      </c>
      <c r="Q32">
        <f t="shared" si="7"/>
        <v>5.2317595229207352E-3</v>
      </c>
      <c r="R32">
        <f t="shared" si="8"/>
        <v>2.7724744719232906</v>
      </c>
      <c r="S32">
        <f t="shared" si="9"/>
        <v>5.2262809925460582E-3</v>
      </c>
      <c r="T32">
        <f t="shared" si="10"/>
        <v>3.2669173553842631E-3</v>
      </c>
      <c r="U32">
        <f t="shared" si="11"/>
        <v>0</v>
      </c>
      <c r="V32">
        <f t="shared" si="12"/>
        <v>25.295449271689534</v>
      </c>
      <c r="W32">
        <f t="shared" si="13"/>
        <v>25.257200000000001</v>
      </c>
      <c r="X32">
        <f t="shared" si="14"/>
        <v>3.2287627715388396</v>
      </c>
      <c r="Y32">
        <f t="shared" si="15"/>
        <v>50.022525267791082</v>
      </c>
      <c r="Z32">
        <f t="shared" si="16"/>
        <v>1.6212889435167999</v>
      </c>
      <c r="AA32">
        <f t="shared" si="17"/>
        <v>3.2411177461301195</v>
      </c>
      <c r="AB32">
        <f t="shared" si="18"/>
        <v>1.6074738280220398</v>
      </c>
      <c r="AC32">
        <f t="shared" si="19"/>
        <v>-4.1757387523353815</v>
      </c>
      <c r="AD32">
        <f t="shared" si="20"/>
        <v>9.5959511274870248</v>
      </c>
      <c r="AE32">
        <f t="shared" si="21"/>
        <v>0.73425127474743712</v>
      </c>
      <c r="AF32">
        <f t="shared" si="22"/>
        <v>6.1544636498990801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48544.719767203984</v>
      </c>
      <c r="AL32" t="s">
        <v>398</v>
      </c>
      <c r="AM32" t="s">
        <v>398</v>
      </c>
      <c r="AN32">
        <v>0</v>
      </c>
      <c r="AO32">
        <v>0</v>
      </c>
      <c r="AP32" t="e">
        <f t="shared" si="26"/>
        <v>#DIV/0!</v>
      </c>
      <c r="AQ32">
        <v>0</v>
      </c>
      <c r="AR32" t="s">
        <v>398</v>
      </c>
      <c r="AS32" t="s">
        <v>398</v>
      </c>
      <c r="AT32">
        <v>0</v>
      </c>
      <c r="AU32">
        <v>0</v>
      </c>
      <c r="AV32" t="e">
        <f t="shared" si="27"/>
        <v>#DIV/0!</v>
      </c>
      <c r="AW32">
        <v>0.5</v>
      </c>
      <c r="AX32">
        <f t="shared" si="28"/>
        <v>0</v>
      </c>
      <c r="AY32">
        <f t="shared" si="29"/>
        <v>-0.68960399087065549</v>
      </c>
      <c r="AZ32" t="e">
        <f t="shared" si="30"/>
        <v>#DIV/0!</v>
      </c>
      <c r="BA32" t="e">
        <f t="shared" si="31"/>
        <v>#DIV/0!</v>
      </c>
      <c r="BB32" t="e">
        <f t="shared" si="32"/>
        <v>#DIV/0!</v>
      </c>
      <c r="BC32" t="e">
        <f t="shared" si="33"/>
        <v>#DIV/0!</v>
      </c>
      <c r="BD32" t="s">
        <v>398</v>
      </c>
      <c r="BE32">
        <v>0</v>
      </c>
      <c r="BF32" t="e">
        <f t="shared" si="34"/>
        <v>#DIV/0!</v>
      </c>
      <c r="BG32" t="e">
        <f t="shared" si="35"/>
        <v>#DIV/0!</v>
      </c>
      <c r="BH32" t="e">
        <f t="shared" si="36"/>
        <v>#DIV/0!</v>
      </c>
      <c r="BI32" t="e">
        <f t="shared" si="37"/>
        <v>#DIV/0!</v>
      </c>
      <c r="BJ32" t="e">
        <f t="shared" si="38"/>
        <v>#DIV/0!</v>
      </c>
      <c r="BK32" t="e">
        <f t="shared" si="39"/>
        <v>#DIV/0!</v>
      </c>
      <c r="BL32" t="e">
        <f t="shared" si="40"/>
        <v>#DIV/0!</v>
      </c>
      <c r="BM32" t="e">
        <f t="shared" si="41"/>
        <v>#DIV/0!</v>
      </c>
      <c r="BN32">
        <v>754</v>
      </c>
      <c r="BO32">
        <v>300</v>
      </c>
      <c r="BP32">
        <v>300</v>
      </c>
      <c r="BQ32">
        <v>300</v>
      </c>
      <c r="BR32">
        <v>10355.1</v>
      </c>
      <c r="BS32">
        <v>1422.74</v>
      </c>
      <c r="BT32">
        <v>-7.3501699999999996E-3</v>
      </c>
      <c r="BU32">
        <v>-1.04</v>
      </c>
      <c r="BV32" t="s">
        <v>398</v>
      </c>
      <c r="BW32" t="s">
        <v>398</v>
      </c>
      <c r="BX32" t="s">
        <v>398</v>
      </c>
      <c r="BY32" t="s">
        <v>398</v>
      </c>
      <c r="BZ32" t="s">
        <v>398</v>
      </c>
      <c r="CA32" t="s">
        <v>398</v>
      </c>
      <c r="CB32" t="s">
        <v>398</v>
      </c>
      <c r="CC32" t="s">
        <v>398</v>
      </c>
      <c r="CD32" t="s">
        <v>398</v>
      </c>
      <c r="CE32" t="s">
        <v>398</v>
      </c>
      <c r="CF32">
        <f t="shared" si="42"/>
        <v>0</v>
      </c>
      <c r="CG32">
        <f t="shared" si="43"/>
        <v>0</v>
      </c>
      <c r="CH32">
        <f t="shared" si="44"/>
        <v>0</v>
      </c>
      <c r="CI32">
        <f t="shared" si="45"/>
        <v>0</v>
      </c>
      <c r="CJ32">
        <v>6</v>
      </c>
      <c r="CK32">
        <v>0.5</v>
      </c>
      <c r="CL32" t="s">
        <v>399</v>
      </c>
      <c r="CM32">
        <v>2</v>
      </c>
      <c r="CN32">
        <v>1530583213.5</v>
      </c>
      <c r="CO32">
        <v>400.38099999999997</v>
      </c>
      <c r="CP32">
        <v>399.99</v>
      </c>
      <c r="CQ32">
        <v>17.787199999999999</v>
      </c>
      <c r="CR32">
        <v>17.731400000000001</v>
      </c>
      <c r="CS32">
        <v>400.255</v>
      </c>
      <c r="CT32">
        <v>17.863499999999998</v>
      </c>
      <c r="CU32">
        <v>1000.04</v>
      </c>
      <c r="CV32">
        <v>91.047600000000003</v>
      </c>
      <c r="CW32">
        <v>0.101594</v>
      </c>
      <c r="CX32">
        <v>25.321400000000001</v>
      </c>
      <c r="CY32">
        <v>25.257200000000001</v>
      </c>
      <c r="CZ32">
        <v>999.9</v>
      </c>
      <c r="DA32">
        <v>0</v>
      </c>
      <c r="DB32">
        <v>0</v>
      </c>
      <c r="DC32">
        <v>10028.1</v>
      </c>
      <c r="DD32">
        <v>0</v>
      </c>
      <c r="DE32">
        <v>0.21912699999999999</v>
      </c>
      <c r="DF32">
        <v>0.39099099999999998</v>
      </c>
      <c r="DG32">
        <v>407.63200000000001</v>
      </c>
      <c r="DH32">
        <v>407.21</v>
      </c>
      <c r="DI32">
        <v>5.5820500000000002E-2</v>
      </c>
      <c r="DJ32">
        <v>399.99</v>
      </c>
      <c r="DK32">
        <v>17.731400000000001</v>
      </c>
      <c r="DL32">
        <v>1.6194900000000001</v>
      </c>
      <c r="DM32">
        <v>1.6144000000000001</v>
      </c>
      <c r="DN32">
        <v>14.1455</v>
      </c>
      <c r="DO32">
        <v>14.097</v>
      </c>
      <c r="DP32">
        <v>0</v>
      </c>
      <c r="DQ32">
        <v>0</v>
      </c>
      <c r="DR32">
        <v>0</v>
      </c>
      <c r="DS32">
        <v>0</v>
      </c>
      <c r="DT32">
        <v>4.24</v>
      </c>
      <c r="DU32">
        <v>0</v>
      </c>
      <c r="DV32">
        <v>-12.41</v>
      </c>
      <c r="DW32">
        <v>-3.52</v>
      </c>
      <c r="DX32">
        <v>33.561999999999998</v>
      </c>
      <c r="DY32">
        <v>39</v>
      </c>
      <c r="DZ32">
        <v>36.5</v>
      </c>
      <c r="EA32">
        <v>37.875</v>
      </c>
      <c r="EB32">
        <v>34.5</v>
      </c>
      <c r="EC32">
        <v>0</v>
      </c>
      <c r="ED32">
        <v>0</v>
      </c>
      <c r="EE32">
        <v>0</v>
      </c>
      <c r="EF32">
        <v>2305.7999999523199</v>
      </c>
      <c r="EG32">
        <v>0</v>
      </c>
      <c r="EH32">
        <v>3.12423076923077</v>
      </c>
      <c r="EI32">
        <v>10.643076831667999</v>
      </c>
      <c r="EJ32">
        <v>-9.1319657067418696</v>
      </c>
      <c r="EK32">
        <v>-10.598076923076899</v>
      </c>
      <c r="EL32">
        <v>15</v>
      </c>
      <c r="EM32">
        <v>1530583166</v>
      </c>
      <c r="EN32" t="s">
        <v>432</v>
      </c>
      <c r="EO32">
        <v>1530583166</v>
      </c>
      <c r="EP32">
        <v>1530583164.5</v>
      </c>
      <c r="EQ32">
        <v>133</v>
      </c>
      <c r="ER32">
        <v>-2E-3</v>
      </c>
      <c r="ES32">
        <v>2E-3</v>
      </c>
      <c r="ET32">
        <v>0.126</v>
      </c>
      <c r="EU32">
        <v>-7.5999999999999998E-2</v>
      </c>
      <c r="EV32">
        <v>400</v>
      </c>
      <c r="EW32">
        <v>18</v>
      </c>
      <c r="EX32">
        <v>0.86</v>
      </c>
      <c r="EY32">
        <v>0.14000000000000001</v>
      </c>
      <c r="EZ32">
        <v>0.37667685365853698</v>
      </c>
      <c r="FA32">
        <v>7.4687874564454797E-3</v>
      </c>
      <c r="FB32">
        <v>2.3125484038769101E-2</v>
      </c>
      <c r="FC32">
        <v>1</v>
      </c>
      <c r="FD32">
        <v>1</v>
      </c>
      <c r="FE32">
        <v>0</v>
      </c>
      <c r="FF32">
        <v>0</v>
      </c>
      <c r="FG32">
        <v>0</v>
      </c>
      <c r="FH32">
        <v>5.1131414634146298E-2</v>
      </c>
      <c r="FI32">
        <v>4.4633264111498303E-2</v>
      </c>
      <c r="FJ32">
        <v>4.7971255077751303E-3</v>
      </c>
      <c r="FK32">
        <v>1</v>
      </c>
      <c r="FL32">
        <v>2</v>
      </c>
      <c r="FM32">
        <v>3</v>
      </c>
      <c r="FN32" t="s">
        <v>401</v>
      </c>
      <c r="FO32">
        <v>3.9266800000000002</v>
      </c>
      <c r="FP32">
        <v>2.7844600000000002</v>
      </c>
      <c r="FQ32">
        <v>8.5082400000000002E-2</v>
      </c>
      <c r="FR32">
        <v>8.5005200000000003E-2</v>
      </c>
      <c r="FS32">
        <v>8.1673200000000001E-2</v>
      </c>
      <c r="FT32">
        <v>8.0602900000000005E-2</v>
      </c>
      <c r="FU32">
        <v>19670.400000000001</v>
      </c>
      <c r="FV32">
        <v>23998.2</v>
      </c>
      <c r="FW32">
        <v>20937.8</v>
      </c>
      <c r="FX32">
        <v>25295.3</v>
      </c>
      <c r="FY32">
        <v>30497.200000000001</v>
      </c>
      <c r="FZ32">
        <v>34243.4</v>
      </c>
      <c r="GA32">
        <v>37790.199999999997</v>
      </c>
      <c r="GB32">
        <v>41964.9</v>
      </c>
      <c r="GC32">
        <v>2.6736499999999999</v>
      </c>
      <c r="GD32">
        <v>2.1476799999999998</v>
      </c>
      <c r="GE32">
        <v>0.102967</v>
      </c>
      <c r="GF32">
        <v>0</v>
      </c>
      <c r="GG32">
        <v>23.566099999999999</v>
      </c>
      <c r="GH32">
        <v>999.9</v>
      </c>
      <c r="GI32">
        <v>50.006</v>
      </c>
      <c r="GJ32">
        <v>30.635000000000002</v>
      </c>
      <c r="GK32">
        <v>24.267399999999999</v>
      </c>
      <c r="GL32">
        <v>61.290300000000002</v>
      </c>
      <c r="GM32">
        <v>19.4511</v>
      </c>
      <c r="GN32">
        <v>3</v>
      </c>
      <c r="GO32">
        <v>-0.218222</v>
      </c>
      <c r="GP32">
        <v>-0.83563500000000002</v>
      </c>
      <c r="GQ32">
        <v>20.337</v>
      </c>
      <c r="GR32">
        <v>5.2237299999999998</v>
      </c>
      <c r="GS32">
        <v>11.962</v>
      </c>
      <c r="GT32">
        <v>4.9857500000000003</v>
      </c>
      <c r="GU32">
        <v>3.3010000000000002</v>
      </c>
      <c r="GV32">
        <v>999.9</v>
      </c>
      <c r="GW32">
        <v>9999</v>
      </c>
      <c r="GX32">
        <v>9999</v>
      </c>
      <c r="GY32">
        <v>9999</v>
      </c>
      <c r="GZ32">
        <v>1.88446</v>
      </c>
      <c r="HA32">
        <v>1.88141</v>
      </c>
      <c r="HB32">
        <v>1.88286</v>
      </c>
      <c r="HC32">
        <v>1.8816200000000001</v>
      </c>
      <c r="HD32">
        <v>1.8831500000000001</v>
      </c>
      <c r="HE32">
        <v>1.8823399999999999</v>
      </c>
      <c r="HF32">
        <v>1.8843099999999999</v>
      </c>
      <c r="HG32">
        <v>1.88158</v>
      </c>
      <c r="HH32">
        <v>5</v>
      </c>
      <c r="HI32">
        <v>0</v>
      </c>
      <c r="HJ32">
        <v>0</v>
      </c>
      <c r="HK32">
        <v>0</v>
      </c>
      <c r="HL32" t="s">
        <v>402</v>
      </c>
      <c r="HM32" t="s">
        <v>403</v>
      </c>
      <c r="HN32" t="s">
        <v>404</v>
      </c>
      <c r="HO32" t="s">
        <v>404</v>
      </c>
      <c r="HP32" t="s">
        <v>404</v>
      </c>
      <c r="HQ32" t="s">
        <v>404</v>
      </c>
      <c r="HR32">
        <v>0</v>
      </c>
      <c r="HS32">
        <v>100</v>
      </c>
      <c r="HT32">
        <v>100</v>
      </c>
      <c r="HU32">
        <v>0.126</v>
      </c>
      <c r="HV32">
        <v>-7.6300000000000007E-2</v>
      </c>
      <c r="HW32">
        <v>0.12619047619045901</v>
      </c>
      <c r="HX32">
        <v>0</v>
      </c>
      <c r="HY32">
        <v>0</v>
      </c>
      <c r="HZ32">
        <v>0</v>
      </c>
      <c r="IA32">
        <v>-7.6255000000003306E-2</v>
      </c>
      <c r="IB32">
        <v>0</v>
      </c>
      <c r="IC32">
        <v>0</v>
      </c>
      <c r="ID32">
        <v>0</v>
      </c>
      <c r="IE32">
        <v>-1</v>
      </c>
      <c r="IF32">
        <v>-1</v>
      </c>
      <c r="IG32">
        <v>-1</v>
      </c>
      <c r="IH32">
        <v>-1</v>
      </c>
      <c r="II32">
        <v>0.8</v>
      </c>
      <c r="IJ32">
        <v>0.8</v>
      </c>
      <c r="IK32">
        <v>1.53931</v>
      </c>
      <c r="IL32">
        <v>2.5842299999999998</v>
      </c>
      <c r="IM32">
        <v>2.8002899999999999</v>
      </c>
      <c r="IN32">
        <v>2.96875</v>
      </c>
      <c r="IO32">
        <v>3.0493199999999998</v>
      </c>
      <c r="IP32">
        <v>2.32178</v>
      </c>
      <c r="IQ32">
        <v>34.326900000000002</v>
      </c>
      <c r="IR32">
        <v>24.2364</v>
      </c>
      <c r="IS32">
        <v>18</v>
      </c>
      <c r="IT32">
        <v>1092.54</v>
      </c>
      <c r="IU32">
        <v>562.93399999999997</v>
      </c>
      <c r="IV32">
        <v>25.0002</v>
      </c>
      <c r="IW32">
        <v>24.408100000000001</v>
      </c>
      <c r="IX32">
        <v>30</v>
      </c>
      <c r="IY32">
        <v>24.331800000000001</v>
      </c>
      <c r="IZ32">
        <v>24.329000000000001</v>
      </c>
      <c r="JA32">
        <v>30.745699999999999</v>
      </c>
      <c r="JB32">
        <v>23.9727</v>
      </c>
      <c r="JC32">
        <v>0</v>
      </c>
      <c r="JD32">
        <v>25</v>
      </c>
      <c r="JE32">
        <v>400</v>
      </c>
      <c r="JF32">
        <v>17.788900000000002</v>
      </c>
      <c r="JG32">
        <v>101.871</v>
      </c>
      <c r="JH32">
        <v>101.167</v>
      </c>
    </row>
    <row r="33" spans="1:268" x14ac:dyDescent="0.2">
      <c r="A33">
        <v>17</v>
      </c>
      <c r="B33">
        <v>1530583218.5</v>
      </c>
      <c r="C33">
        <v>320.40000009536698</v>
      </c>
      <c r="D33" t="s">
        <v>439</v>
      </c>
      <c r="E33" t="s">
        <v>440</v>
      </c>
      <c r="F33" t="s">
        <v>397</v>
      </c>
      <c r="I33">
        <v>1530583218.5</v>
      </c>
      <c r="J33">
        <f t="shared" si="0"/>
        <v>9.7061142409878321E-5</v>
      </c>
      <c r="K33">
        <f t="shared" si="1"/>
        <v>9.7061142409878315E-2</v>
      </c>
      <c r="L33">
        <f t="shared" si="2"/>
        <v>-0.70554366966548865</v>
      </c>
      <c r="M33">
        <f t="shared" si="3"/>
        <v>400.404</v>
      </c>
      <c r="N33">
        <f t="shared" si="4"/>
        <v>596.65238370447219</v>
      </c>
      <c r="O33">
        <f t="shared" si="5"/>
        <v>54.387522861032039</v>
      </c>
      <c r="P33">
        <f t="shared" si="6"/>
        <v>36.49860839982</v>
      </c>
      <c r="Q33">
        <f t="shared" si="7"/>
        <v>5.3626892503316039E-3</v>
      </c>
      <c r="R33">
        <f t="shared" si="8"/>
        <v>2.7662234780256272</v>
      </c>
      <c r="S33">
        <f t="shared" si="9"/>
        <v>5.3569202487809033E-3</v>
      </c>
      <c r="T33">
        <f t="shared" si="10"/>
        <v>3.3485929485685944E-3</v>
      </c>
      <c r="U33">
        <f t="shared" si="11"/>
        <v>0</v>
      </c>
      <c r="V33">
        <f t="shared" si="12"/>
        <v>25.294443026886086</v>
      </c>
      <c r="W33">
        <f t="shared" si="13"/>
        <v>25.2561</v>
      </c>
      <c r="X33">
        <f t="shared" si="14"/>
        <v>3.2285514410238054</v>
      </c>
      <c r="Y33">
        <f t="shared" si="15"/>
        <v>50.010555148506427</v>
      </c>
      <c r="Z33">
        <f t="shared" si="16"/>
        <v>1.620872057028</v>
      </c>
      <c r="AA33">
        <f t="shared" si="17"/>
        <v>3.2410599166812237</v>
      </c>
      <c r="AB33">
        <f t="shared" si="18"/>
        <v>1.6076793839958055</v>
      </c>
      <c r="AC33">
        <f t="shared" si="19"/>
        <v>-4.2803963802756337</v>
      </c>
      <c r="AD33">
        <f t="shared" si="20"/>
        <v>9.6936216095758372</v>
      </c>
      <c r="AE33">
        <f t="shared" si="21"/>
        <v>0.74339558992115373</v>
      </c>
      <c r="AF33">
        <f t="shared" si="22"/>
        <v>6.1566208192213576</v>
      </c>
      <c r="AG33">
        <v>0</v>
      </c>
      <c r="AH33">
        <v>0</v>
      </c>
      <c r="AI33">
        <f t="shared" si="23"/>
        <v>1</v>
      </c>
      <c r="AJ33">
        <f t="shared" si="24"/>
        <v>0</v>
      </c>
      <c r="AK33">
        <f t="shared" si="25"/>
        <v>48373.538413182432</v>
      </c>
      <c r="AL33" t="s">
        <v>398</v>
      </c>
      <c r="AM33" t="s">
        <v>398</v>
      </c>
      <c r="AN33">
        <v>0</v>
      </c>
      <c r="AO33">
        <v>0</v>
      </c>
      <c r="AP33" t="e">
        <f t="shared" si="26"/>
        <v>#DIV/0!</v>
      </c>
      <c r="AQ33">
        <v>0</v>
      </c>
      <c r="AR33" t="s">
        <v>398</v>
      </c>
      <c r="AS33" t="s">
        <v>398</v>
      </c>
      <c r="AT33">
        <v>0</v>
      </c>
      <c r="AU33">
        <v>0</v>
      </c>
      <c r="AV33" t="e">
        <f t="shared" si="27"/>
        <v>#DIV/0!</v>
      </c>
      <c r="AW33">
        <v>0.5</v>
      </c>
      <c r="AX33">
        <f t="shared" si="28"/>
        <v>0</v>
      </c>
      <c r="AY33">
        <f t="shared" si="29"/>
        <v>-0.70554366966548865</v>
      </c>
      <c r="AZ33" t="e">
        <f t="shared" si="30"/>
        <v>#DIV/0!</v>
      </c>
      <c r="BA33" t="e">
        <f t="shared" si="31"/>
        <v>#DIV/0!</v>
      </c>
      <c r="BB33" t="e">
        <f t="shared" si="32"/>
        <v>#DIV/0!</v>
      </c>
      <c r="BC33" t="e">
        <f t="shared" si="33"/>
        <v>#DIV/0!</v>
      </c>
      <c r="BD33" t="s">
        <v>398</v>
      </c>
      <c r="BE33">
        <v>0</v>
      </c>
      <c r="BF33" t="e">
        <f t="shared" si="34"/>
        <v>#DIV/0!</v>
      </c>
      <c r="BG33" t="e">
        <f t="shared" si="35"/>
        <v>#DIV/0!</v>
      </c>
      <c r="BH33" t="e">
        <f t="shared" si="36"/>
        <v>#DIV/0!</v>
      </c>
      <c r="BI33" t="e">
        <f t="shared" si="37"/>
        <v>#DIV/0!</v>
      </c>
      <c r="BJ33" t="e">
        <f t="shared" si="38"/>
        <v>#DIV/0!</v>
      </c>
      <c r="BK33" t="e">
        <f t="shared" si="39"/>
        <v>#DIV/0!</v>
      </c>
      <c r="BL33" t="e">
        <f t="shared" si="40"/>
        <v>#DIV/0!</v>
      </c>
      <c r="BM33" t="e">
        <f t="shared" si="41"/>
        <v>#DIV/0!</v>
      </c>
      <c r="BN33">
        <v>754</v>
      </c>
      <c r="BO33">
        <v>300</v>
      </c>
      <c r="BP33">
        <v>300</v>
      </c>
      <c r="BQ33">
        <v>300</v>
      </c>
      <c r="BR33">
        <v>10355.1</v>
      </c>
      <c r="BS33">
        <v>1422.74</v>
      </c>
      <c r="BT33">
        <v>-7.3501699999999996E-3</v>
      </c>
      <c r="BU33">
        <v>-1.04</v>
      </c>
      <c r="BV33" t="s">
        <v>398</v>
      </c>
      <c r="BW33" t="s">
        <v>398</v>
      </c>
      <c r="BX33" t="s">
        <v>398</v>
      </c>
      <c r="BY33" t="s">
        <v>398</v>
      </c>
      <c r="BZ33" t="s">
        <v>398</v>
      </c>
      <c r="CA33" t="s">
        <v>398</v>
      </c>
      <c r="CB33" t="s">
        <v>398</v>
      </c>
      <c r="CC33" t="s">
        <v>398</v>
      </c>
      <c r="CD33" t="s">
        <v>398</v>
      </c>
      <c r="CE33" t="s">
        <v>398</v>
      </c>
      <c r="CF33">
        <f t="shared" si="42"/>
        <v>0</v>
      </c>
      <c r="CG33">
        <f t="shared" si="43"/>
        <v>0</v>
      </c>
      <c r="CH33">
        <f t="shared" si="44"/>
        <v>0</v>
      </c>
      <c r="CI33">
        <f t="shared" si="45"/>
        <v>0</v>
      </c>
      <c r="CJ33">
        <v>6</v>
      </c>
      <c r="CK33">
        <v>0.5</v>
      </c>
      <c r="CL33" t="s">
        <v>399</v>
      </c>
      <c r="CM33">
        <v>2</v>
      </c>
      <c r="CN33">
        <v>1530583218.5</v>
      </c>
      <c r="CO33">
        <v>400.404</v>
      </c>
      <c r="CP33">
        <v>400.00400000000002</v>
      </c>
      <c r="CQ33">
        <v>17.781600000000001</v>
      </c>
      <c r="CR33">
        <v>17.724399999999999</v>
      </c>
      <c r="CS33">
        <v>400.27800000000002</v>
      </c>
      <c r="CT33">
        <v>17.857800000000001</v>
      </c>
      <c r="CU33">
        <v>1000.02</v>
      </c>
      <c r="CV33">
        <v>91.052800000000005</v>
      </c>
      <c r="CW33">
        <v>0.101655</v>
      </c>
      <c r="CX33">
        <v>25.321100000000001</v>
      </c>
      <c r="CY33">
        <v>25.2561</v>
      </c>
      <c r="CZ33">
        <v>999.9</v>
      </c>
      <c r="DA33">
        <v>0</v>
      </c>
      <c r="DB33">
        <v>0</v>
      </c>
      <c r="DC33">
        <v>9990.6200000000008</v>
      </c>
      <c r="DD33">
        <v>0</v>
      </c>
      <c r="DE33">
        <v>0.21912699999999999</v>
      </c>
      <c r="DF33">
        <v>0.40051300000000001</v>
      </c>
      <c r="DG33">
        <v>407.65300000000002</v>
      </c>
      <c r="DH33">
        <v>407.221</v>
      </c>
      <c r="DI33">
        <v>5.7218600000000001E-2</v>
      </c>
      <c r="DJ33">
        <v>400.00400000000002</v>
      </c>
      <c r="DK33">
        <v>17.724399999999999</v>
      </c>
      <c r="DL33">
        <v>1.6190599999999999</v>
      </c>
      <c r="DM33">
        <v>1.61385</v>
      </c>
      <c r="DN33">
        <v>14.141400000000001</v>
      </c>
      <c r="DO33">
        <v>14.091699999999999</v>
      </c>
      <c r="DP33">
        <v>0</v>
      </c>
      <c r="DQ33">
        <v>0</v>
      </c>
      <c r="DR33">
        <v>0</v>
      </c>
      <c r="DS33">
        <v>0</v>
      </c>
      <c r="DT33">
        <v>3.72</v>
      </c>
      <c r="DU33">
        <v>0</v>
      </c>
      <c r="DV33">
        <v>-8.94</v>
      </c>
      <c r="DW33">
        <v>-3.04</v>
      </c>
      <c r="DX33">
        <v>33.875</v>
      </c>
      <c r="DY33">
        <v>38.936999999999998</v>
      </c>
      <c r="DZ33">
        <v>37</v>
      </c>
      <c r="EA33">
        <v>37.686999999999998</v>
      </c>
      <c r="EB33">
        <v>35.375</v>
      </c>
      <c r="EC33">
        <v>0</v>
      </c>
      <c r="ED33">
        <v>0</v>
      </c>
      <c r="EE33">
        <v>0</v>
      </c>
      <c r="EF33">
        <v>2310.6000001430498</v>
      </c>
      <c r="EG33">
        <v>0</v>
      </c>
      <c r="EH33">
        <v>3.1219230769230801</v>
      </c>
      <c r="EI33">
        <v>-1.9729915662577799</v>
      </c>
      <c r="EJ33">
        <v>7.1059830369014696</v>
      </c>
      <c r="EK33">
        <v>-10.521153846153799</v>
      </c>
      <c r="EL33">
        <v>15</v>
      </c>
      <c r="EM33">
        <v>1530583166</v>
      </c>
      <c r="EN33" t="s">
        <v>432</v>
      </c>
      <c r="EO33">
        <v>1530583166</v>
      </c>
      <c r="EP33">
        <v>1530583164.5</v>
      </c>
      <c r="EQ33">
        <v>133</v>
      </c>
      <c r="ER33">
        <v>-2E-3</v>
      </c>
      <c r="ES33">
        <v>2E-3</v>
      </c>
      <c r="ET33">
        <v>0.126</v>
      </c>
      <c r="EU33">
        <v>-7.5999999999999998E-2</v>
      </c>
      <c r="EV33">
        <v>400</v>
      </c>
      <c r="EW33">
        <v>18</v>
      </c>
      <c r="EX33">
        <v>0.86</v>
      </c>
      <c r="EY33">
        <v>0.14000000000000001</v>
      </c>
      <c r="EZ33">
        <v>0.38090582499999998</v>
      </c>
      <c r="FA33">
        <v>1.4270442776735399E-2</v>
      </c>
      <c r="FB33">
        <v>1.8816969762540801E-2</v>
      </c>
      <c r="FC33">
        <v>1</v>
      </c>
      <c r="FD33">
        <v>1</v>
      </c>
      <c r="FE33">
        <v>0</v>
      </c>
      <c r="FF33">
        <v>0</v>
      </c>
      <c r="FG33">
        <v>0</v>
      </c>
      <c r="FH33">
        <v>5.4529572499999998E-2</v>
      </c>
      <c r="FI33">
        <v>2.9155309193245701E-2</v>
      </c>
      <c r="FJ33">
        <v>3.0564642962079198E-3</v>
      </c>
      <c r="FK33">
        <v>1</v>
      </c>
      <c r="FL33">
        <v>2</v>
      </c>
      <c r="FM33">
        <v>3</v>
      </c>
      <c r="FN33" t="s">
        <v>401</v>
      </c>
      <c r="FO33">
        <v>3.92665</v>
      </c>
      <c r="FP33">
        <v>2.7841999999999998</v>
      </c>
      <c r="FQ33">
        <v>8.5091200000000006E-2</v>
      </c>
      <c r="FR33">
        <v>8.5012500000000005E-2</v>
      </c>
      <c r="FS33">
        <v>8.1658999999999995E-2</v>
      </c>
      <c r="FT33">
        <v>8.05844E-2</v>
      </c>
      <c r="FU33">
        <v>19670.3</v>
      </c>
      <c r="FV33">
        <v>23998.3</v>
      </c>
      <c r="FW33">
        <v>20937.900000000001</v>
      </c>
      <c r="FX33">
        <v>25295.599999999999</v>
      </c>
      <c r="FY33">
        <v>30497.8</v>
      </c>
      <c r="FZ33">
        <v>34244.400000000001</v>
      </c>
      <c r="GA33">
        <v>37790.300000000003</v>
      </c>
      <c r="GB33">
        <v>41965.3</v>
      </c>
      <c r="GC33">
        <v>2.67455</v>
      </c>
      <c r="GD33">
        <v>2.1479499999999998</v>
      </c>
      <c r="GE33">
        <v>0.102781</v>
      </c>
      <c r="GF33">
        <v>0</v>
      </c>
      <c r="GG33">
        <v>23.568000000000001</v>
      </c>
      <c r="GH33">
        <v>999.9</v>
      </c>
      <c r="GI33">
        <v>50.006</v>
      </c>
      <c r="GJ33">
        <v>30.635000000000002</v>
      </c>
      <c r="GK33">
        <v>24.263200000000001</v>
      </c>
      <c r="GL33">
        <v>61.450299999999999</v>
      </c>
      <c r="GM33">
        <v>19.415099999999999</v>
      </c>
      <c r="GN33">
        <v>3</v>
      </c>
      <c r="GO33">
        <v>-0.21828500000000001</v>
      </c>
      <c r="GP33">
        <v>-0.83436299999999997</v>
      </c>
      <c r="GQ33">
        <v>20.3369</v>
      </c>
      <c r="GR33">
        <v>5.2234299999999996</v>
      </c>
      <c r="GS33">
        <v>11.962</v>
      </c>
      <c r="GT33">
        <v>4.9858000000000002</v>
      </c>
      <c r="GU33">
        <v>3.3010000000000002</v>
      </c>
      <c r="GV33">
        <v>999.9</v>
      </c>
      <c r="GW33">
        <v>9999</v>
      </c>
      <c r="GX33">
        <v>9999</v>
      </c>
      <c r="GY33">
        <v>9999</v>
      </c>
      <c r="GZ33">
        <v>1.88446</v>
      </c>
      <c r="HA33">
        <v>1.88141</v>
      </c>
      <c r="HB33">
        <v>1.8828199999999999</v>
      </c>
      <c r="HC33">
        <v>1.88164</v>
      </c>
      <c r="HD33">
        <v>1.88317</v>
      </c>
      <c r="HE33">
        <v>1.8823399999999999</v>
      </c>
      <c r="HF33">
        <v>1.8843099999999999</v>
      </c>
      <c r="HG33">
        <v>1.8815900000000001</v>
      </c>
      <c r="HH33">
        <v>5</v>
      </c>
      <c r="HI33">
        <v>0</v>
      </c>
      <c r="HJ33">
        <v>0</v>
      </c>
      <c r="HK33">
        <v>0</v>
      </c>
      <c r="HL33" t="s">
        <v>402</v>
      </c>
      <c r="HM33" t="s">
        <v>403</v>
      </c>
      <c r="HN33" t="s">
        <v>404</v>
      </c>
      <c r="HO33" t="s">
        <v>404</v>
      </c>
      <c r="HP33" t="s">
        <v>404</v>
      </c>
      <c r="HQ33" t="s">
        <v>404</v>
      </c>
      <c r="HR33">
        <v>0</v>
      </c>
      <c r="HS33">
        <v>100</v>
      </c>
      <c r="HT33">
        <v>100</v>
      </c>
      <c r="HU33">
        <v>0.126</v>
      </c>
      <c r="HV33">
        <v>-7.6200000000000004E-2</v>
      </c>
      <c r="HW33">
        <v>0.12619047619045901</v>
      </c>
      <c r="HX33">
        <v>0</v>
      </c>
      <c r="HY33">
        <v>0</v>
      </c>
      <c r="HZ33">
        <v>0</v>
      </c>
      <c r="IA33">
        <v>-7.6255000000003306E-2</v>
      </c>
      <c r="IB33">
        <v>0</v>
      </c>
      <c r="IC33">
        <v>0</v>
      </c>
      <c r="ID33">
        <v>0</v>
      </c>
      <c r="IE33">
        <v>-1</v>
      </c>
      <c r="IF33">
        <v>-1</v>
      </c>
      <c r="IG33">
        <v>-1</v>
      </c>
      <c r="IH33">
        <v>-1</v>
      </c>
      <c r="II33">
        <v>0.9</v>
      </c>
      <c r="IJ33">
        <v>0.9</v>
      </c>
      <c r="IK33">
        <v>1.53931</v>
      </c>
      <c r="IL33">
        <v>2.5830099999999998</v>
      </c>
      <c r="IM33">
        <v>2.8002899999999999</v>
      </c>
      <c r="IN33">
        <v>2.96875</v>
      </c>
      <c r="IO33">
        <v>3.0493199999999998</v>
      </c>
      <c r="IP33">
        <v>2.33887</v>
      </c>
      <c r="IQ33">
        <v>34.326900000000002</v>
      </c>
      <c r="IR33">
        <v>24.227599999999999</v>
      </c>
      <c r="IS33">
        <v>18</v>
      </c>
      <c r="IT33">
        <v>1093.57</v>
      </c>
      <c r="IU33">
        <v>563.11800000000005</v>
      </c>
      <c r="IV33">
        <v>25.0002</v>
      </c>
      <c r="IW33">
        <v>24.406500000000001</v>
      </c>
      <c r="IX33">
        <v>29.9999</v>
      </c>
      <c r="IY33">
        <v>24.330300000000001</v>
      </c>
      <c r="IZ33">
        <v>24.327100000000002</v>
      </c>
      <c r="JA33">
        <v>30.745699999999999</v>
      </c>
      <c r="JB33">
        <v>23.9727</v>
      </c>
      <c r="JC33">
        <v>0</v>
      </c>
      <c r="JD33">
        <v>25</v>
      </c>
      <c r="JE33">
        <v>400</v>
      </c>
      <c r="JF33">
        <v>17.788900000000002</v>
      </c>
      <c r="JG33">
        <v>101.872</v>
      </c>
      <c r="JH33">
        <v>101.16800000000001</v>
      </c>
    </row>
    <row r="34" spans="1:268" x14ac:dyDescent="0.2">
      <c r="A34">
        <v>18</v>
      </c>
      <c r="B34">
        <v>1530583223.5</v>
      </c>
      <c r="C34">
        <v>325.40000009536698</v>
      </c>
      <c r="D34" t="s">
        <v>441</v>
      </c>
      <c r="E34" t="s">
        <v>442</v>
      </c>
      <c r="F34" t="s">
        <v>397</v>
      </c>
      <c r="I34">
        <v>1530583223.5</v>
      </c>
      <c r="J34">
        <f t="shared" si="0"/>
        <v>1.0130275795569528E-4</v>
      </c>
      <c r="K34">
        <f t="shared" si="1"/>
        <v>0.10130275795569528</v>
      </c>
      <c r="L34">
        <f t="shared" si="2"/>
        <v>-0.60556694742275274</v>
      </c>
      <c r="M34">
        <f t="shared" si="3"/>
        <v>400.34100000000001</v>
      </c>
      <c r="N34">
        <f t="shared" si="4"/>
        <v>559.82525235701132</v>
      </c>
      <c r="O34">
        <f t="shared" si="5"/>
        <v>51.03015542193085</v>
      </c>
      <c r="P34">
        <f t="shared" si="6"/>
        <v>36.492572219202003</v>
      </c>
      <c r="Q34">
        <f t="shared" si="7"/>
        <v>5.5927206041080325E-3</v>
      </c>
      <c r="R34">
        <f t="shared" si="8"/>
        <v>2.7636641964360016</v>
      </c>
      <c r="S34">
        <f t="shared" si="9"/>
        <v>5.5864405772272328E-3</v>
      </c>
      <c r="T34">
        <f t="shared" si="10"/>
        <v>3.4920889960104837E-3</v>
      </c>
      <c r="U34">
        <f t="shared" si="11"/>
        <v>0</v>
      </c>
      <c r="V34">
        <f t="shared" si="12"/>
        <v>25.295654225986585</v>
      </c>
      <c r="W34">
        <f t="shared" si="13"/>
        <v>25.260200000000001</v>
      </c>
      <c r="X34">
        <f t="shared" si="14"/>
        <v>3.2293391889219847</v>
      </c>
      <c r="Y34">
        <f t="shared" si="15"/>
        <v>49.987548718105543</v>
      </c>
      <c r="Z34">
        <f t="shared" si="16"/>
        <v>1.6203576776442001</v>
      </c>
      <c r="AA34">
        <f t="shared" si="17"/>
        <v>3.2415225775159984</v>
      </c>
      <c r="AB34">
        <f t="shared" si="18"/>
        <v>1.6089815112777845</v>
      </c>
      <c r="AC34">
        <f t="shared" si="19"/>
        <v>-4.4674516258461621</v>
      </c>
      <c r="AD34">
        <f t="shared" si="20"/>
        <v>9.4313622412174354</v>
      </c>
      <c r="AE34">
        <f t="shared" si="21"/>
        <v>0.72397659930770542</v>
      </c>
      <c r="AF34">
        <f t="shared" si="22"/>
        <v>5.6878872146789785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48303.03382714375</v>
      </c>
      <c r="AL34" t="s">
        <v>398</v>
      </c>
      <c r="AM34" t="s">
        <v>398</v>
      </c>
      <c r="AN34">
        <v>0</v>
      </c>
      <c r="AO34">
        <v>0</v>
      </c>
      <c r="AP34" t="e">
        <f t="shared" si="26"/>
        <v>#DIV/0!</v>
      </c>
      <c r="AQ34">
        <v>0</v>
      </c>
      <c r="AR34" t="s">
        <v>398</v>
      </c>
      <c r="AS34" t="s">
        <v>398</v>
      </c>
      <c r="AT34">
        <v>0</v>
      </c>
      <c r="AU34">
        <v>0</v>
      </c>
      <c r="AV34" t="e">
        <f t="shared" si="27"/>
        <v>#DIV/0!</v>
      </c>
      <c r="AW34">
        <v>0.5</v>
      </c>
      <c r="AX34">
        <f t="shared" si="28"/>
        <v>0</v>
      </c>
      <c r="AY34">
        <f t="shared" si="29"/>
        <v>-0.60556694742275274</v>
      </c>
      <c r="AZ34" t="e">
        <f t="shared" si="30"/>
        <v>#DIV/0!</v>
      </c>
      <c r="BA34" t="e">
        <f t="shared" si="31"/>
        <v>#DIV/0!</v>
      </c>
      <c r="BB34" t="e">
        <f t="shared" si="32"/>
        <v>#DIV/0!</v>
      </c>
      <c r="BC34" t="e">
        <f t="shared" si="33"/>
        <v>#DIV/0!</v>
      </c>
      <c r="BD34" t="s">
        <v>398</v>
      </c>
      <c r="BE34">
        <v>0</v>
      </c>
      <c r="BF34" t="e">
        <f t="shared" si="34"/>
        <v>#DIV/0!</v>
      </c>
      <c r="BG34" t="e">
        <f t="shared" si="35"/>
        <v>#DIV/0!</v>
      </c>
      <c r="BH34" t="e">
        <f t="shared" si="36"/>
        <v>#DIV/0!</v>
      </c>
      <c r="BI34" t="e">
        <f t="shared" si="37"/>
        <v>#DIV/0!</v>
      </c>
      <c r="BJ34" t="e">
        <f t="shared" si="38"/>
        <v>#DIV/0!</v>
      </c>
      <c r="BK34" t="e">
        <f t="shared" si="39"/>
        <v>#DIV/0!</v>
      </c>
      <c r="BL34" t="e">
        <f t="shared" si="40"/>
        <v>#DIV/0!</v>
      </c>
      <c r="BM34" t="e">
        <f t="shared" si="41"/>
        <v>#DIV/0!</v>
      </c>
      <c r="BN34">
        <v>754</v>
      </c>
      <c r="BO34">
        <v>300</v>
      </c>
      <c r="BP34">
        <v>300</v>
      </c>
      <c r="BQ34">
        <v>300</v>
      </c>
      <c r="BR34">
        <v>10355.1</v>
      </c>
      <c r="BS34">
        <v>1422.74</v>
      </c>
      <c r="BT34">
        <v>-7.3501699999999996E-3</v>
      </c>
      <c r="BU34">
        <v>-1.04</v>
      </c>
      <c r="BV34" t="s">
        <v>398</v>
      </c>
      <c r="BW34" t="s">
        <v>398</v>
      </c>
      <c r="BX34" t="s">
        <v>398</v>
      </c>
      <c r="BY34" t="s">
        <v>398</v>
      </c>
      <c r="BZ34" t="s">
        <v>398</v>
      </c>
      <c r="CA34" t="s">
        <v>398</v>
      </c>
      <c r="CB34" t="s">
        <v>398</v>
      </c>
      <c r="CC34" t="s">
        <v>398</v>
      </c>
      <c r="CD34" t="s">
        <v>398</v>
      </c>
      <c r="CE34" t="s">
        <v>398</v>
      </c>
      <c r="CF34">
        <f t="shared" si="42"/>
        <v>0</v>
      </c>
      <c r="CG34">
        <f t="shared" si="43"/>
        <v>0</v>
      </c>
      <c r="CH34">
        <f t="shared" si="44"/>
        <v>0</v>
      </c>
      <c r="CI34">
        <f t="shared" si="45"/>
        <v>0</v>
      </c>
      <c r="CJ34">
        <v>6</v>
      </c>
      <c r="CK34">
        <v>0.5</v>
      </c>
      <c r="CL34" t="s">
        <v>399</v>
      </c>
      <c r="CM34">
        <v>2</v>
      </c>
      <c r="CN34">
        <v>1530583223.5</v>
      </c>
      <c r="CO34">
        <v>400.34100000000001</v>
      </c>
      <c r="CP34">
        <v>400.00200000000001</v>
      </c>
      <c r="CQ34">
        <v>17.7761</v>
      </c>
      <c r="CR34">
        <v>17.7164</v>
      </c>
      <c r="CS34">
        <v>400.21499999999997</v>
      </c>
      <c r="CT34">
        <v>17.8523</v>
      </c>
      <c r="CU34">
        <v>1000.02</v>
      </c>
      <c r="CV34">
        <v>91.052000000000007</v>
      </c>
      <c r="CW34">
        <v>0.10172200000000001</v>
      </c>
      <c r="CX34">
        <v>25.323499999999999</v>
      </c>
      <c r="CY34">
        <v>25.260200000000001</v>
      </c>
      <c r="CZ34">
        <v>999.9</v>
      </c>
      <c r="DA34">
        <v>0</v>
      </c>
      <c r="DB34">
        <v>0</v>
      </c>
      <c r="DC34">
        <v>9975.6200000000008</v>
      </c>
      <c r="DD34">
        <v>0</v>
      </c>
      <c r="DE34">
        <v>0.21912699999999999</v>
      </c>
      <c r="DF34">
        <v>0.339142</v>
      </c>
      <c r="DG34">
        <v>407.58600000000001</v>
      </c>
      <c r="DH34">
        <v>407.21600000000001</v>
      </c>
      <c r="DI34">
        <v>5.9715299999999999E-2</v>
      </c>
      <c r="DJ34">
        <v>400.00200000000001</v>
      </c>
      <c r="DK34">
        <v>17.7164</v>
      </c>
      <c r="DL34">
        <v>1.6185499999999999</v>
      </c>
      <c r="DM34">
        <v>1.61311</v>
      </c>
      <c r="DN34">
        <v>14.1365</v>
      </c>
      <c r="DO34">
        <v>14.0846</v>
      </c>
      <c r="DP34">
        <v>0</v>
      </c>
      <c r="DQ34">
        <v>0</v>
      </c>
      <c r="DR34">
        <v>0</v>
      </c>
      <c r="DS34">
        <v>0</v>
      </c>
      <c r="DT34">
        <v>2.13</v>
      </c>
      <c r="DU34">
        <v>0</v>
      </c>
      <c r="DV34">
        <v>-9.59</v>
      </c>
      <c r="DW34">
        <v>-2.78</v>
      </c>
      <c r="DX34">
        <v>33.686999999999998</v>
      </c>
      <c r="DY34">
        <v>39</v>
      </c>
      <c r="DZ34">
        <v>37.125</v>
      </c>
      <c r="EA34">
        <v>37.936999999999998</v>
      </c>
      <c r="EB34">
        <v>34.75</v>
      </c>
      <c r="EC34">
        <v>0</v>
      </c>
      <c r="ED34">
        <v>0</v>
      </c>
      <c r="EE34">
        <v>0</v>
      </c>
      <c r="EF34">
        <v>2315.4000000953702</v>
      </c>
      <c r="EG34">
        <v>0</v>
      </c>
      <c r="EH34">
        <v>2.9430769230769198</v>
      </c>
      <c r="EI34">
        <v>-8.1456411976256593</v>
      </c>
      <c r="EJ34">
        <v>2.8352137967269999</v>
      </c>
      <c r="EK34">
        <v>-10.442692307692299</v>
      </c>
      <c r="EL34">
        <v>15</v>
      </c>
      <c r="EM34">
        <v>1530583166</v>
      </c>
      <c r="EN34" t="s">
        <v>432</v>
      </c>
      <c r="EO34">
        <v>1530583166</v>
      </c>
      <c r="EP34">
        <v>1530583164.5</v>
      </c>
      <c r="EQ34">
        <v>133</v>
      </c>
      <c r="ER34">
        <v>-2E-3</v>
      </c>
      <c r="ES34">
        <v>2E-3</v>
      </c>
      <c r="ET34">
        <v>0.126</v>
      </c>
      <c r="EU34">
        <v>-7.5999999999999998E-2</v>
      </c>
      <c r="EV34">
        <v>400</v>
      </c>
      <c r="EW34">
        <v>18</v>
      </c>
      <c r="EX34">
        <v>0.86</v>
      </c>
      <c r="EY34">
        <v>0.14000000000000001</v>
      </c>
      <c r="EZ34">
        <v>0.37745404878048799</v>
      </c>
      <c r="FA34">
        <v>7.5889066202090197E-2</v>
      </c>
      <c r="FB34">
        <v>1.89098218484227E-2</v>
      </c>
      <c r="FC34">
        <v>1</v>
      </c>
      <c r="FD34">
        <v>1</v>
      </c>
      <c r="FE34">
        <v>0</v>
      </c>
      <c r="FF34">
        <v>0</v>
      </c>
      <c r="FG34">
        <v>0</v>
      </c>
      <c r="FH34">
        <v>5.6548519512195097E-2</v>
      </c>
      <c r="FI34">
        <v>1.5144104529616601E-2</v>
      </c>
      <c r="FJ34">
        <v>1.8172899185083099E-3</v>
      </c>
      <c r="FK34">
        <v>1</v>
      </c>
      <c r="FL34">
        <v>2</v>
      </c>
      <c r="FM34">
        <v>3</v>
      </c>
      <c r="FN34" t="s">
        <v>401</v>
      </c>
      <c r="FO34">
        <v>3.92665</v>
      </c>
      <c r="FP34">
        <v>2.7841300000000002</v>
      </c>
      <c r="FQ34">
        <v>8.5080500000000003E-2</v>
      </c>
      <c r="FR34">
        <v>8.5011799999999998E-2</v>
      </c>
      <c r="FS34">
        <v>8.1640199999999996E-2</v>
      </c>
      <c r="FT34">
        <v>8.0557500000000004E-2</v>
      </c>
      <c r="FU34">
        <v>19670.5</v>
      </c>
      <c r="FV34">
        <v>23998.3</v>
      </c>
      <c r="FW34">
        <v>20937.900000000001</v>
      </c>
      <c r="FX34">
        <v>25295.599999999999</v>
      </c>
      <c r="FY34">
        <v>30498.3</v>
      </c>
      <c r="FZ34">
        <v>34245.599999999999</v>
      </c>
      <c r="GA34">
        <v>37790.199999999997</v>
      </c>
      <c r="GB34">
        <v>41965.5</v>
      </c>
      <c r="GC34">
        <v>2.6734</v>
      </c>
      <c r="GD34">
        <v>2.1481300000000001</v>
      </c>
      <c r="GE34">
        <v>0.102855</v>
      </c>
      <c r="GF34">
        <v>0</v>
      </c>
      <c r="GG34">
        <v>23.571000000000002</v>
      </c>
      <c r="GH34">
        <v>999.9</v>
      </c>
      <c r="GI34">
        <v>49.981999999999999</v>
      </c>
      <c r="GJ34">
        <v>30.635000000000002</v>
      </c>
      <c r="GK34">
        <v>24.253599999999999</v>
      </c>
      <c r="GL34">
        <v>61.640300000000003</v>
      </c>
      <c r="GM34">
        <v>19.411100000000001</v>
      </c>
      <c r="GN34">
        <v>3</v>
      </c>
      <c r="GO34">
        <v>-0.21878800000000001</v>
      </c>
      <c r="GP34">
        <v>-0.83373900000000001</v>
      </c>
      <c r="GQ34">
        <v>20.3367</v>
      </c>
      <c r="GR34">
        <v>5.2237299999999998</v>
      </c>
      <c r="GS34">
        <v>11.962</v>
      </c>
      <c r="GT34">
        <v>4.9856999999999996</v>
      </c>
      <c r="GU34">
        <v>3.3010000000000002</v>
      </c>
      <c r="GV34">
        <v>999.9</v>
      </c>
      <c r="GW34">
        <v>9999</v>
      </c>
      <c r="GX34">
        <v>9999</v>
      </c>
      <c r="GY34">
        <v>9999</v>
      </c>
      <c r="GZ34">
        <v>1.88446</v>
      </c>
      <c r="HA34">
        <v>1.88141</v>
      </c>
      <c r="HB34">
        <v>1.88286</v>
      </c>
      <c r="HC34">
        <v>1.8816299999999999</v>
      </c>
      <c r="HD34">
        <v>1.88314</v>
      </c>
      <c r="HE34">
        <v>1.8823399999999999</v>
      </c>
      <c r="HF34">
        <v>1.8843099999999999</v>
      </c>
      <c r="HG34">
        <v>1.88158</v>
      </c>
      <c r="HH34">
        <v>5</v>
      </c>
      <c r="HI34">
        <v>0</v>
      </c>
      <c r="HJ34">
        <v>0</v>
      </c>
      <c r="HK34">
        <v>0</v>
      </c>
      <c r="HL34" t="s">
        <v>402</v>
      </c>
      <c r="HM34" t="s">
        <v>403</v>
      </c>
      <c r="HN34" t="s">
        <v>404</v>
      </c>
      <c r="HO34" t="s">
        <v>404</v>
      </c>
      <c r="HP34" t="s">
        <v>404</v>
      </c>
      <c r="HQ34" t="s">
        <v>404</v>
      </c>
      <c r="HR34">
        <v>0</v>
      </c>
      <c r="HS34">
        <v>100</v>
      </c>
      <c r="HT34">
        <v>100</v>
      </c>
      <c r="HU34">
        <v>0.126</v>
      </c>
      <c r="HV34">
        <v>-7.6200000000000004E-2</v>
      </c>
      <c r="HW34">
        <v>0.12619047619045901</v>
      </c>
      <c r="HX34">
        <v>0</v>
      </c>
      <c r="HY34">
        <v>0</v>
      </c>
      <c r="HZ34">
        <v>0</v>
      </c>
      <c r="IA34">
        <v>-7.6255000000003306E-2</v>
      </c>
      <c r="IB34">
        <v>0</v>
      </c>
      <c r="IC34">
        <v>0</v>
      </c>
      <c r="ID34">
        <v>0</v>
      </c>
      <c r="IE34">
        <v>-1</v>
      </c>
      <c r="IF34">
        <v>-1</v>
      </c>
      <c r="IG34">
        <v>-1</v>
      </c>
      <c r="IH34">
        <v>-1</v>
      </c>
      <c r="II34">
        <v>1</v>
      </c>
      <c r="IJ34">
        <v>1</v>
      </c>
      <c r="IK34">
        <v>1.53931</v>
      </c>
      <c r="IL34">
        <v>2.5939899999999998</v>
      </c>
      <c r="IM34">
        <v>2.8002899999999999</v>
      </c>
      <c r="IN34">
        <v>2.96875</v>
      </c>
      <c r="IO34">
        <v>3.0493199999999998</v>
      </c>
      <c r="IP34">
        <v>2.3132299999999999</v>
      </c>
      <c r="IQ34">
        <v>34.326900000000002</v>
      </c>
      <c r="IR34">
        <v>24.227599999999999</v>
      </c>
      <c r="IS34">
        <v>18</v>
      </c>
      <c r="IT34">
        <v>1092.17</v>
      </c>
      <c r="IU34">
        <v>563.226</v>
      </c>
      <c r="IV34">
        <v>25.0001</v>
      </c>
      <c r="IW34">
        <v>24.404499999999999</v>
      </c>
      <c r="IX34">
        <v>30</v>
      </c>
      <c r="IY34">
        <v>24.328299999999999</v>
      </c>
      <c r="IZ34">
        <v>24.325099999999999</v>
      </c>
      <c r="JA34">
        <v>30.746099999999998</v>
      </c>
      <c r="JB34">
        <v>23.9727</v>
      </c>
      <c r="JC34">
        <v>0</v>
      </c>
      <c r="JD34">
        <v>25</v>
      </c>
      <c r="JE34">
        <v>400</v>
      </c>
      <c r="JF34">
        <v>17.788900000000002</v>
      </c>
      <c r="JG34">
        <v>101.871</v>
      </c>
      <c r="JH34">
        <v>101.16800000000001</v>
      </c>
    </row>
    <row r="35" spans="1:268" x14ac:dyDescent="0.2">
      <c r="A35">
        <v>19</v>
      </c>
      <c r="B35">
        <v>1530583228.5</v>
      </c>
      <c r="C35">
        <v>330.40000009536698</v>
      </c>
      <c r="D35" t="s">
        <v>443</v>
      </c>
      <c r="E35" t="s">
        <v>444</v>
      </c>
      <c r="F35" t="s">
        <v>397</v>
      </c>
      <c r="I35">
        <v>1530583228.5</v>
      </c>
      <c r="J35">
        <f t="shared" si="0"/>
        <v>9.5364836678469824E-5</v>
      </c>
      <c r="K35">
        <f t="shared" si="1"/>
        <v>9.536483667846983E-2</v>
      </c>
      <c r="L35">
        <f t="shared" si="2"/>
        <v>-0.60820201699941345</v>
      </c>
      <c r="M35">
        <f t="shared" si="3"/>
        <v>400.34899999999999</v>
      </c>
      <c r="N35">
        <f t="shared" si="4"/>
        <v>571.2894017570593</v>
      </c>
      <c r="O35">
        <f t="shared" si="5"/>
        <v>52.076419001465986</v>
      </c>
      <c r="P35">
        <f t="shared" si="6"/>
        <v>36.494187020965995</v>
      </c>
      <c r="Q35">
        <f t="shared" si="7"/>
        <v>5.2638690371904859E-3</v>
      </c>
      <c r="R35">
        <f t="shared" si="8"/>
        <v>2.7694338624682899</v>
      </c>
      <c r="S35">
        <f t="shared" si="9"/>
        <v>5.2583170087838636E-3</v>
      </c>
      <c r="T35">
        <f t="shared" si="10"/>
        <v>3.2869464589822405E-3</v>
      </c>
      <c r="U35">
        <f t="shared" si="11"/>
        <v>0</v>
      </c>
      <c r="V35">
        <f t="shared" si="12"/>
        <v>25.299437186715597</v>
      </c>
      <c r="W35">
        <f t="shared" si="13"/>
        <v>25.2578</v>
      </c>
      <c r="X35">
        <f t="shared" si="14"/>
        <v>3.2288780478231267</v>
      </c>
      <c r="Y35">
        <f t="shared" si="15"/>
        <v>49.959180998510647</v>
      </c>
      <c r="Z35">
        <f t="shared" si="16"/>
        <v>1.6196404041252002</v>
      </c>
      <c r="AA35">
        <f t="shared" si="17"/>
        <v>3.241927453081114</v>
      </c>
      <c r="AB35">
        <f t="shared" si="18"/>
        <v>1.6092376436979265</v>
      </c>
      <c r="AC35">
        <f t="shared" si="19"/>
        <v>-4.2055892975205191</v>
      </c>
      <c r="AD35">
        <f t="shared" si="20"/>
        <v>10.122927707072149</v>
      </c>
      <c r="AE35">
        <f t="shared" si="21"/>
        <v>0.77544296152336523</v>
      </c>
      <c r="AF35">
        <f t="shared" si="22"/>
        <v>6.6927813710749948</v>
      </c>
      <c r="AG35">
        <v>0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48460.816599895516</v>
      </c>
      <c r="AL35" t="s">
        <v>398</v>
      </c>
      <c r="AM35" t="s">
        <v>398</v>
      </c>
      <c r="AN35">
        <v>0</v>
      </c>
      <c r="AO35">
        <v>0</v>
      </c>
      <c r="AP35" t="e">
        <f t="shared" si="26"/>
        <v>#DIV/0!</v>
      </c>
      <c r="AQ35">
        <v>0</v>
      </c>
      <c r="AR35" t="s">
        <v>398</v>
      </c>
      <c r="AS35" t="s">
        <v>398</v>
      </c>
      <c r="AT35">
        <v>0</v>
      </c>
      <c r="AU35">
        <v>0</v>
      </c>
      <c r="AV35" t="e">
        <f t="shared" si="27"/>
        <v>#DIV/0!</v>
      </c>
      <c r="AW35">
        <v>0.5</v>
      </c>
      <c r="AX35">
        <f t="shared" si="28"/>
        <v>0</v>
      </c>
      <c r="AY35">
        <f t="shared" si="29"/>
        <v>-0.60820201699941345</v>
      </c>
      <c r="AZ35" t="e">
        <f t="shared" si="30"/>
        <v>#DIV/0!</v>
      </c>
      <c r="BA35" t="e">
        <f t="shared" si="31"/>
        <v>#DIV/0!</v>
      </c>
      <c r="BB35" t="e">
        <f t="shared" si="32"/>
        <v>#DIV/0!</v>
      </c>
      <c r="BC35" t="e">
        <f t="shared" si="33"/>
        <v>#DIV/0!</v>
      </c>
      <c r="BD35" t="s">
        <v>398</v>
      </c>
      <c r="BE35">
        <v>0</v>
      </c>
      <c r="BF35" t="e">
        <f t="shared" si="34"/>
        <v>#DIV/0!</v>
      </c>
      <c r="BG35" t="e">
        <f t="shared" si="35"/>
        <v>#DIV/0!</v>
      </c>
      <c r="BH35" t="e">
        <f t="shared" si="36"/>
        <v>#DIV/0!</v>
      </c>
      <c r="BI35" t="e">
        <f t="shared" si="37"/>
        <v>#DIV/0!</v>
      </c>
      <c r="BJ35" t="e">
        <f t="shared" si="38"/>
        <v>#DIV/0!</v>
      </c>
      <c r="BK35" t="e">
        <f t="shared" si="39"/>
        <v>#DIV/0!</v>
      </c>
      <c r="BL35" t="e">
        <f t="shared" si="40"/>
        <v>#DIV/0!</v>
      </c>
      <c r="BM35" t="e">
        <f t="shared" si="41"/>
        <v>#DIV/0!</v>
      </c>
      <c r="BN35">
        <v>754</v>
      </c>
      <c r="BO35">
        <v>300</v>
      </c>
      <c r="BP35">
        <v>300</v>
      </c>
      <c r="BQ35">
        <v>300</v>
      </c>
      <c r="BR35">
        <v>10355.1</v>
      </c>
      <c r="BS35">
        <v>1422.74</v>
      </c>
      <c r="BT35">
        <v>-7.3501699999999996E-3</v>
      </c>
      <c r="BU35">
        <v>-1.04</v>
      </c>
      <c r="BV35" t="s">
        <v>398</v>
      </c>
      <c r="BW35" t="s">
        <v>398</v>
      </c>
      <c r="BX35" t="s">
        <v>398</v>
      </c>
      <c r="BY35" t="s">
        <v>398</v>
      </c>
      <c r="BZ35" t="s">
        <v>398</v>
      </c>
      <c r="CA35" t="s">
        <v>398</v>
      </c>
      <c r="CB35" t="s">
        <v>398</v>
      </c>
      <c r="CC35" t="s">
        <v>398</v>
      </c>
      <c r="CD35" t="s">
        <v>398</v>
      </c>
      <c r="CE35" t="s">
        <v>398</v>
      </c>
      <c r="CF35">
        <f t="shared" si="42"/>
        <v>0</v>
      </c>
      <c r="CG35">
        <f t="shared" si="43"/>
        <v>0</v>
      </c>
      <c r="CH35">
        <f t="shared" si="44"/>
        <v>0</v>
      </c>
      <c r="CI35">
        <f t="shared" si="45"/>
        <v>0</v>
      </c>
      <c r="CJ35">
        <v>6</v>
      </c>
      <c r="CK35">
        <v>0.5</v>
      </c>
      <c r="CL35" t="s">
        <v>399</v>
      </c>
      <c r="CM35">
        <v>2</v>
      </c>
      <c r="CN35">
        <v>1530583228.5</v>
      </c>
      <c r="CO35">
        <v>400.34899999999999</v>
      </c>
      <c r="CP35">
        <v>400.00700000000001</v>
      </c>
      <c r="CQ35">
        <v>17.767800000000001</v>
      </c>
      <c r="CR35">
        <v>17.711600000000001</v>
      </c>
      <c r="CS35">
        <v>400.22300000000001</v>
      </c>
      <c r="CT35">
        <v>17.844100000000001</v>
      </c>
      <c r="CU35">
        <v>1000.04</v>
      </c>
      <c r="CV35">
        <v>91.054299999999998</v>
      </c>
      <c r="CW35">
        <v>0.101634</v>
      </c>
      <c r="CX35">
        <v>25.325600000000001</v>
      </c>
      <c r="CY35">
        <v>25.2578</v>
      </c>
      <c r="CZ35">
        <v>999.9</v>
      </c>
      <c r="DA35">
        <v>0</v>
      </c>
      <c r="DB35">
        <v>0</v>
      </c>
      <c r="DC35">
        <v>10009.4</v>
      </c>
      <c r="DD35">
        <v>0</v>
      </c>
      <c r="DE35">
        <v>0.21912699999999999</v>
      </c>
      <c r="DF35">
        <v>0.34243800000000002</v>
      </c>
      <c r="DG35">
        <v>407.59100000000001</v>
      </c>
      <c r="DH35">
        <v>407.21899999999999</v>
      </c>
      <c r="DI35">
        <v>5.6186699999999999E-2</v>
      </c>
      <c r="DJ35">
        <v>400.00700000000001</v>
      </c>
      <c r="DK35">
        <v>17.711600000000001</v>
      </c>
      <c r="DL35">
        <v>1.6178399999999999</v>
      </c>
      <c r="DM35">
        <v>1.6127199999999999</v>
      </c>
      <c r="DN35">
        <v>14.1297</v>
      </c>
      <c r="DO35">
        <v>14.0809</v>
      </c>
      <c r="DP35">
        <v>0</v>
      </c>
      <c r="DQ35">
        <v>0</v>
      </c>
      <c r="DR35">
        <v>0</v>
      </c>
      <c r="DS35">
        <v>0</v>
      </c>
      <c r="DT35">
        <v>4.3600000000000003</v>
      </c>
      <c r="DU35">
        <v>0</v>
      </c>
      <c r="DV35">
        <v>-11.5</v>
      </c>
      <c r="DW35">
        <v>-3.97</v>
      </c>
      <c r="DX35">
        <v>34.125</v>
      </c>
      <c r="DY35">
        <v>38.936999999999998</v>
      </c>
      <c r="DZ35">
        <v>37.061999999999998</v>
      </c>
      <c r="EA35">
        <v>37.75</v>
      </c>
      <c r="EB35">
        <v>35.436999999999998</v>
      </c>
      <c r="EC35">
        <v>0</v>
      </c>
      <c r="ED35">
        <v>0</v>
      </c>
      <c r="EE35">
        <v>0</v>
      </c>
      <c r="EF35">
        <v>2320.7999999523199</v>
      </c>
      <c r="EG35">
        <v>0</v>
      </c>
      <c r="EH35">
        <v>2.7988</v>
      </c>
      <c r="EI35">
        <v>7.9046152374213001</v>
      </c>
      <c r="EJ35">
        <v>-9.3992306736164508</v>
      </c>
      <c r="EK35">
        <v>-10.5608</v>
      </c>
      <c r="EL35">
        <v>15</v>
      </c>
      <c r="EM35">
        <v>1530583166</v>
      </c>
      <c r="EN35" t="s">
        <v>432</v>
      </c>
      <c r="EO35">
        <v>1530583166</v>
      </c>
      <c r="EP35">
        <v>1530583164.5</v>
      </c>
      <c r="EQ35">
        <v>133</v>
      </c>
      <c r="ER35">
        <v>-2E-3</v>
      </c>
      <c r="ES35">
        <v>2E-3</v>
      </c>
      <c r="ET35">
        <v>0.126</v>
      </c>
      <c r="EU35">
        <v>-7.5999999999999998E-2</v>
      </c>
      <c r="EV35">
        <v>400</v>
      </c>
      <c r="EW35">
        <v>18</v>
      </c>
      <c r="EX35">
        <v>0.86</v>
      </c>
      <c r="EY35">
        <v>0.14000000000000001</v>
      </c>
      <c r="EZ35">
        <v>0.37212452499999998</v>
      </c>
      <c r="FA35">
        <v>-0.14239270919324601</v>
      </c>
      <c r="FB35">
        <v>2.5858720203238501E-2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5.7933810000000002E-2</v>
      </c>
      <c r="FI35">
        <v>1.93505268292684E-2</v>
      </c>
      <c r="FJ35">
        <v>2.0914074367277199E-3</v>
      </c>
      <c r="FK35">
        <v>1</v>
      </c>
      <c r="FL35">
        <v>1</v>
      </c>
      <c r="FM35">
        <v>3</v>
      </c>
      <c r="FN35" t="s">
        <v>413</v>
      </c>
      <c r="FO35">
        <v>3.9266800000000002</v>
      </c>
      <c r="FP35">
        <v>2.7843399999999998</v>
      </c>
      <c r="FQ35">
        <v>8.5084199999999999E-2</v>
      </c>
      <c r="FR35">
        <v>8.5014999999999993E-2</v>
      </c>
      <c r="FS35">
        <v>8.1614500000000006E-2</v>
      </c>
      <c r="FT35">
        <v>8.0544000000000004E-2</v>
      </c>
      <c r="FU35">
        <v>19670.400000000001</v>
      </c>
      <c r="FV35">
        <v>23998.400000000001</v>
      </c>
      <c r="FW35">
        <v>20937.900000000001</v>
      </c>
      <c r="FX35">
        <v>25295.8</v>
      </c>
      <c r="FY35">
        <v>30499.1</v>
      </c>
      <c r="FZ35">
        <v>34246.199999999997</v>
      </c>
      <c r="GA35">
        <v>37790.1</v>
      </c>
      <c r="GB35">
        <v>41965.599999999999</v>
      </c>
      <c r="GC35">
        <v>2.6749000000000001</v>
      </c>
      <c r="GD35">
        <v>2.1484200000000002</v>
      </c>
      <c r="GE35">
        <v>0.102557</v>
      </c>
      <c r="GF35">
        <v>0</v>
      </c>
      <c r="GG35">
        <v>23.573499999999999</v>
      </c>
      <c r="GH35">
        <v>999.9</v>
      </c>
      <c r="GI35">
        <v>49.957000000000001</v>
      </c>
      <c r="GJ35">
        <v>30.635000000000002</v>
      </c>
      <c r="GK35">
        <v>24.240600000000001</v>
      </c>
      <c r="GL35">
        <v>61.290300000000002</v>
      </c>
      <c r="GM35">
        <v>19.399000000000001</v>
      </c>
      <c r="GN35">
        <v>3</v>
      </c>
      <c r="GO35">
        <v>-0.21868599999999999</v>
      </c>
      <c r="GP35">
        <v>-0.83463200000000004</v>
      </c>
      <c r="GQ35">
        <v>20.3369</v>
      </c>
      <c r="GR35">
        <v>5.2237299999999998</v>
      </c>
      <c r="GS35">
        <v>11.962</v>
      </c>
      <c r="GT35">
        <v>4.9859</v>
      </c>
      <c r="GU35">
        <v>3.3010000000000002</v>
      </c>
      <c r="GV35">
        <v>999.9</v>
      </c>
      <c r="GW35">
        <v>9999</v>
      </c>
      <c r="GX35">
        <v>9999</v>
      </c>
      <c r="GY35">
        <v>9999</v>
      </c>
      <c r="GZ35">
        <v>1.88446</v>
      </c>
      <c r="HA35">
        <v>1.88141</v>
      </c>
      <c r="HB35">
        <v>1.88287</v>
      </c>
      <c r="HC35">
        <v>1.88164</v>
      </c>
      <c r="HD35">
        <v>1.88317</v>
      </c>
      <c r="HE35">
        <v>1.8823300000000001</v>
      </c>
      <c r="HF35">
        <v>1.8843099999999999</v>
      </c>
      <c r="HG35">
        <v>1.8816200000000001</v>
      </c>
      <c r="HH35">
        <v>5</v>
      </c>
      <c r="HI35">
        <v>0</v>
      </c>
      <c r="HJ35">
        <v>0</v>
      </c>
      <c r="HK35">
        <v>0</v>
      </c>
      <c r="HL35" t="s">
        <v>402</v>
      </c>
      <c r="HM35" t="s">
        <v>403</v>
      </c>
      <c r="HN35" t="s">
        <v>404</v>
      </c>
      <c r="HO35" t="s">
        <v>404</v>
      </c>
      <c r="HP35" t="s">
        <v>404</v>
      </c>
      <c r="HQ35" t="s">
        <v>404</v>
      </c>
      <c r="HR35">
        <v>0</v>
      </c>
      <c r="HS35">
        <v>100</v>
      </c>
      <c r="HT35">
        <v>100</v>
      </c>
      <c r="HU35">
        <v>0.126</v>
      </c>
      <c r="HV35">
        <v>-7.6300000000000007E-2</v>
      </c>
      <c r="HW35">
        <v>0.12619047619045901</v>
      </c>
      <c r="HX35">
        <v>0</v>
      </c>
      <c r="HY35">
        <v>0</v>
      </c>
      <c r="HZ35">
        <v>0</v>
      </c>
      <c r="IA35">
        <v>-7.6255000000003306E-2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1</v>
      </c>
      <c r="IJ35">
        <v>1.1000000000000001</v>
      </c>
      <c r="IK35">
        <v>1.53931</v>
      </c>
      <c r="IL35">
        <v>2.5769000000000002</v>
      </c>
      <c r="IM35">
        <v>2.8002899999999999</v>
      </c>
      <c r="IN35">
        <v>2.96875</v>
      </c>
      <c r="IO35">
        <v>3.0493199999999998</v>
      </c>
      <c r="IP35">
        <v>2.3327599999999999</v>
      </c>
      <c r="IQ35">
        <v>34.326900000000002</v>
      </c>
      <c r="IR35">
        <v>24.227599999999999</v>
      </c>
      <c r="IS35">
        <v>18</v>
      </c>
      <c r="IT35">
        <v>1093.9100000000001</v>
      </c>
      <c r="IU35">
        <v>563.43200000000002</v>
      </c>
      <c r="IV35">
        <v>24.9999</v>
      </c>
      <c r="IW35">
        <v>24.402899999999999</v>
      </c>
      <c r="IX35">
        <v>30.0001</v>
      </c>
      <c r="IY35">
        <v>24.326699999999999</v>
      </c>
      <c r="IZ35">
        <v>24.323499999999999</v>
      </c>
      <c r="JA35">
        <v>30.747</v>
      </c>
      <c r="JB35">
        <v>23.697600000000001</v>
      </c>
      <c r="JC35">
        <v>0</v>
      </c>
      <c r="JD35">
        <v>25</v>
      </c>
      <c r="JE35">
        <v>400</v>
      </c>
      <c r="JF35">
        <v>17.788900000000002</v>
      </c>
      <c r="JG35">
        <v>101.871</v>
      </c>
      <c r="JH35">
        <v>101.169</v>
      </c>
    </row>
    <row r="36" spans="1:268" x14ac:dyDescent="0.2">
      <c r="A36">
        <v>20</v>
      </c>
      <c r="B36">
        <v>1530583233.5</v>
      </c>
      <c r="C36">
        <v>335.40000009536698</v>
      </c>
      <c r="D36" t="s">
        <v>445</v>
      </c>
      <c r="E36" t="s">
        <v>446</v>
      </c>
      <c r="F36" t="s">
        <v>397</v>
      </c>
      <c r="I36">
        <v>1530583233.5</v>
      </c>
      <c r="J36">
        <f t="shared" si="0"/>
        <v>6.7532989492943206E-5</v>
      </c>
      <c r="K36">
        <f t="shared" si="1"/>
        <v>6.7532989492943202E-2</v>
      </c>
      <c r="L36">
        <f t="shared" si="2"/>
        <v>-0.6253572251576337</v>
      </c>
      <c r="M36">
        <f t="shared" si="3"/>
        <v>400.30900000000003</v>
      </c>
      <c r="N36">
        <f t="shared" si="4"/>
        <v>653.73576635839072</v>
      </c>
      <c r="O36">
        <f t="shared" si="5"/>
        <v>59.592163057004861</v>
      </c>
      <c r="P36">
        <f t="shared" si="6"/>
        <v>36.490705310605001</v>
      </c>
      <c r="Q36">
        <f t="shared" si="7"/>
        <v>3.7258491648418947E-3</v>
      </c>
      <c r="R36">
        <f t="shared" si="8"/>
        <v>2.7661536996343279</v>
      </c>
      <c r="S36">
        <f t="shared" si="9"/>
        <v>3.7230633586488745E-3</v>
      </c>
      <c r="T36">
        <f t="shared" si="10"/>
        <v>2.327164713366595E-3</v>
      </c>
      <c r="U36">
        <f t="shared" si="11"/>
        <v>0</v>
      </c>
      <c r="V36">
        <f t="shared" si="12"/>
        <v>25.308052308077439</v>
      </c>
      <c r="W36">
        <f t="shared" si="13"/>
        <v>25.2653</v>
      </c>
      <c r="X36">
        <f t="shared" si="14"/>
        <v>3.2303193048262857</v>
      </c>
      <c r="Y36">
        <f t="shared" si="15"/>
        <v>49.992705091476978</v>
      </c>
      <c r="Z36">
        <f t="shared" si="16"/>
        <v>1.6208236235414999</v>
      </c>
      <c r="AA36">
        <f t="shared" si="17"/>
        <v>3.2421202664982944</v>
      </c>
      <c r="AB36">
        <f t="shared" si="18"/>
        <v>1.6094956812847858</v>
      </c>
      <c r="AC36">
        <f t="shared" si="19"/>
        <v>-2.9782048366387954</v>
      </c>
      <c r="AD36">
        <f t="shared" si="20"/>
        <v>9.141600237012133</v>
      </c>
      <c r="AE36">
        <f t="shared" si="21"/>
        <v>0.70113105089456018</v>
      </c>
      <c r="AF36">
        <f t="shared" si="22"/>
        <v>6.8645264512678974</v>
      </c>
      <c r="AG36">
        <v>0</v>
      </c>
      <c r="AH36">
        <v>0</v>
      </c>
      <c r="AI36">
        <f t="shared" si="23"/>
        <v>1</v>
      </c>
      <c r="AJ36">
        <f t="shared" si="24"/>
        <v>0</v>
      </c>
      <c r="AK36">
        <f t="shared" si="25"/>
        <v>48370.775995260963</v>
      </c>
      <c r="AL36" t="s">
        <v>398</v>
      </c>
      <c r="AM36" t="s">
        <v>398</v>
      </c>
      <c r="AN36">
        <v>0</v>
      </c>
      <c r="AO36">
        <v>0</v>
      </c>
      <c r="AP36" t="e">
        <f t="shared" si="26"/>
        <v>#DIV/0!</v>
      </c>
      <c r="AQ36">
        <v>0</v>
      </c>
      <c r="AR36" t="s">
        <v>398</v>
      </c>
      <c r="AS36" t="s">
        <v>398</v>
      </c>
      <c r="AT36">
        <v>0</v>
      </c>
      <c r="AU36">
        <v>0</v>
      </c>
      <c r="AV36" t="e">
        <f t="shared" si="27"/>
        <v>#DIV/0!</v>
      </c>
      <c r="AW36">
        <v>0.5</v>
      </c>
      <c r="AX36">
        <f t="shared" si="28"/>
        <v>0</v>
      </c>
      <c r="AY36">
        <f t="shared" si="29"/>
        <v>-0.6253572251576337</v>
      </c>
      <c r="AZ36" t="e">
        <f t="shared" si="30"/>
        <v>#DIV/0!</v>
      </c>
      <c r="BA36" t="e">
        <f t="shared" si="31"/>
        <v>#DIV/0!</v>
      </c>
      <c r="BB36" t="e">
        <f t="shared" si="32"/>
        <v>#DIV/0!</v>
      </c>
      <c r="BC36" t="e">
        <f t="shared" si="33"/>
        <v>#DIV/0!</v>
      </c>
      <c r="BD36" t="s">
        <v>398</v>
      </c>
      <c r="BE36">
        <v>0</v>
      </c>
      <c r="BF36" t="e">
        <f t="shared" si="34"/>
        <v>#DIV/0!</v>
      </c>
      <c r="BG36" t="e">
        <f t="shared" si="35"/>
        <v>#DIV/0!</v>
      </c>
      <c r="BH36" t="e">
        <f t="shared" si="36"/>
        <v>#DIV/0!</v>
      </c>
      <c r="BI36" t="e">
        <f t="shared" si="37"/>
        <v>#DIV/0!</v>
      </c>
      <c r="BJ36" t="e">
        <f t="shared" si="38"/>
        <v>#DIV/0!</v>
      </c>
      <c r="BK36" t="e">
        <f t="shared" si="39"/>
        <v>#DIV/0!</v>
      </c>
      <c r="BL36" t="e">
        <f t="shared" si="40"/>
        <v>#DIV/0!</v>
      </c>
      <c r="BM36" t="e">
        <f t="shared" si="41"/>
        <v>#DIV/0!</v>
      </c>
      <c r="BN36">
        <v>754</v>
      </c>
      <c r="BO36">
        <v>300</v>
      </c>
      <c r="BP36">
        <v>300</v>
      </c>
      <c r="BQ36">
        <v>300</v>
      </c>
      <c r="BR36">
        <v>10355.1</v>
      </c>
      <c r="BS36">
        <v>1422.74</v>
      </c>
      <c r="BT36">
        <v>-7.3501699999999996E-3</v>
      </c>
      <c r="BU36">
        <v>-1.04</v>
      </c>
      <c r="BV36" t="s">
        <v>398</v>
      </c>
      <c r="BW36" t="s">
        <v>398</v>
      </c>
      <c r="BX36" t="s">
        <v>398</v>
      </c>
      <c r="BY36" t="s">
        <v>398</v>
      </c>
      <c r="BZ36" t="s">
        <v>398</v>
      </c>
      <c r="CA36" t="s">
        <v>398</v>
      </c>
      <c r="CB36" t="s">
        <v>398</v>
      </c>
      <c r="CC36" t="s">
        <v>398</v>
      </c>
      <c r="CD36" t="s">
        <v>398</v>
      </c>
      <c r="CE36" t="s">
        <v>398</v>
      </c>
      <c r="CF36">
        <f t="shared" si="42"/>
        <v>0</v>
      </c>
      <c r="CG36">
        <f t="shared" si="43"/>
        <v>0</v>
      </c>
      <c r="CH36">
        <f t="shared" si="44"/>
        <v>0</v>
      </c>
      <c r="CI36">
        <f t="shared" si="45"/>
        <v>0</v>
      </c>
      <c r="CJ36">
        <v>6</v>
      </c>
      <c r="CK36">
        <v>0.5</v>
      </c>
      <c r="CL36" t="s">
        <v>399</v>
      </c>
      <c r="CM36">
        <v>2</v>
      </c>
      <c r="CN36">
        <v>1530583233.5</v>
      </c>
      <c r="CO36">
        <v>400.30900000000003</v>
      </c>
      <c r="CP36">
        <v>399.95</v>
      </c>
      <c r="CQ36">
        <v>17.7807</v>
      </c>
      <c r="CR36">
        <v>17.7409</v>
      </c>
      <c r="CS36">
        <v>400.18299999999999</v>
      </c>
      <c r="CT36">
        <v>17.8569</v>
      </c>
      <c r="CU36">
        <v>999.98299999999995</v>
      </c>
      <c r="CV36">
        <v>91.054699999999997</v>
      </c>
      <c r="CW36">
        <v>0.101645</v>
      </c>
      <c r="CX36">
        <v>25.326599999999999</v>
      </c>
      <c r="CY36">
        <v>25.2653</v>
      </c>
      <c r="CZ36">
        <v>999.9</v>
      </c>
      <c r="DA36">
        <v>0</v>
      </c>
      <c r="DB36">
        <v>0</v>
      </c>
      <c r="DC36">
        <v>9990</v>
      </c>
      <c r="DD36">
        <v>0</v>
      </c>
      <c r="DE36">
        <v>0.21912699999999999</v>
      </c>
      <c r="DF36">
        <v>0.35922199999999999</v>
      </c>
      <c r="DG36">
        <v>407.55599999999998</v>
      </c>
      <c r="DH36">
        <v>407.173</v>
      </c>
      <c r="DI36">
        <v>3.9779700000000001E-2</v>
      </c>
      <c r="DJ36">
        <v>399.95</v>
      </c>
      <c r="DK36">
        <v>17.7409</v>
      </c>
      <c r="DL36">
        <v>1.6190100000000001</v>
      </c>
      <c r="DM36">
        <v>1.6153900000000001</v>
      </c>
      <c r="DN36">
        <v>14.141</v>
      </c>
      <c r="DO36">
        <v>14.106400000000001</v>
      </c>
      <c r="DP36">
        <v>0</v>
      </c>
      <c r="DQ36">
        <v>0</v>
      </c>
      <c r="DR36">
        <v>0</v>
      </c>
      <c r="DS36">
        <v>0</v>
      </c>
      <c r="DT36">
        <v>3.66</v>
      </c>
      <c r="DU36">
        <v>0</v>
      </c>
      <c r="DV36">
        <v>-10.039999999999999</v>
      </c>
      <c r="DW36">
        <v>-3.25</v>
      </c>
      <c r="DX36">
        <v>33.686999999999998</v>
      </c>
      <c r="DY36">
        <v>38.936999999999998</v>
      </c>
      <c r="DZ36">
        <v>36.561999999999998</v>
      </c>
      <c r="EA36">
        <v>37.875</v>
      </c>
      <c r="EB36">
        <v>34.561999999999998</v>
      </c>
      <c r="EC36">
        <v>0</v>
      </c>
      <c r="ED36">
        <v>0</v>
      </c>
      <c r="EE36">
        <v>0</v>
      </c>
      <c r="EF36">
        <v>2325.6000001430498</v>
      </c>
      <c r="EG36">
        <v>0</v>
      </c>
      <c r="EH36">
        <v>2.7595999999999998</v>
      </c>
      <c r="EI36">
        <v>-2.16846158122874</v>
      </c>
      <c r="EJ36">
        <v>2.21076922774078</v>
      </c>
      <c r="EK36">
        <v>-10.9864</v>
      </c>
      <c r="EL36">
        <v>15</v>
      </c>
      <c r="EM36">
        <v>1530583166</v>
      </c>
      <c r="EN36" t="s">
        <v>432</v>
      </c>
      <c r="EO36">
        <v>1530583166</v>
      </c>
      <c r="EP36">
        <v>1530583164.5</v>
      </c>
      <c r="EQ36">
        <v>133</v>
      </c>
      <c r="ER36">
        <v>-2E-3</v>
      </c>
      <c r="ES36">
        <v>2E-3</v>
      </c>
      <c r="ET36">
        <v>0.126</v>
      </c>
      <c r="EU36">
        <v>-7.5999999999999998E-2</v>
      </c>
      <c r="EV36">
        <v>400</v>
      </c>
      <c r="EW36">
        <v>18</v>
      </c>
      <c r="EX36">
        <v>0.86</v>
      </c>
      <c r="EY36">
        <v>0.14000000000000001</v>
      </c>
      <c r="EZ36">
        <v>0.36899109756097598</v>
      </c>
      <c r="FA36">
        <v>-0.12570863414634201</v>
      </c>
      <c r="FB36">
        <v>2.71616943891217E-2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5.48861E-2</v>
      </c>
      <c r="FI36">
        <v>-5.07377728222995E-2</v>
      </c>
      <c r="FJ36">
        <v>7.9229274392000597E-3</v>
      </c>
      <c r="FK36">
        <v>1</v>
      </c>
      <c r="FL36">
        <v>1</v>
      </c>
      <c r="FM36">
        <v>3</v>
      </c>
      <c r="FN36" t="s">
        <v>413</v>
      </c>
      <c r="FO36">
        <v>3.9266000000000001</v>
      </c>
      <c r="FP36">
        <v>2.7841800000000001</v>
      </c>
      <c r="FQ36">
        <v>8.5078699999999993E-2</v>
      </c>
      <c r="FR36">
        <v>8.5006799999999993E-2</v>
      </c>
      <c r="FS36">
        <v>8.1658700000000001E-2</v>
      </c>
      <c r="FT36">
        <v>8.0641900000000002E-2</v>
      </c>
      <c r="FU36">
        <v>19671</v>
      </c>
      <c r="FV36">
        <v>23998.5</v>
      </c>
      <c r="FW36">
        <v>20938.400000000001</v>
      </c>
      <c r="FX36">
        <v>25295.7</v>
      </c>
      <c r="FY36">
        <v>30498.1</v>
      </c>
      <c r="FZ36">
        <v>34242.699999999997</v>
      </c>
      <c r="GA36">
        <v>37790.699999999997</v>
      </c>
      <c r="GB36">
        <v>41965.9</v>
      </c>
      <c r="GC36">
        <v>2.6736800000000001</v>
      </c>
      <c r="GD36">
        <v>2.1482999999999999</v>
      </c>
      <c r="GE36">
        <v>0.102855</v>
      </c>
      <c r="GF36">
        <v>0</v>
      </c>
      <c r="GG36">
        <v>23.5761</v>
      </c>
      <c r="GH36">
        <v>999.9</v>
      </c>
      <c r="GI36">
        <v>49.957000000000001</v>
      </c>
      <c r="GJ36">
        <v>30.645</v>
      </c>
      <c r="GK36">
        <v>24.255099999999999</v>
      </c>
      <c r="GL36">
        <v>61.510300000000001</v>
      </c>
      <c r="GM36">
        <v>19.435099999999998</v>
      </c>
      <c r="GN36">
        <v>3</v>
      </c>
      <c r="GO36">
        <v>-0.21875</v>
      </c>
      <c r="GP36">
        <v>-0.83349899999999999</v>
      </c>
      <c r="GQ36">
        <v>20.3368</v>
      </c>
      <c r="GR36">
        <v>5.2231300000000003</v>
      </c>
      <c r="GS36">
        <v>11.962</v>
      </c>
      <c r="GT36">
        <v>4.9859</v>
      </c>
      <c r="GU36">
        <v>3.3010000000000002</v>
      </c>
      <c r="GV36">
        <v>999.9</v>
      </c>
      <c r="GW36">
        <v>9999</v>
      </c>
      <c r="GX36">
        <v>9999</v>
      </c>
      <c r="GY36">
        <v>9999</v>
      </c>
      <c r="GZ36">
        <v>1.88446</v>
      </c>
      <c r="HA36">
        <v>1.88141</v>
      </c>
      <c r="HB36">
        <v>1.8828400000000001</v>
      </c>
      <c r="HC36">
        <v>1.8816200000000001</v>
      </c>
      <c r="HD36">
        <v>1.88314</v>
      </c>
      <c r="HE36">
        <v>1.8823300000000001</v>
      </c>
      <c r="HF36">
        <v>1.8843099999999999</v>
      </c>
      <c r="HG36">
        <v>1.88158</v>
      </c>
      <c r="HH36">
        <v>5</v>
      </c>
      <c r="HI36">
        <v>0</v>
      </c>
      <c r="HJ36">
        <v>0</v>
      </c>
      <c r="HK36">
        <v>0</v>
      </c>
      <c r="HL36" t="s">
        <v>402</v>
      </c>
      <c r="HM36" t="s">
        <v>403</v>
      </c>
      <c r="HN36" t="s">
        <v>404</v>
      </c>
      <c r="HO36" t="s">
        <v>404</v>
      </c>
      <c r="HP36" t="s">
        <v>404</v>
      </c>
      <c r="HQ36" t="s">
        <v>404</v>
      </c>
      <c r="HR36">
        <v>0</v>
      </c>
      <c r="HS36">
        <v>100</v>
      </c>
      <c r="HT36">
        <v>100</v>
      </c>
      <c r="HU36">
        <v>0.126</v>
      </c>
      <c r="HV36">
        <v>-7.6200000000000004E-2</v>
      </c>
      <c r="HW36">
        <v>0.12619047619045901</v>
      </c>
      <c r="HX36">
        <v>0</v>
      </c>
      <c r="HY36">
        <v>0</v>
      </c>
      <c r="HZ36">
        <v>0</v>
      </c>
      <c r="IA36">
        <v>-7.6255000000003306E-2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1.1000000000000001</v>
      </c>
      <c r="IJ36">
        <v>1.1000000000000001</v>
      </c>
      <c r="IK36">
        <v>1.53931</v>
      </c>
      <c r="IL36">
        <v>2.5891099999999998</v>
      </c>
      <c r="IM36">
        <v>2.8002899999999999</v>
      </c>
      <c r="IN36">
        <v>2.96875</v>
      </c>
      <c r="IO36">
        <v>3.0493199999999998</v>
      </c>
      <c r="IP36">
        <v>2.3010299999999999</v>
      </c>
      <c r="IQ36">
        <v>34.326900000000002</v>
      </c>
      <c r="IR36">
        <v>24.227599999999999</v>
      </c>
      <c r="IS36">
        <v>18</v>
      </c>
      <c r="IT36">
        <v>1092.42</v>
      </c>
      <c r="IU36">
        <v>563.322</v>
      </c>
      <c r="IV36">
        <v>25.0001</v>
      </c>
      <c r="IW36">
        <v>24.401399999999999</v>
      </c>
      <c r="IX36">
        <v>30</v>
      </c>
      <c r="IY36">
        <v>24.3247</v>
      </c>
      <c r="IZ36">
        <v>24.321999999999999</v>
      </c>
      <c r="JA36">
        <v>30.747499999999999</v>
      </c>
      <c r="JB36">
        <v>23.697600000000001</v>
      </c>
      <c r="JC36">
        <v>0</v>
      </c>
      <c r="JD36">
        <v>25</v>
      </c>
      <c r="JE36">
        <v>400</v>
      </c>
      <c r="JF36">
        <v>17.788900000000002</v>
      </c>
      <c r="JG36">
        <v>101.873</v>
      </c>
      <c r="JH36">
        <v>101.169</v>
      </c>
    </row>
    <row r="37" spans="1:268" x14ac:dyDescent="0.2">
      <c r="A37">
        <v>21</v>
      </c>
      <c r="B37">
        <v>1530583238.5</v>
      </c>
      <c r="C37">
        <v>340.40000009536698</v>
      </c>
      <c r="D37" t="s">
        <v>447</v>
      </c>
      <c r="E37" t="s">
        <v>448</v>
      </c>
      <c r="F37" t="s">
        <v>397</v>
      </c>
      <c r="I37">
        <v>1530583238.5</v>
      </c>
      <c r="J37">
        <f t="shared" si="0"/>
        <v>8.8404279129198721E-5</v>
      </c>
      <c r="K37">
        <f t="shared" si="1"/>
        <v>8.8404279129198723E-2</v>
      </c>
      <c r="L37">
        <f t="shared" si="2"/>
        <v>-0.53871462797148562</v>
      </c>
      <c r="M37">
        <f t="shared" si="3"/>
        <v>400.32400000000001</v>
      </c>
      <c r="N37">
        <f t="shared" si="4"/>
        <v>563.34671628369392</v>
      </c>
      <c r="O37">
        <f t="shared" si="5"/>
        <v>51.351466003244546</v>
      </c>
      <c r="P37">
        <f t="shared" si="6"/>
        <v>36.491247187692004</v>
      </c>
      <c r="Q37">
        <f t="shared" si="7"/>
        <v>4.8732674420759623E-3</v>
      </c>
      <c r="R37">
        <f t="shared" si="8"/>
        <v>2.7711988049874878</v>
      </c>
      <c r="S37">
        <f t="shared" si="9"/>
        <v>4.8685114367299567E-3</v>
      </c>
      <c r="T37">
        <f t="shared" si="10"/>
        <v>3.0432465596551945E-3</v>
      </c>
      <c r="U37">
        <f t="shared" si="11"/>
        <v>0</v>
      </c>
      <c r="V37">
        <f t="shared" si="12"/>
        <v>25.302061136981578</v>
      </c>
      <c r="W37">
        <f t="shared" si="13"/>
        <v>25.277000000000001</v>
      </c>
      <c r="X37">
        <f t="shared" si="14"/>
        <v>3.2325687881656728</v>
      </c>
      <c r="Y37">
        <f t="shared" si="15"/>
        <v>50.012147483834134</v>
      </c>
      <c r="Z37">
        <f t="shared" si="16"/>
        <v>1.6214250397191001</v>
      </c>
      <c r="AA37">
        <f t="shared" si="17"/>
        <v>3.2420624214211311</v>
      </c>
      <c r="AB37">
        <f t="shared" si="18"/>
        <v>1.6111437484465727</v>
      </c>
      <c r="AC37">
        <f t="shared" si="19"/>
        <v>-3.8986287095976637</v>
      </c>
      <c r="AD37">
        <f t="shared" si="20"/>
        <v>7.3654628897419521</v>
      </c>
      <c r="AE37">
        <f t="shared" si="21"/>
        <v>0.563910966096557</v>
      </c>
      <c r="AF37">
        <f t="shared" si="22"/>
        <v>4.0307451462408448</v>
      </c>
      <c r="AG37">
        <v>0</v>
      </c>
      <c r="AH37">
        <v>0</v>
      </c>
      <c r="AI37">
        <f t="shared" si="23"/>
        <v>1</v>
      </c>
      <c r="AJ37">
        <f t="shared" si="24"/>
        <v>0</v>
      </c>
      <c r="AK37">
        <f t="shared" si="25"/>
        <v>48509.053769355691</v>
      </c>
      <c r="AL37" t="s">
        <v>398</v>
      </c>
      <c r="AM37" t="s">
        <v>398</v>
      </c>
      <c r="AN37">
        <v>0</v>
      </c>
      <c r="AO37">
        <v>0</v>
      </c>
      <c r="AP37" t="e">
        <f t="shared" si="26"/>
        <v>#DIV/0!</v>
      </c>
      <c r="AQ37">
        <v>0</v>
      </c>
      <c r="AR37" t="s">
        <v>398</v>
      </c>
      <c r="AS37" t="s">
        <v>398</v>
      </c>
      <c r="AT37">
        <v>0</v>
      </c>
      <c r="AU37">
        <v>0</v>
      </c>
      <c r="AV37" t="e">
        <f t="shared" si="27"/>
        <v>#DIV/0!</v>
      </c>
      <c r="AW37">
        <v>0.5</v>
      </c>
      <c r="AX37">
        <f t="shared" si="28"/>
        <v>0</v>
      </c>
      <c r="AY37">
        <f t="shared" si="29"/>
        <v>-0.53871462797148562</v>
      </c>
      <c r="AZ37" t="e">
        <f t="shared" si="30"/>
        <v>#DIV/0!</v>
      </c>
      <c r="BA37" t="e">
        <f t="shared" si="31"/>
        <v>#DIV/0!</v>
      </c>
      <c r="BB37" t="e">
        <f t="shared" si="32"/>
        <v>#DIV/0!</v>
      </c>
      <c r="BC37" t="e">
        <f t="shared" si="33"/>
        <v>#DIV/0!</v>
      </c>
      <c r="BD37" t="s">
        <v>398</v>
      </c>
      <c r="BE37">
        <v>0</v>
      </c>
      <c r="BF37" t="e">
        <f t="shared" si="34"/>
        <v>#DIV/0!</v>
      </c>
      <c r="BG37" t="e">
        <f t="shared" si="35"/>
        <v>#DIV/0!</v>
      </c>
      <c r="BH37" t="e">
        <f t="shared" si="36"/>
        <v>#DIV/0!</v>
      </c>
      <c r="BI37" t="e">
        <f t="shared" si="37"/>
        <v>#DIV/0!</v>
      </c>
      <c r="BJ37" t="e">
        <f t="shared" si="38"/>
        <v>#DIV/0!</v>
      </c>
      <c r="BK37" t="e">
        <f t="shared" si="39"/>
        <v>#DIV/0!</v>
      </c>
      <c r="BL37" t="e">
        <f t="shared" si="40"/>
        <v>#DIV/0!</v>
      </c>
      <c r="BM37" t="e">
        <f t="shared" si="41"/>
        <v>#DIV/0!</v>
      </c>
      <c r="BN37">
        <v>754</v>
      </c>
      <c r="BO37">
        <v>300</v>
      </c>
      <c r="BP37">
        <v>300</v>
      </c>
      <c r="BQ37">
        <v>300</v>
      </c>
      <c r="BR37">
        <v>10355.1</v>
      </c>
      <c r="BS37">
        <v>1422.74</v>
      </c>
      <c r="BT37">
        <v>-7.3501699999999996E-3</v>
      </c>
      <c r="BU37">
        <v>-1.04</v>
      </c>
      <c r="BV37" t="s">
        <v>398</v>
      </c>
      <c r="BW37" t="s">
        <v>398</v>
      </c>
      <c r="BX37" t="s">
        <v>398</v>
      </c>
      <c r="BY37" t="s">
        <v>398</v>
      </c>
      <c r="BZ37" t="s">
        <v>398</v>
      </c>
      <c r="CA37" t="s">
        <v>398</v>
      </c>
      <c r="CB37" t="s">
        <v>398</v>
      </c>
      <c r="CC37" t="s">
        <v>398</v>
      </c>
      <c r="CD37" t="s">
        <v>398</v>
      </c>
      <c r="CE37" t="s">
        <v>398</v>
      </c>
      <c r="CF37">
        <f t="shared" si="42"/>
        <v>0</v>
      </c>
      <c r="CG37">
        <f t="shared" si="43"/>
        <v>0</v>
      </c>
      <c r="CH37">
        <f t="shared" si="44"/>
        <v>0</v>
      </c>
      <c r="CI37">
        <f t="shared" si="45"/>
        <v>0</v>
      </c>
      <c r="CJ37">
        <v>6</v>
      </c>
      <c r="CK37">
        <v>0.5</v>
      </c>
      <c r="CL37" t="s">
        <v>399</v>
      </c>
      <c r="CM37">
        <v>2</v>
      </c>
      <c r="CN37">
        <v>1530583238.5</v>
      </c>
      <c r="CO37">
        <v>400.32400000000001</v>
      </c>
      <c r="CP37">
        <v>400.02199999999999</v>
      </c>
      <c r="CQ37">
        <v>17.787700000000001</v>
      </c>
      <c r="CR37">
        <v>17.735600000000002</v>
      </c>
      <c r="CS37">
        <v>400.19799999999998</v>
      </c>
      <c r="CT37">
        <v>17.864000000000001</v>
      </c>
      <c r="CU37">
        <v>999.98199999999997</v>
      </c>
      <c r="CV37">
        <v>91.052700000000002</v>
      </c>
      <c r="CW37">
        <v>0.10158300000000001</v>
      </c>
      <c r="CX37">
        <v>25.3263</v>
      </c>
      <c r="CY37">
        <v>25.277000000000001</v>
      </c>
      <c r="CZ37">
        <v>999.9</v>
      </c>
      <c r="DA37">
        <v>0</v>
      </c>
      <c r="DB37">
        <v>0</v>
      </c>
      <c r="DC37">
        <v>10020</v>
      </c>
      <c r="DD37">
        <v>0</v>
      </c>
      <c r="DE37">
        <v>0.21912699999999999</v>
      </c>
      <c r="DF37">
        <v>0.30236800000000003</v>
      </c>
      <c r="DG37">
        <v>407.57400000000001</v>
      </c>
      <c r="DH37">
        <v>407.245</v>
      </c>
      <c r="DI37">
        <v>5.20744E-2</v>
      </c>
      <c r="DJ37">
        <v>400.02199999999999</v>
      </c>
      <c r="DK37">
        <v>17.735600000000002</v>
      </c>
      <c r="DL37">
        <v>1.6196200000000001</v>
      </c>
      <c r="DM37">
        <v>1.6148800000000001</v>
      </c>
      <c r="DN37">
        <v>14.146699999999999</v>
      </c>
      <c r="DO37">
        <v>14.1015</v>
      </c>
      <c r="DP37">
        <v>0</v>
      </c>
      <c r="DQ37">
        <v>0</v>
      </c>
      <c r="DR37">
        <v>0</v>
      </c>
      <c r="DS37">
        <v>0</v>
      </c>
      <c r="DT37">
        <v>3.1</v>
      </c>
      <c r="DU37">
        <v>0</v>
      </c>
      <c r="DV37">
        <v>-9.92</v>
      </c>
      <c r="DW37">
        <v>-3.3</v>
      </c>
      <c r="DX37">
        <v>34.186999999999998</v>
      </c>
      <c r="DY37">
        <v>38.936999999999998</v>
      </c>
      <c r="DZ37">
        <v>37.061999999999998</v>
      </c>
      <c r="EA37">
        <v>37.686999999999998</v>
      </c>
      <c r="EB37">
        <v>35.375</v>
      </c>
      <c r="EC37">
        <v>0</v>
      </c>
      <c r="ED37">
        <v>0</v>
      </c>
      <c r="EE37">
        <v>0</v>
      </c>
      <c r="EF37">
        <v>2330.4000000953702</v>
      </c>
      <c r="EG37">
        <v>0</v>
      </c>
      <c r="EH37">
        <v>2.8656000000000001</v>
      </c>
      <c r="EI37">
        <v>-8.6323076437681099</v>
      </c>
      <c r="EJ37">
        <v>2.6046153823534399</v>
      </c>
      <c r="EK37">
        <v>-11.1744</v>
      </c>
      <c r="EL37">
        <v>15</v>
      </c>
      <c r="EM37">
        <v>1530583166</v>
      </c>
      <c r="EN37" t="s">
        <v>432</v>
      </c>
      <c r="EO37">
        <v>1530583166</v>
      </c>
      <c r="EP37">
        <v>1530583164.5</v>
      </c>
      <c r="EQ37">
        <v>133</v>
      </c>
      <c r="ER37">
        <v>-2E-3</v>
      </c>
      <c r="ES37">
        <v>2E-3</v>
      </c>
      <c r="ET37">
        <v>0.126</v>
      </c>
      <c r="EU37">
        <v>-7.5999999999999998E-2</v>
      </c>
      <c r="EV37">
        <v>400</v>
      </c>
      <c r="EW37">
        <v>18</v>
      </c>
      <c r="EX37">
        <v>0.86</v>
      </c>
      <c r="EY37">
        <v>0.14000000000000001</v>
      </c>
      <c r="EZ37">
        <v>0.34814230000000002</v>
      </c>
      <c r="FA37">
        <v>-0.244325583489682</v>
      </c>
      <c r="FB37">
        <v>3.7376400772546302E-2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5.2149685000000001E-2</v>
      </c>
      <c r="FI37">
        <v>-6.1856911069418603E-2</v>
      </c>
      <c r="FJ37">
        <v>8.5488869592932996E-3</v>
      </c>
      <c r="FK37">
        <v>1</v>
      </c>
      <c r="FL37">
        <v>1</v>
      </c>
      <c r="FM37">
        <v>3</v>
      </c>
      <c r="FN37" t="s">
        <v>413</v>
      </c>
      <c r="FO37">
        <v>3.9266000000000001</v>
      </c>
      <c r="FP37">
        <v>2.7843800000000001</v>
      </c>
      <c r="FQ37">
        <v>8.5079600000000005E-2</v>
      </c>
      <c r="FR37">
        <v>8.5016900000000006E-2</v>
      </c>
      <c r="FS37">
        <v>8.1680900000000001E-2</v>
      </c>
      <c r="FT37">
        <v>8.0623100000000003E-2</v>
      </c>
      <c r="FU37">
        <v>19670.8</v>
      </c>
      <c r="FV37">
        <v>23998.3</v>
      </c>
      <c r="FW37">
        <v>20938.2</v>
      </c>
      <c r="FX37">
        <v>25295.7</v>
      </c>
      <c r="FY37">
        <v>30497.4</v>
      </c>
      <c r="FZ37">
        <v>34243.300000000003</v>
      </c>
      <c r="GA37">
        <v>37790.699999999997</v>
      </c>
      <c r="GB37">
        <v>41965.599999999999</v>
      </c>
      <c r="GC37">
        <v>2.6747000000000001</v>
      </c>
      <c r="GD37">
        <v>2.1482299999999999</v>
      </c>
      <c r="GE37">
        <v>0.103451</v>
      </c>
      <c r="GF37">
        <v>0</v>
      </c>
      <c r="GG37">
        <v>23.578099999999999</v>
      </c>
      <c r="GH37">
        <v>999.9</v>
      </c>
      <c r="GI37">
        <v>49.933</v>
      </c>
      <c r="GJ37">
        <v>30.635000000000002</v>
      </c>
      <c r="GK37">
        <v>24.229700000000001</v>
      </c>
      <c r="GL37">
        <v>61.3703</v>
      </c>
      <c r="GM37">
        <v>19.415099999999999</v>
      </c>
      <c r="GN37">
        <v>3</v>
      </c>
      <c r="GO37">
        <v>-0.218808</v>
      </c>
      <c r="GP37">
        <v>-0.83368699999999996</v>
      </c>
      <c r="GQ37">
        <v>20.3368</v>
      </c>
      <c r="GR37">
        <v>5.2228300000000001</v>
      </c>
      <c r="GS37">
        <v>11.962</v>
      </c>
      <c r="GT37">
        <v>4.9857500000000003</v>
      </c>
      <c r="GU37">
        <v>3.3010000000000002</v>
      </c>
      <c r="GV37">
        <v>999.9</v>
      </c>
      <c r="GW37">
        <v>9999</v>
      </c>
      <c r="GX37">
        <v>9999</v>
      </c>
      <c r="GY37">
        <v>9999</v>
      </c>
      <c r="GZ37">
        <v>1.88446</v>
      </c>
      <c r="HA37">
        <v>1.88141</v>
      </c>
      <c r="HB37">
        <v>1.88289</v>
      </c>
      <c r="HC37">
        <v>1.88161</v>
      </c>
      <c r="HD37">
        <v>1.88314</v>
      </c>
      <c r="HE37">
        <v>1.8823300000000001</v>
      </c>
      <c r="HF37">
        <v>1.8843099999999999</v>
      </c>
      <c r="HG37">
        <v>1.8815999999999999</v>
      </c>
      <c r="HH37">
        <v>5</v>
      </c>
      <c r="HI37">
        <v>0</v>
      </c>
      <c r="HJ37">
        <v>0</v>
      </c>
      <c r="HK37">
        <v>0</v>
      </c>
      <c r="HL37" t="s">
        <v>402</v>
      </c>
      <c r="HM37" t="s">
        <v>403</v>
      </c>
      <c r="HN37" t="s">
        <v>404</v>
      </c>
      <c r="HO37" t="s">
        <v>404</v>
      </c>
      <c r="HP37" t="s">
        <v>404</v>
      </c>
      <c r="HQ37" t="s">
        <v>404</v>
      </c>
      <c r="HR37">
        <v>0</v>
      </c>
      <c r="HS37">
        <v>100</v>
      </c>
      <c r="HT37">
        <v>100</v>
      </c>
      <c r="HU37">
        <v>0.126</v>
      </c>
      <c r="HV37">
        <v>-7.6300000000000007E-2</v>
      </c>
      <c r="HW37">
        <v>0.12619047619045901</v>
      </c>
      <c r="HX37">
        <v>0</v>
      </c>
      <c r="HY37">
        <v>0</v>
      </c>
      <c r="HZ37">
        <v>0</v>
      </c>
      <c r="IA37">
        <v>-7.6255000000003306E-2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1.2</v>
      </c>
      <c r="IJ37">
        <v>1.2</v>
      </c>
      <c r="IK37">
        <v>1.53931</v>
      </c>
      <c r="IL37">
        <v>2.5756800000000002</v>
      </c>
      <c r="IM37">
        <v>2.8002899999999999</v>
      </c>
      <c r="IN37">
        <v>2.96875</v>
      </c>
      <c r="IO37">
        <v>3.0493199999999998</v>
      </c>
      <c r="IP37">
        <v>2.3107899999999999</v>
      </c>
      <c r="IQ37">
        <v>34.326900000000002</v>
      </c>
      <c r="IR37">
        <v>24.227599999999999</v>
      </c>
      <c r="IS37">
        <v>18</v>
      </c>
      <c r="IT37">
        <v>1093.6099999999999</v>
      </c>
      <c r="IU37">
        <v>563.24900000000002</v>
      </c>
      <c r="IV37">
        <v>25</v>
      </c>
      <c r="IW37">
        <v>24.399899999999999</v>
      </c>
      <c r="IX37">
        <v>30</v>
      </c>
      <c r="IY37">
        <v>24.323599999999999</v>
      </c>
      <c r="IZ37">
        <v>24.320399999999999</v>
      </c>
      <c r="JA37">
        <v>30.7469</v>
      </c>
      <c r="JB37">
        <v>23.697600000000001</v>
      </c>
      <c r="JC37">
        <v>0</v>
      </c>
      <c r="JD37">
        <v>25</v>
      </c>
      <c r="JE37">
        <v>400</v>
      </c>
      <c r="JF37">
        <v>17.788900000000002</v>
      </c>
      <c r="JG37">
        <v>101.873</v>
      </c>
      <c r="JH37">
        <v>101.169</v>
      </c>
    </row>
    <row r="38" spans="1:268" x14ac:dyDescent="0.2">
      <c r="A38">
        <v>22</v>
      </c>
      <c r="B38">
        <v>1530583243.5</v>
      </c>
      <c r="C38">
        <v>345.40000009536698</v>
      </c>
      <c r="D38" t="s">
        <v>449</v>
      </c>
      <c r="E38" t="s">
        <v>450</v>
      </c>
      <c r="F38" t="s">
        <v>397</v>
      </c>
      <c r="I38">
        <v>1530583243.5</v>
      </c>
      <c r="J38">
        <f t="shared" si="0"/>
        <v>9.7061448747543273E-5</v>
      </c>
      <c r="K38">
        <f t="shared" si="1"/>
        <v>9.7061448747543272E-2</v>
      </c>
      <c r="L38">
        <f t="shared" si="2"/>
        <v>-0.56886235670467933</v>
      </c>
      <c r="M38">
        <f t="shared" si="3"/>
        <v>400.28</v>
      </c>
      <c r="N38">
        <f t="shared" si="4"/>
        <v>556.36532550298125</v>
      </c>
      <c r="O38">
        <f t="shared" si="5"/>
        <v>50.715094015957703</v>
      </c>
      <c r="P38">
        <f t="shared" si="6"/>
        <v>36.48724480512</v>
      </c>
      <c r="Q38">
        <f t="shared" si="7"/>
        <v>5.360316018256533E-3</v>
      </c>
      <c r="R38">
        <f t="shared" si="8"/>
        <v>2.769309898409468</v>
      </c>
      <c r="S38">
        <f t="shared" si="9"/>
        <v>5.3545585351660058E-3</v>
      </c>
      <c r="T38">
        <f t="shared" si="10"/>
        <v>3.3471158445273468E-3</v>
      </c>
      <c r="U38">
        <f t="shared" si="11"/>
        <v>0</v>
      </c>
      <c r="V38">
        <f t="shared" si="12"/>
        <v>25.298070606329961</v>
      </c>
      <c r="W38">
        <f t="shared" si="13"/>
        <v>25.261199999999999</v>
      </c>
      <c r="X38">
        <f t="shared" si="14"/>
        <v>3.229531348029421</v>
      </c>
      <c r="Y38">
        <f t="shared" si="15"/>
        <v>50.00848261678297</v>
      </c>
      <c r="Z38">
        <f t="shared" si="16"/>
        <v>1.6211519503488001</v>
      </c>
      <c r="AA38">
        <f t="shared" si="17"/>
        <v>3.2417539295718152</v>
      </c>
      <c r="AB38">
        <f t="shared" si="18"/>
        <v>1.6083793976806209</v>
      </c>
      <c r="AC38">
        <f t="shared" si="19"/>
        <v>-4.2804098897666583</v>
      </c>
      <c r="AD38">
        <f t="shared" si="20"/>
        <v>9.4804887379339355</v>
      </c>
      <c r="AE38">
        <f t="shared" si="21"/>
        <v>0.72627207985306064</v>
      </c>
      <c r="AF38">
        <f t="shared" si="22"/>
        <v>5.9263509280203381</v>
      </c>
      <c r="AG38">
        <v>0</v>
      </c>
      <c r="AH38">
        <v>0</v>
      </c>
      <c r="AI38">
        <f t="shared" si="23"/>
        <v>1</v>
      </c>
      <c r="AJ38">
        <f t="shared" si="24"/>
        <v>0</v>
      </c>
      <c r="AK38">
        <f t="shared" si="25"/>
        <v>48457.538608753865</v>
      </c>
      <c r="AL38" t="s">
        <v>398</v>
      </c>
      <c r="AM38" t="s">
        <v>398</v>
      </c>
      <c r="AN38">
        <v>0</v>
      </c>
      <c r="AO38">
        <v>0</v>
      </c>
      <c r="AP38" t="e">
        <f t="shared" si="26"/>
        <v>#DIV/0!</v>
      </c>
      <c r="AQ38">
        <v>0</v>
      </c>
      <c r="AR38" t="s">
        <v>398</v>
      </c>
      <c r="AS38" t="s">
        <v>398</v>
      </c>
      <c r="AT38">
        <v>0</v>
      </c>
      <c r="AU38">
        <v>0</v>
      </c>
      <c r="AV38" t="e">
        <f t="shared" si="27"/>
        <v>#DIV/0!</v>
      </c>
      <c r="AW38">
        <v>0.5</v>
      </c>
      <c r="AX38">
        <f t="shared" si="28"/>
        <v>0</v>
      </c>
      <c r="AY38">
        <f t="shared" si="29"/>
        <v>-0.56886235670467933</v>
      </c>
      <c r="AZ38" t="e">
        <f t="shared" si="30"/>
        <v>#DIV/0!</v>
      </c>
      <c r="BA38" t="e">
        <f t="shared" si="31"/>
        <v>#DIV/0!</v>
      </c>
      <c r="BB38" t="e">
        <f t="shared" si="32"/>
        <v>#DIV/0!</v>
      </c>
      <c r="BC38" t="e">
        <f t="shared" si="33"/>
        <v>#DIV/0!</v>
      </c>
      <c r="BD38" t="s">
        <v>398</v>
      </c>
      <c r="BE38">
        <v>0</v>
      </c>
      <c r="BF38" t="e">
        <f t="shared" si="34"/>
        <v>#DIV/0!</v>
      </c>
      <c r="BG38" t="e">
        <f t="shared" si="35"/>
        <v>#DIV/0!</v>
      </c>
      <c r="BH38" t="e">
        <f t="shared" si="36"/>
        <v>#DIV/0!</v>
      </c>
      <c r="BI38" t="e">
        <f t="shared" si="37"/>
        <v>#DIV/0!</v>
      </c>
      <c r="BJ38" t="e">
        <f t="shared" si="38"/>
        <v>#DIV/0!</v>
      </c>
      <c r="BK38" t="e">
        <f t="shared" si="39"/>
        <v>#DIV/0!</v>
      </c>
      <c r="BL38" t="e">
        <f t="shared" si="40"/>
        <v>#DIV/0!</v>
      </c>
      <c r="BM38" t="e">
        <f t="shared" si="41"/>
        <v>#DIV/0!</v>
      </c>
      <c r="BN38">
        <v>754</v>
      </c>
      <c r="BO38">
        <v>300</v>
      </c>
      <c r="BP38">
        <v>300</v>
      </c>
      <c r="BQ38">
        <v>300</v>
      </c>
      <c r="BR38">
        <v>10355.1</v>
      </c>
      <c r="BS38">
        <v>1422.74</v>
      </c>
      <c r="BT38">
        <v>-7.3501699999999996E-3</v>
      </c>
      <c r="BU38">
        <v>-1.04</v>
      </c>
      <c r="BV38" t="s">
        <v>398</v>
      </c>
      <c r="BW38" t="s">
        <v>398</v>
      </c>
      <c r="BX38" t="s">
        <v>398</v>
      </c>
      <c r="BY38" t="s">
        <v>398</v>
      </c>
      <c r="BZ38" t="s">
        <v>398</v>
      </c>
      <c r="CA38" t="s">
        <v>398</v>
      </c>
      <c r="CB38" t="s">
        <v>398</v>
      </c>
      <c r="CC38" t="s">
        <v>398</v>
      </c>
      <c r="CD38" t="s">
        <v>398</v>
      </c>
      <c r="CE38" t="s">
        <v>398</v>
      </c>
      <c r="CF38">
        <f t="shared" si="42"/>
        <v>0</v>
      </c>
      <c r="CG38">
        <f t="shared" si="43"/>
        <v>0</v>
      </c>
      <c r="CH38">
        <f t="shared" si="44"/>
        <v>0</v>
      </c>
      <c r="CI38">
        <f t="shared" si="45"/>
        <v>0</v>
      </c>
      <c r="CJ38">
        <v>6</v>
      </c>
      <c r="CK38">
        <v>0.5</v>
      </c>
      <c r="CL38" t="s">
        <v>399</v>
      </c>
      <c r="CM38">
        <v>2</v>
      </c>
      <c r="CN38">
        <v>1530583243.5</v>
      </c>
      <c r="CO38">
        <v>400.28</v>
      </c>
      <c r="CP38">
        <v>399.96199999999999</v>
      </c>
      <c r="CQ38">
        <v>17.784700000000001</v>
      </c>
      <c r="CR38">
        <v>17.727499999999999</v>
      </c>
      <c r="CS38">
        <v>400.154</v>
      </c>
      <c r="CT38">
        <v>17.860900000000001</v>
      </c>
      <c r="CU38">
        <v>1000.02</v>
      </c>
      <c r="CV38">
        <v>91.053100000000001</v>
      </c>
      <c r="CW38">
        <v>0.101204</v>
      </c>
      <c r="CX38">
        <v>25.3247</v>
      </c>
      <c r="CY38">
        <v>25.261199999999999</v>
      </c>
      <c r="CZ38">
        <v>999.9</v>
      </c>
      <c r="DA38">
        <v>0</v>
      </c>
      <c r="DB38">
        <v>0</v>
      </c>
      <c r="DC38">
        <v>10008.799999999999</v>
      </c>
      <c r="DD38">
        <v>0</v>
      </c>
      <c r="DE38">
        <v>0.21912699999999999</v>
      </c>
      <c r="DF38">
        <v>0.31808500000000001</v>
      </c>
      <c r="DG38">
        <v>407.52800000000002</v>
      </c>
      <c r="DH38">
        <v>407.18</v>
      </c>
      <c r="DI38">
        <v>5.7174700000000002E-2</v>
      </c>
      <c r="DJ38">
        <v>399.96199999999999</v>
      </c>
      <c r="DK38">
        <v>17.727499999999999</v>
      </c>
      <c r="DL38">
        <v>1.6193500000000001</v>
      </c>
      <c r="DM38">
        <v>1.6141399999999999</v>
      </c>
      <c r="DN38">
        <v>14.1442</v>
      </c>
      <c r="DO38">
        <v>14.0945</v>
      </c>
      <c r="DP38">
        <v>0</v>
      </c>
      <c r="DQ38">
        <v>0</v>
      </c>
      <c r="DR38">
        <v>0</v>
      </c>
      <c r="DS38">
        <v>0</v>
      </c>
      <c r="DT38">
        <v>1.24</v>
      </c>
      <c r="DU38">
        <v>0</v>
      </c>
      <c r="DV38">
        <v>-8.34</v>
      </c>
      <c r="DW38">
        <v>-2.74</v>
      </c>
      <c r="DX38">
        <v>33.625</v>
      </c>
      <c r="DY38">
        <v>39</v>
      </c>
      <c r="DZ38">
        <v>37.125</v>
      </c>
      <c r="EA38">
        <v>37.936999999999998</v>
      </c>
      <c r="EB38">
        <v>34.936999999999998</v>
      </c>
      <c r="EC38">
        <v>0</v>
      </c>
      <c r="ED38">
        <v>0</v>
      </c>
      <c r="EE38">
        <v>0</v>
      </c>
      <c r="EF38">
        <v>2335.7999999523199</v>
      </c>
      <c r="EG38">
        <v>0</v>
      </c>
      <c r="EH38">
        <v>2.60615384615385</v>
      </c>
      <c r="EI38">
        <v>0.43965819074791801</v>
      </c>
      <c r="EJ38">
        <v>3.7285469045143902</v>
      </c>
      <c r="EK38">
        <v>-10.7023076923077</v>
      </c>
      <c r="EL38">
        <v>15</v>
      </c>
      <c r="EM38">
        <v>1530583166</v>
      </c>
      <c r="EN38" t="s">
        <v>432</v>
      </c>
      <c r="EO38">
        <v>1530583166</v>
      </c>
      <c r="EP38">
        <v>1530583164.5</v>
      </c>
      <c r="EQ38">
        <v>133</v>
      </c>
      <c r="ER38">
        <v>-2E-3</v>
      </c>
      <c r="ES38">
        <v>2E-3</v>
      </c>
      <c r="ET38">
        <v>0.126</v>
      </c>
      <c r="EU38">
        <v>-7.5999999999999998E-2</v>
      </c>
      <c r="EV38">
        <v>400</v>
      </c>
      <c r="EW38">
        <v>18</v>
      </c>
      <c r="EX38">
        <v>0.86</v>
      </c>
      <c r="EY38">
        <v>0.14000000000000001</v>
      </c>
      <c r="EZ38">
        <v>0.32619868292682902</v>
      </c>
      <c r="FA38">
        <v>-0.19336919163763</v>
      </c>
      <c r="FB38">
        <v>3.3959394328276299E-2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5.1089268292682899E-2</v>
      </c>
      <c r="FI38">
        <v>-2.1158249477351999E-2</v>
      </c>
      <c r="FJ38">
        <v>7.9676945757789393E-3</v>
      </c>
      <c r="FK38">
        <v>1</v>
      </c>
      <c r="FL38">
        <v>1</v>
      </c>
      <c r="FM38">
        <v>3</v>
      </c>
      <c r="FN38" t="s">
        <v>413</v>
      </c>
      <c r="FO38">
        <v>3.92666</v>
      </c>
      <c r="FP38">
        <v>2.7839100000000001</v>
      </c>
      <c r="FQ38">
        <v>8.5073200000000002E-2</v>
      </c>
      <c r="FR38">
        <v>8.5007899999999997E-2</v>
      </c>
      <c r="FS38">
        <v>8.1671400000000005E-2</v>
      </c>
      <c r="FT38">
        <v>8.0596600000000004E-2</v>
      </c>
      <c r="FU38">
        <v>19670.8</v>
      </c>
      <c r="FV38">
        <v>23998.6</v>
      </c>
      <c r="FW38">
        <v>20938</v>
      </c>
      <c r="FX38">
        <v>25295.8</v>
      </c>
      <c r="FY38">
        <v>30497.7</v>
      </c>
      <c r="FZ38">
        <v>34244.300000000003</v>
      </c>
      <c r="GA38">
        <v>37790.6</v>
      </c>
      <c r="GB38">
        <v>41965.599999999999</v>
      </c>
      <c r="GC38">
        <v>2.6739999999999999</v>
      </c>
      <c r="GD38">
        <v>2.1482700000000001</v>
      </c>
      <c r="GE38">
        <v>0.102483</v>
      </c>
      <c r="GF38">
        <v>0</v>
      </c>
      <c r="GG38">
        <v>23.578099999999999</v>
      </c>
      <c r="GH38">
        <v>999.9</v>
      </c>
      <c r="GI38">
        <v>49.933</v>
      </c>
      <c r="GJ38">
        <v>30.645</v>
      </c>
      <c r="GK38">
        <v>24.242899999999999</v>
      </c>
      <c r="GL38">
        <v>61.290300000000002</v>
      </c>
      <c r="GM38">
        <v>19.399000000000001</v>
      </c>
      <c r="GN38">
        <v>3</v>
      </c>
      <c r="GO38">
        <v>-0.21888199999999999</v>
      </c>
      <c r="GP38">
        <v>-0.83163699999999996</v>
      </c>
      <c r="GQ38">
        <v>20.3369</v>
      </c>
      <c r="GR38">
        <v>5.2229799999999997</v>
      </c>
      <c r="GS38">
        <v>11.962199999999999</v>
      </c>
      <c r="GT38">
        <v>4.9857500000000003</v>
      </c>
      <c r="GU38">
        <v>3.3010000000000002</v>
      </c>
      <c r="GV38">
        <v>999.9</v>
      </c>
      <c r="GW38">
        <v>9999</v>
      </c>
      <c r="GX38">
        <v>9999</v>
      </c>
      <c r="GY38">
        <v>9999</v>
      </c>
      <c r="GZ38">
        <v>1.88446</v>
      </c>
      <c r="HA38">
        <v>1.88141</v>
      </c>
      <c r="HB38">
        <v>1.88287</v>
      </c>
      <c r="HC38">
        <v>1.8816200000000001</v>
      </c>
      <c r="HD38">
        <v>1.8831500000000001</v>
      </c>
      <c r="HE38">
        <v>1.88232</v>
      </c>
      <c r="HF38">
        <v>1.8843099999999999</v>
      </c>
      <c r="HG38">
        <v>1.8815999999999999</v>
      </c>
      <c r="HH38">
        <v>5</v>
      </c>
      <c r="HI38">
        <v>0</v>
      </c>
      <c r="HJ38">
        <v>0</v>
      </c>
      <c r="HK38">
        <v>0</v>
      </c>
      <c r="HL38" t="s">
        <v>402</v>
      </c>
      <c r="HM38" t="s">
        <v>403</v>
      </c>
      <c r="HN38" t="s">
        <v>404</v>
      </c>
      <c r="HO38" t="s">
        <v>404</v>
      </c>
      <c r="HP38" t="s">
        <v>404</v>
      </c>
      <c r="HQ38" t="s">
        <v>404</v>
      </c>
      <c r="HR38">
        <v>0</v>
      </c>
      <c r="HS38">
        <v>100</v>
      </c>
      <c r="HT38">
        <v>100</v>
      </c>
      <c r="HU38">
        <v>0.126</v>
      </c>
      <c r="HV38">
        <v>-7.6200000000000004E-2</v>
      </c>
      <c r="HW38">
        <v>0.12619047619045901</v>
      </c>
      <c r="HX38">
        <v>0</v>
      </c>
      <c r="HY38">
        <v>0</v>
      </c>
      <c r="HZ38">
        <v>0</v>
      </c>
      <c r="IA38">
        <v>-7.6255000000003306E-2</v>
      </c>
      <c r="IB38">
        <v>0</v>
      </c>
      <c r="IC38">
        <v>0</v>
      </c>
      <c r="ID38">
        <v>0</v>
      </c>
      <c r="IE38">
        <v>-1</v>
      </c>
      <c r="IF38">
        <v>-1</v>
      </c>
      <c r="IG38">
        <v>-1</v>
      </c>
      <c r="IH38">
        <v>-1</v>
      </c>
      <c r="II38">
        <v>1.3</v>
      </c>
      <c r="IJ38">
        <v>1.3</v>
      </c>
      <c r="IK38">
        <v>1.53931</v>
      </c>
      <c r="IL38">
        <v>2.5927699999999998</v>
      </c>
      <c r="IM38">
        <v>2.8002899999999999</v>
      </c>
      <c r="IN38">
        <v>2.96875</v>
      </c>
      <c r="IO38">
        <v>3.0493199999999998</v>
      </c>
      <c r="IP38">
        <v>2.2997999999999998</v>
      </c>
      <c r="IQ38">
        <v>34.326900000000002</v>
      </c>
      <c r="IR38">
        <v>24.227599999999999</v>
      </c>
      <c r="IS38">
        <v>18</v>
      </c>
      <c r="IT38">
        <v>1092.74</v>
      </c>
      <c r="IU38">
        <v>563.26800000000003</v>
      </c>
      <c r="IV38">
        <v>25.0002</v>
      </c>
      <c r="IW38">
        <v>24.3978</v>
      </c>
      <c r="IX38">
        <v>29.9999</v>
      </c>
      <c r="IY38">
        <v>24.3216</v>
      </c>
      <c r="IZ38">
        <v>24.3188</v>
      </c>
      <c r="JA38">
        <v>30.747299999999999</v>
      </c>
      <c r="JB38">
        <v>23.697600000000001</v>
      </c>
      <c r="JC38">
        <v>0</v>
      </c>
      <c r="JD38">
        <v>25</v>
      </c>
      <c r="JE38">
        <v>400</v>
      </c>
      <c r="JF38">
        <v>17.788900000000002</v>
      </c>
      <c r="JG38">
        <v>101.872</v>
      </c>
      <c r="JH38">
        <v>101.169</v>
      </c>
    </row>
    <row r="39" spans="1:268" x14ac:dyDescent="0.2">
      <c r="A39">
        <v>23</v>
      </c>
      <c r="B39">
        <v>1530583248.5</v>
      </c>
      <c r="C39">
        <v>350.40000009536698</v>
      </c>
      <c r="D39" t="s">
        <v>451</v>
      </c>
      <c r="E39" t="s">
        <v>452</v>
      </c>
      <c r="F39" t="s">
        <v>397</v>
      </c>
      <c r="I39">
        <v>1530583248.5</v>
      </c>
      <c r="J39">
        <f t="shared" si="0"/>
        <v>1.016413729803391E-4</v>
      </c>
      <c r="K39">
        <f t="shared" si="1"/>
        <v>0.10164137298033911</v>
      </c>
      <c r="L39">
        <f t="shared" si="2"/>
        <v>-0.5356921948868012</v>
      </c>
      <c r="M39">
        <f t="shared" si="3"/>
        <v>400.30200000000002</v>
      </c>
      <c r="N39">
        <f t="shared" si="4"/>
        <v>539.70642769021094</v>
      </c>
      <c r="O39">
        <f t="shared" si="5"/>
        <v>49.196542731876825</v>
      </c>
      <c r="P39">
        <f t="shared" si="6"/>
        <v>36.489234588030001</v>
      </c>
      <c r="Q39">
        <f t="shared" si="7"/>
        <v>5.6054520591730696E-3</v>
      </c>
      <c r="R39">
        <f t="shared" si="8"/>
        <v>2.7667522694550932</v>
      </c>
      <c r="S39">
        <f t="shared" si="9"/>
        <v>5.5991504577868993E-3</v>
      </c>
      <c r="T39">
        <f t="shared" si="10"/>
        <v>3.5000346070019565E-3</v>
      </c>
      <c r="U39">
        <f t="shared" si="11"/>
        <v>0</v>
      </c>
      <c r="V39">
        <f t="shared" si="12"/>
        <v>25.296690132712438</v>
      </c>
      <c r="W39">
        <f t="shared" si="13"/>
        <v>25.270299999999999</v>
      </c>
      <c r="X39">
        <f t="shared" si="14"/>
        <v>3.2312804550791951</v>
      </c>
      <c r="Y39">
        <f t="shared" si="15"/>
        <v>49.991606064597605</v>
      </c>
      <c r="Z39">
        <f t="shared" si="16"/>
        <v>1.620595215729</v>
      </c>
      <c r="AA39">
        <f t="shared" si="17"/>
        <v>3.2417346496828228</v>
      </c>
      <c r="AB39">
        <f t="shared" si="18"/>
        <v>1.6106852393501951</v>
      </c>
      <c r="AC39">
        <f t="shared" si="19"/>
        <v>-4.4823845484329548</v>
      </c>
      <c r="AD39">
        <f t="shared" si="20"/>
        <v>8.0994503554520616</v>
      </c>
      <c r="AE39">
        <f t="shared" si="21"/>
        <v>0.62107651408591757</v>
      </c>
      <c r="AF39">
        <f t="shared" si="22"/>
        <v>4.2381423211050242</v>
      </c>
      <c r="AG39">
        <v>0</v>
      </c>
      <c r="AH39">
        <v>0</v>
      </c>
      <c r="AI39">
        <f t="shared" si="23"/>
        <v>1</v>
      </c>
      <c r="AJ39">
        <f t="shared" si="24"/>
        <v>0</v>
      </c>
      <c r="AK39">
        <f t="shared" si="25"/>
        <v>48387.456034993193</v>
      </c>
      <c r="AL39" t="s">
        <v>398</v>
      </c>
      <c r="AM39" t="s">
        <v>398</v>
      </c>
      <c r="AN39">
        <v>0</v>
      </c>
      <c r="AO39">
        <v>0</v>
      </c>
      <c r="AP39" t="e">
        <f t="shared" si="26"/>
        <v>#DIV/0!</v>
      </c>
      <c r="AQ39">
        <v>0</v>
      </c>
      <c r="AR39" t="s">
        <v>398</v>
      </c>
      <c r="AS39" t="s">
        <v>398</v>
      </c>
      <c r="AT39">
        <v>0</v>
      </c>
      <c r="AU39">
        <v>0</v>
      </c>
      <c r="AV39" t="e">
        <f t="shared" si="27"/>
        <v>#DIV/0!</v>
      </c>
      <c r="AW39">
        <v>0.5</v>
      </c>
      <c r="AX39">
        <f t="shared" si="28"/>
        <v>0</v>
      </c>
      <c r="AY39">
        <f t="shared" si="29"/>
        <v>-0.5356921948868012</v>
      </c>
      <c r="AZ39" t="e">
        <f t="shared" si="30"/>
        <v>#DIV/0!</v>
      </c>
      <c r="BA39" t="e">
        <f t="shared" si="31"/>
        <v>#DIV/0!</v>
      </c>
      <c r="BB39" t="e">
        <f t="shared" si="32"/>
        <v>#DIV/0!</v>
      </c>
      <c r="BC39" t="e">
        <f t="shared" si="33"/>
        <v>#DIV/0!</v>
      </c>
      <c r="BD39" t="s">
        <v>398</v>
      </c>
      <c r="BE39">
        <v>0</v>
      </c>
      <c r="BF39" t="e">
        <f t="shared" si="34"/>
        <v>#DIV/0!</v>
      </c>
      <c r="BG39" t="e">
        <f t="shared" si="35"/>
        <v>#DIV/0!</v>
      </c>
      <c r="BH39" t="e">
        <f t="shared" si="36"/>
        <v>#DIV/0!</v>
      </c>
      <c r="BI39" t="e">
        <f t="shared" si="37"/>
        <v>#DIV/0!</v>
      </c>
      <c r="BJ39" t="e">
        <f t="shared" si="38"/>
        <v>#DIV/0!</v>
      </c>
      <c r="BK39" t="e">
        <f t="shared" si="39"/>
        <v>#DIV/0!</v>
      </c>
      <c r="BL39" t="e">
        <f t="shared" si="40"/>
        <v>#DIV/0!</v>
      </c>
      <c r="BM39" t="e">
        <f t="shared" si="41"/>
        <v>#DIV/0!</v>
      </c>
      <c r="BN39">
        <v>754</v>
      </c>
      <c r="BO39">
        <v>300</v>
      </c>
      <c r="BP39">
        <v>300</v>
      </c>
      <c r="BQ39">
        <v>300</v>
      </c>
      <c r="BR39">
        <v>10355.1</v>
      </c>
      <c r="BS39">
        <v>1422.74</v>
      </c>
      <c r="BT39">
        <v>-7.3501699999999996E-3</v>
      </c>
      <c r="BU39">
        <v>-1.04</v>
      </c>
      <c r="BV39" t="s">
        <v>398</v>
      </c>
      <c r="BW39" t="s">
        <v>398</v>
      </c>
      <c r="BX39" t="s">
        <v>398</v>
      </c>
      <c r="BY39" t="s">
        <v>398</v>
      </c>
      <c r="BZ39" t="s">
        <v>398</v>
      </c>
      <c r="CA39" t="s">
        <v>398</v>
      </c>
      <c r="CB39" t="s">
        <v>398</v>
      </c>
      <c r="CC39" t="s">
        <v>398</v>
      </c>
      <c r="CD39" t="s">
        <v>398</v>
      </c>
      <c r="CE39" t="s">
        <v>398</v>
      </c>
      <c r="CF39">
        <f t="shared" si="42"/>
        <v>0</v>
      </c>
      <c r="CG39">
        <f t="shared" si="43"/>
        <v>0</v>
      </c>
      <c r="CH39">
        <f t="shared" si="44"/>
        <v>0</v>
      </c>
      <c r="CI39">
        <f t="shared" si="45"/>
        <v>0</v>
      </c>
      <c r="CJ39">
        <v>6</v>
      </c>
      <c r="CK39">
        <v>0.5</v>
      </c>
      <c r="CL39" t="s">
        <v>399</v>
      </c>
      <c r="CM39">
        <v>2</v>
      </c>
      <c r="CN39">
        <v>1530583248.5</v>
      </c>
      <c r="CO39">
        <v>400.30200000000002</v>
      </c>
      <c r="CP39">
        <v>400.005</v>
      </c>
      <c r="CQ39">
        <v>17.778600000000001</v>
      </c>
      <c r="CR39">
        <v>17.718699999999998</v>
      </c>
      <c r="CS39">
        <v>400.17599999999999</v>
      </c>
      <c r="CT39">
        <v>17.854800000000001</v>
      </c>
      <c r="CU39">
        <v>1000.01</v>
      </c>
      <c r="CV39">
        <v>91.052700000000002</v>
      </c>
      <c r="CW39">
        <v>0.101565</v>
      </c>
      <c r="CX39">
        <v>25.3246</v>
      </c>
      <c r="CY39">
        <v>25.270299999999999</v>
      </c>
      <c r="CZ39">
        <v>999.9</v>
      </c>
      <c r="DA39">
        <v>0</v>
      </c>
      <c r="DB39">
        <v>0</v>
      </c>
      <c r="DC39">
        <v>9993.75</v>
      </c>
      <c r="DD39">
        <v>0</v>
      </c>
      <c r="DE39">
        <v>0.21912699999999999</v>
      </c>
      <c r="DF39">
        <v>0.29779099999999997</v>
      </c>
      <c r="DG39">
        <v>407.548</v>
      </c>
      <c r="DH39">
        <v>407.22</v>
      </c>
      <c r="DI39">
        <v>5.9816399999999999E-2</v>
      </c>
      <c r="DJ39">
        <v>400.005</v>
      </c>
      <c r="DK39">
        <v>17.718699999999998</v>
      </c>
      <c r="DL39">
        <v>1.61879</v>
      </c>
      <c r="DM39">
        <v>1.61334</v>
      </c>
      <c r="DN39">
        <v>14.1388</v>
      </c>
      <c r="DO39">
        <v>14.0868</v>
      </c>
      <c r="DP39">
        <v>0</v>
      </c>
      <c r="DQ39">
        <v>0</v>
      </c>
      <c r="DR39">
        <v>0</v>
      </c>
      <c r="DS39">
        <v>0</v>
      </c>
      <c r="DT39">
        <v>-1.32</v>
      </c>
      <c r="DU39">
        <v>0</v>
      </c>
      <c r="DV39">
        <v>-10.58</v>
      </c>
      <c r="DW39">
        <v>-3.46</v>
      </c>
      <c r="DX39">
        <v>34.125</v>
      </c>
      <c r="DY39">
        <v>38.936999999999998</v>
      </c>
      <c r="DZ39">
        <v>37</v>
      </c>
      <c r="EA39">
        <v>37.686999999999998</v>
      </c>
      <c r="EB39">
        <v>35.25</v>
      </c>
      <c r="EC39">
        <v>0</v>
      </c>
      <c r="ED39">
        <v>0</v>
      </c>
      <c r="EE39">
        <v>0</v>
      </c>
      <c r="EF39">
        <v>2340.6000001430498</v>
      </c>
      <c r="EG39">
        <v>0</v>
      </c>
      <c r="EH39">
        <v>2.50538461538462</v>
      </c>
      <c r="EI39">
        <v>-7.2560684116111904</v>
      </c>
      <c r="EJ39">
        <v>7.2410255924745304</v>
      </c>
      <c r="EK39">
        <v>-10.477692307692299</v>
      </c>
      <c r="EL39">
        <v>15</v>
      </c>
      <c r="EM39">
        <v>1530583166</v>
      </c>
      <c r="EN39" t="s">
        <v>432</v>
      </c>
      <c r="EO39">
        <v>1530583166</v>
      </c>
      <c r="EP39">
        <v>1530583164.5</v>
      </c>
      <c r="EQ39">
        <v>133</v>
      </c>
      <c r="ER39">
        <v>-2E-3</v>
      </c>
      <c r="ES39">
        <v>2E-3</v>
      </c>
      <c r="ET39">
        <v>0.126</v>
      </c>
      <c r="EU39">
        <v>-7.5999999999999998E-2</v>
      </c>
      <c r="EV39">
        <v>400</v>
      </c>
      <c r="EW39">
        <v>18</v>
      </c>
      <c r="EX39">
        <v>0.86</v>
      </c>
      <c r="EY39">
        <v>0.14000000000000001</v>
      </c>
      <c r="EZ39">
        <v>0.32281189999999998</v>
      </c>
      <c r="FA39">
        <v>-0.173377485928706</v>
      </c>
      <c r="FB39">
        <v>3.4757256756539297E-2</v>
      </c>
      <c r="FC39">
        <v>0</v>
      </c>
      <c r="FD39">
        <v>1</v>
      </c>
      <c r="FE39">
        <v>0</v>
      </c>
      <c r="FF39">
        <v>0</v>
      </c>
      <c r="FG39">
        <v>0</v>
      </c>
      <c r="FH39">
        <v>5.0508077499999998E-2</v>
      </c>
      <c r="FI39">
        <v>5.5373541838649197E-2</v>
      </c>
      <c r="FJ39">
        <v>7.5200510027355399E-3</v>
      </c>
      <c r="FK39">
        <v>1</v>
      </c>
      <c r="FL39">
        <v>1</v>
      </c>
      <c r="FM39">
        <v>3</v>
      </c>
      <c r="FN39" t="s">
        <v>413</v>
      </c>
      <c r="FO39">
        <v>3.9266299999999998</v>
      </c>
      <c r="FP39">
        <v>2.7841300000000002</v>
      </c>
      <c r="FQ39">
        <v>8.5076899999999997E-2</v>
      </c>
      <c r="FR39">
        <v>8.5014599999999996E-2</v>
      </c>
      <c r="FS39">
        <v>8.1650899999999998E-2</v>
      </c>
      <c r="FT39">
        <v>8.05675E-2</v>
      </c>
      <c r="FU39">
        <v>19670.900000000001</v>
      </c>
      <c r="FV39">
        <v>23998.5</v>
      </c>
      <c r="FW39">
        <v>20938.2</v>
      </c>
      <c r="FX39">
        <v>25295.9</v>
      </c>
      <c r="FY39">
        <v>30498.2</v>
      </c>
      <c r="FZ39">
        <v>34245.599999999999</v>
      </c>
      <c r="GA39">
        <v>37790.400000000001</v>
      </c>
      <c r="GB39">
        <v>41965.9</v>
      </c>
      <c r="GC39">
        <v>2.6742499999999998</v>
      </c>
      <c r="GD39">
        <v>2.1484000000000001</v>
      </c>
      <c r="GE39">
        <v>0.10304199999999999</v>
      </c>
      <c r="GF39">
        <v>0</v>
      </c>
      <c r="GG39">
        <v>23.578099999999999</v>
      </c>
      <c r="GH39">
        <v>999.9</v>
      </c>
      <c r="GI39">
        <v>49.933</v>
      </c>
      <c r="GJ39">
        <v>30.645</v>
      </c>
      <c r="GK39">
        <v>24.243099999999998</v>
      </c>
      <c r="GL39">
        <v>61.390300000000003</v>
      </c>
      <c r="GM39">
        <v>19.390999999999998</v>
      </c>
      <c r="GN39">
        <v>3</v>
      </c>
      <c r="GO39">
        <v>-0.21912899999999999</v>
      </c>
      <c r="GP39">
        <v>-0.83035400000000004</v>
      </c>
      <c r="GQ39">
        <v>20.3369</v>
      </c>
      <c r="GR39">
        <v>5.2228300000000001</v>
      </c>
      <c r="GS39">
        <v>11.962</v>
      </c>
      <c r="GT39">
        <v>4.9858500000000001</v>
      </c>
      <c r="GU39">
        <v>3.3010000000000002</v>
      </c>
      <c r="GV39">
        <v>999.9</v>
      </c>
      <c r="GW39">
        <v>9999</v>
      </c>
      <c r="GX39">
        <v>9999</v>
      </c>
      <c r="GY39">
        <v>9999</v>
      </c>
      <c r="GZ39">
        <v>1.88446</v>
      </c>
      <c r="HA39">
        <v>1.88141</v>
      </c>
      <c r="HB39">
        <v>1.8829</v>
      </c>
      <c r="HC39">
        <v>1.8815999999999999</v>
      </c>
      <c r="HD39">
        <v>1.88317</v>
      </c>
      <c r="HE39">
        <v>1.88232</v>
      </c>
      <c r="HF39">
        <v>1.8843099999999999</v>
      </c>
      <c r="HG39">
        <v>1.88157</v>
      </c>
      <c r="HH39">
        <v>5</v>
      </c>
      <c r="HI39">
        <v>0</v>
      </c>
      <c r="HJ39">
        <v>0</v>
      </c>
      <c r="HK39">
        <v>0</v>
      </c>
      <c r="HL39" t="s">
        <v>402</v>
      </c>
      <c r="HM39" t="s">
        <v>403</v>
      </c>
      <c r="HN39" t="s">
        <v>404</v>
      </c>
      <c r="HO39" t="s">
        <v>404</v>
      </c>
      <c r="HP39" t="s">
        <v>404</v>
      </c>
      <c r="HQ39" t="s">
        <v>404</v>
      </c>
      <c r="HR39">
        <v>0</v>
      </c>
      <c r="HS39">
        <v>100</v>
      </c>
      <c r="HT39">
        <v>100</v>
      </c>
      <c r="HU39">
        <v>0.126</v>
      </c>
      <c r="HV39">
        <v>-7.6200000000000004E-2</v>
      </c>
      <c r="HW39">
        <v>0.12619047619045901</v>
      </c>
      <c r="HX39">
        <v>0</v>
      </c>
      <c r="HY39">
        <v>0</v>
      </c>
      <c r="HZ39">
        <v>0</v>
      </c>
      <c r="IA39">
        <v>-7.6255000000003306E-2</v>
      </c>
      <c r="IB39">
        <v>0</v>
      </c>
      <c r="IC39">
        <v>0</v>
      </c>
      <c r="ID39">
        <v>0</v>
      </c>
      <c r="IE39">
        <v>-1</v>
      </c>
      <c r="IF39">
        <v>-1</v>
      </c>
      <c r="IG39">
        <v>-1</v>
      </c>
      <c r="IH39">
        <v>-1</v>
      </c>
      <c r="II39">
        <v>1.4</v>
      </c>
      <c r="IJ39">
        <v>1.4</v>
      </c>
      <c r="IK39">
        <v>1.53931</v>
      </c>
      <c r="IL39">
        <v>2.5805699999999998</v>
      </c>
      <c r="IM39">
        <v>2.8002899999999999</v>
      </c>
      <c r="IN39">
        <v>2.96875</v>
      </c>
      <c r="IO39">
        <v>3.0493199999999998</v>
      </c>
      <c r="IP39">
        <v>2.3144499999999999</v>
      </c>
      <c r="IQ39">
        <v>34.304200000000002</v>
      </c>
      <c r="IR39">
        <v>24.227599999999999</v>
      </c>
      <c r="IS39">
        <v>18</v>
      </c>
      <c r="IT39">
        <v>1092.99</v>
      </c>
      <c r="IU39">
        <v>563.346</v>
      </c>
      <c r="IV39">
        <v>25.0002</v>
      </c>
      <c r="IW39">
        <v>24.3963</v>
      </c>
      <c r="IX39">
        <v>29.9999</v>
      </c>
      <c r="IY39">
        <v>24.319500000000001</v>
      </c>
      <c r="IZ39">
        <v>24.317399999999999</v>
      </c>
      <c r="JA39">
        <v>30.749500000000001</v>
      </c>
      <c r="JB39">
        <v>23.697600000000001</v>
      </c>
      <c r="JC39">
        <v>0</v>
      </c>
      <c r="JD39">
        <v>25</v>
      </c>
      <c r="JE39">
        <v>400</v>
      </c>
      <c r="JF39">
        <v>17.788900000000002</v>
      </c>
      <c r="JG39">
        <v>101.872</v>
      </c>
      <c r="JH39">
        <v>101.169</v>
      </c>
    </row>
    <row r="40" spans="1:268" x14ac:dyDescent="0.2">
      <c r="A40">
        <v>24</v>
      </c>
      <c r="B40">
        <v>1530583253.5</v>
      </c>
      <c r="C40">
        <v>355.40000009536698</v>
      </c>
      <c r="D40" t="s">
        <v>453</v>
      </c>
      <c r="E40" t="s">
        <v>454</v>
      </c>
      <c r="F40" t="s">
        <v>397</v>
      </c>
      <c r="I40">
        <v>1530583253.5</v>
      </c>
      <c r="J40">
        <f t="shared" si="0"/>
        <v>1.0418513025703322E-4</v>
      </c>
      <c r="K40">
        <f t="shared" si="1"/>
        <v>0.10418513025703321</v>
      </c>
      <c r="L40">
        <f t="shared" si="2"/>
        <v>-0.59504468371272878</v>
      </c>
      <c r="M40">
        <f t="shared" si="3"/>
        <v>400.358</v>
      </c>
      <c r="N40">
        <f t="shared" si="4"/>
        <v>552.33428267712247</v>
      </c>
      <c r="O40">
        <f t="shared" si="5"/>
        <v>50.347718916229113</v>
      </c>
      <c r="P40">
        <f t="shared" si="6"/>
        <v>36.494406887372001</v>
      </c>
      <c r="Q40">
        <f t="shared" si="7"/>
        <v>5.7477974818083925E-3</v>
      </c>
      <c r="R40">
        <f t="shared" si="8"/>
        <v>2.7662160364498649</v>
      </c>
      <c r="S40">
        <f t="shared" si="9"/>
        <v>5.7411706912393213E-3</v>
      </c>
      <c r="T40">
        <f t="shared" si="10"/>
        <v>3.5888264229273683E-3</v>
      </c>
      <c r="U40">
        <f t="shared" si="11"/>
        <v>0</v>
      </c>
      <c r="V40">
        <f t="shared" si="12"/>
        <v>25.295786483618329</v>
      </c>
      <c r="W40">
        <f t="shared" si="13"/>
        <v>25.265499999999999</v>
      </c>
      <c r="X40">
        <f t="shared" si="14"/>
        <v>3.2303577460396897</v>
      </c>
      <c r="Y40">
        <f t="shared" si="15"/>
        <v>49.979639678583958</v>
      </c>
      <c r="Z40">
        <f t="shared" si="16"/>
        <v>1.6201880253594001</v>
      </c>
      <c r="AA40">
        <f t="shared" si="17"/>
        <v>3.2416960902053944</v>
      </c>
      <c r="AB40">
        <f t="shared" si="18"/>
        <v>1.6101697206802896</v>
      </c>
      <c r="AC40">
        <f t="shared" si="19"/>
        <v>-4.5945642443351646</v>
      </c>
      <c r="AD40">
        <f t="shared" si="20"/>
        <v>8.7838888745725061</v>
      </c>
      <c r="AE40">
        <f t="shared" si="21"/>
        <v>0.67367379348094747</v>
      </c>
      <c r="AF40">
        <f t="shared" si="22"/>
        <v>4.8629984237182891</v>
      </c>
      <c r="AG40">
        <v>0</v>
      </c>
      <c r="AH40">
        <v>0</v>
      </c>
      <c r="AI40">
        <f t="shared" si="23"/>
        <v>1</v>
      </c>
      <c r="AJ40">
        <f t="shared" si="24"/>
        <v>0</v>
      </c>
      <c r="AK40">
        <f t="shared" si="25"/>
        <v>48372.790810275073</v>
      </c>
      <c r="AL40" t="s">
        <v>398</v>
      </c>
      <c r="AM40" t="s">
        <v>398</v>
      </c>
      <c r="AN40">
        <v>0</v>
      </c>
      <c r="AO40">
        <v>0</v>
      </c>
      <c r="AP40" t="e">
        <f t="shared" si="26"/>
        <v>#DIV/0!</v>
      </c>
      <c r="AQ40">
        <v>0</v>
      </c>
      <c r="AR40" t="s">
        <v>398</v>
      </c>
      <c r="AS40" t="s">
        <v>398</v>
      </c>
      <c r="AT40">
        <v>0</v>
      </c>
      <c r="AU40">
        <v>0</v>
      </c>
      <c r="AV40" t="e">
        <f t="shared" si="27"/>
        <v>#DIV/0!</v>
      </c>
      <c r="AW40">
        <v>0.5</v>
      </c>
      <c r="AX40">
        <f t="shared" si="28"/>
        <v>0</v>
      </c>
      <c r="AY40">
        <f t="shared" si="29"/>
        <v>-0.59504468371272878</v>
      </c>
      <c r="AZ40" t="e">
        <f t="shared" si="30"/>
        <v>#DIV/0!</v>
      </c>
      <c r="BA40" t="e">
        <f t="shared" si="31"/>
        <v>#DIV/0!</v>
      </c>
      <c r="BB40" t="e">
        <f t="shared" si="32"/>
        <v>#DIV/0!</v>
      </c>
      <c r="BC40" t="e">
        <f t="shared" si="33"/>
        <v>#DIV/0!</v>
      </c>
      <c r="BD40" t="s">
        <v>398</v>
      </c>
      <c r="BE40">
        <v>0</v>
      </c>
      <c r="BF40" t="e">
        <f t="shared" si="34"/>
        <v>#DIV/0!</v>
      </c>
      <c r="BG40" t="e">
        <f t="shared" si="35"/>
        <v>#DIV/0!</v>
      </c>
      <c r="BH40" t="e">
        <f t="shared" si="36"/>
        <v>#DIV/0!</v>
      </c>
      <c r="BI40" t="e">
        <f t="shared" si="37"/>
        <v>#DIV/0!</v>
      </c>
      <c r="BJ40" t="e">
        <f t="shared" si="38"/>
        <v>#DIV/0!</v>
      </c>
      <c r="BK40" t="e">
        <f t="shared" si="39"/>
        <v>#DIV/0!</v>
      </c>
      <c r="BL40" t="e">
        <f t="shared" si="40"/>
        <v>#DIV/0!</v>
      </c>
      <c r="BM40" t="e">
        <f t="shared" si="41"/>
        <v>#DIV/0!</v>
      </c>
      <c r="BN40">
        <v>754</v>
      </c>
      <c r="BO40">
        <v>300</v>
      </c>
      <c r="BP40">
        <v>300</v>
      </c>
      <c r="BQ40">
        <v>300</v>
      </c>
      <c r="BR40">
        <v>10355.1</v>
      </c>
      <c r="BS40">
        <v>1422.74</v>
      </c>
      <c r="BT40">
        <v>-7.3501699999999996E-3</v>
      </c>
      <c r="BU40">
        <v>-1.04</v>
      </c>
      <c r="BV40" t="s">
        <v>398</v>
      </c>
      <c r="BW40" t="s">
        <v>398</v>
      </c>
      <c r="BX40" t="s">
        <v>398</v>
      </c>
      <c r="BY40" t="s">
        <v>398</v>
      </c>
      <c r="BZ40" t="s">
        <v>398</v>
      </c>
      <c r="CA40" t="s">
        <v>398</v>
      </c>
      <c r="CB40" t="s">
        <v>398</v>
      </c>
      <c r="CC40" t="s">
        <v>398</v>
      </c>
      <c r="CD40" t="s">
        <v>398</v>
      </c>
      <c r="CE40" t="s">
        <v>398</v>
      </c>
      <c r="CF40">
        <f t="shared" si="42"/>
        <v>0</v>
      </c>
      <c r="CG40">
        <f t="shared" si="43"/>
        <v>0</v>
      </c>
      <c r="CH40">
        <f t="shared" si="44"/>
        <v>0</v>
      </c>
      <c r="CI40">
        <f t="shared" si="45"/>
        <v>0</v>
      </c>
      <c r="CJ40">
        <v>6</v>
      </c>
      <c r="CK40">
        <v>0.5</v>
      </c>
      <c r="CL40" t="s">
        <v>399</v>
      </c>
      <c r="CM40">
        <v>2</v>
      </c>
      <c r="CN40">
        <v>1530583253.5</v>
      </c>
      <c r="CO40">
        <v>400.358</v>
      </c>
      <c r="CP40">
        <v>400.02600000000001</v>
      </c>
      <c r="CQ40">
        <v>17.774100000000001</v>
      </c>
      <c r="CR40">
        <v>17.712700000000002</v>
      </c>
      <c r="CS40">
        <v>400.23099999999999</v>
      </c>
      <c r="CT40">
        <v>17.8504</v>
      </c>
      <c r="CU40">
        <v>1000</v>
      </c>
      <c r="CV40">
        <v>91.052400000000006</v>
      </c>
      <c r="CW40">
        <v>0.102034</v>
      </c>
      <c r="CX40">
        <v>25.324400000000001</v>
      </c>
      <c r="CY40">
        <v>25.265499999999999</v>
      </c>
      <c r="CZ40">
        <v>999.9</v>
      </c>
      <c r="DA40">
        <v>0</v>
      </c>
      <c r="DB40">
        <v>0</v>
      </c>
      <c r="DC40">
        <v>9990.6200000000008</v>
      </c>
      <c r="DD40">
        <v>0</v>
      </c>
      <c r="DE40">
        <v>0.21912699999999999</v>
      </c>
      <c r="DF40">
        <v>0.33151199999999997</v>
      </c>
      <c r="DG40">
        <v>407.60199999999998</v>
      </c>
      <c r="DH40">
        <v>407.23899999999998</v>
      </c>
      <c r="DI40">
        <v>6.1429999999999998E-2</v>
      </c>
      <c r="DJ40">
        <v>400.02600000000001</v>
      </c>
      <c r="DK40">
        <v>17.712700000000002</v>
      </c>
      <c r="DL40">
        <v>1.6183799999999999</v>
      </c>
      <c r="DM40">
        <v>1.6127800000000001</v>
      </c>
      <c r="DN40">
        <v>14.1349</v>
      </c>
      <c r="DO40">
        <v>14.0815</v>
      </c>
      <c r="DP40">
        <v>0</v>
      </c>
      <c r="DQ40">
        <v>0</v>
      </c>
      <c r="DR40">
        <v>0</v>
      </c>
      <c r="DS40">
        <v>0</v>
      </c>
      <c r="DT40">
        <v>5.23</v>
      </c>
      <c r="DU40">
        <v>0</v>
      </c>
      <c r="DV40">
        <v>-10.46</v>
      </c>
      <c r="DW40">
        <v>-3.18</v>
      </c>
      <c r="DX40">
        <v>33.561999999999998</v>
      </c>
      <c r="DY40">
        <v>39</v>
      </c>
      <c r="DZ40">
        <v>37</v>
      </c>
      <c r="EA40">
        <v>37.936999999999998</v>
      </c>
      <c r="EB40">
        <v>34.5</v>
      </c>
      <c r="EC40">
        <v>0</v>
      </c>
      <c r="ED40">
        <v>0</v>
      </c>
      <c r="EE40">
        <v>0</v>
      </c>
      <c r="EF40">
        <v>2345.4000000953702</v>
      </c>
      <c r="EG40">
        <v>0</v>
      </c>
      <c r="EH40">
        <v>2.4030769230769198</v>
      </c>
      <c r="EI40">
        <v>-4.1155556236004296</v>
      </c>
      <c r="EJ40">
        <v>4.1982905540008204</v>
      </c>
      <c r="EK40">
        <v>-9.89</v>
      </c>
      <c r="EL40">
        <v>15</v>
      </c>
      <c r="EM40">
        <v>1530583166</v>
      </c>
      <c r="EN40" t="s">
        <v>432</v>
      </c>
      <c r="EO40">
        <v>1530583166</v>
      </c>
      <c r="EP40">
        <v>1530583164.5</v>
      </c>
      <c r="EQ40">
        <v>133</v>
      </c>
      <c r="ER40">
        <v>-2E-3</v>
      </c>
      <c r="ES40">
        <v>2E-3</v>
      </c>
      <c r="ET40">
        <v>0.126</v>
      </c>
      <c r="EU40">
        <v>-7.5999999999999998E-2</v>
      </c>
      <c r="EV40">
        <v>400</v>
      </c>
      <c r="EW40">
        <v>18</v>
      </c>
      <c r="EX40">
        <v>0.86</v>
      </c>
      <c r="EY40">
        <v>0.14000000000000001</v>
      </c>
      <c r="EZ40">
        <v>0.31014490243902398</v>
      </c>
      <c r="FA40">
        <v>2.5688550522648498E-2</v>
      </c>
      <c r="FB40">
        <v>2.2280934211929601E-2</v>
      </c>
      <c r="FC40">
        <v>1</v>
      </c>
      <c r="FD40">
        <v>1</v>
      </c>
      <c r="FE40">
        <v>0</v>
      </c>
      <c r="FF40">
        <v>0</v>
      </c>
      <c r="FG40">
        <v>0</v>
      </c>
      <c r="FH40">
        <v>5.4549802439024402E-2</v>
      </c>
      <c r="FI40">
        <v>5.8884012543554097E-2</v>
      </c>
      <c r="FJ40">
        <v>6.2485691021727701E-3</v>
      </c>
      <c r="FK40">
        <v>1</v>
      </c>
      <c r="FL40">
        <v>2</v>
      </c>
      <c r="FM40">
        <v>3</v>
      </c>
      <c r="FN40" t="s">
        <v>401</v>
      </c>
      <c r="FO40">
        <v>3.9266299999999998</v>
      </c>
      <c r="FP40">
        <v>2.78457</v>
      </c>
      <c r="FQ40">
        <v>8.5085800000000003E-2</v>
      </c>
      <c r="FR40">
        <v>8.5018099999999999E-2</v>
      </c>
      <c r="FS40">
        <v>8.1635899999999997E-2</v>
      </c>
      <c r="FT40">
        <v>8.0547499999999994E-2</v>
      </c>
      <c r="FU40">
        <v>19670.8</v>
      </c>
      <c r="FV40">
        <v>23998.799999999999</v>
      </c>
      <c r="FW40">
        <v>20938.3</v>
      </c>
      <c r="FX40">
        <v>25296.2</v>
      </c>
      <c r="FY40">
        <v>30498.799999999999</v>
      </c>
      <c r="FZ40">
        <v>34246.800000000003</v>
      </c>
      <c r="GA40">
        <v>37790.5</v>
      </c>
      <c r="GB40">
        <v>41966.5</v>
      </c>
      <c r="GC40">
        <v>2.6743999999999999</v>
      </c>
      <c r="GD40">
        <v>2.14832</v>
      </c>
      <c r="GE40">
        <v>0.102632</v>
      </c>
      <c r="GF40">
        <v>0</v>
      </c>
      <c r="GG40">
        <v>23.58</v>
      </c>
      <c r="GH40">
        <v>999.9</v>
      </c>
      <c r="GI40">
        <v>49.908000000000001</v>
      </c>
      <c r="GJ40">
        <v>30.635000000000002</v>
      </c>
      <c r="GK40">
        <v>24.216899999999999</v>
      </c>
      <c r="GL40">
        <v>61.580300000000001</v>
      </c>
      <c r="GM40">
        <v>19.423100000000002</v>
      </c>
      <c r="GN40">
        <v>3</v>
      </c>
      <c r="GO40">
        <v>-0.21923799999999999</v>
      </c>
      <c r="GP40">
        <v>-0.83082800000000001</v>
      </c>
      <c r="GQ40">
        <v>20.337</v>
      </c>
      <c r="GR40">
        <v>5.2225299999999999</v>
      </c>
      <c r="GS40">
        <v>11.962</v>
      </c>
      <c r="GT40">
        <v>4.9858000000000002</v>
      </c>
      <c r="GU40">
        <v>3.3010000000000002</v>
      </c>
      <c r="GV40">
        <v>999.9</v>
      </c>
      <c r="GW40">
        <v>9999</v>
      </c>
      <c r="GX40">
        <v>9999</v>
      </c>
      <c r="GY40">
        <v>9999</v>
      </c>
      <c r="GZ40">
        <v>1.88446</v>
      </c>
      <c r="HA40">
        <v>1.88141</v>
      </c>
      <c r="HB40">
        <v>1.88287</v>
      </c>
      <c r="HC40">
        <v>1.88164</v>
      </c>
      <c r="HD40">
        <v>1.8831500000000001</v>
      </c>
      <c r="HE40">
        <v>1.8823300000000001</v>
      </c>
      <c r="HF40">
        <v>1.8843099999999999</v>
      </c>
      <c r="HG40">
        <v>1.88158</v>
      </c>
      <c r="HH40">
        <v>5</v>
      </c>
      <c r="HI40">
        <v>0</v>
      </c>
      <c r="HJ40">
        <v>0</v>
      </c>
      <c r="HK40">
        <v>0</v>
      </c>
      <c r="HL40" t="s">
        <v>402</v>
      </c>
      <c r="HM40" t="s">
        <v>403</v>
      </c>
      <c r="HN40" t="s">
        <v>404</v>
      </c>
      <c r="HO40" t="s">
        <v>404</v>
      </c>
      <c r="HP40" t="s">
        <v>404</v>
      </c>
      <c r="HQ40" t="s">
        <v>404</v>
      </c>
      <c r="HR40">
        <v>0</v>
      </c>
      <c r="HS40">
        <v>100</v>
      </c>
      <c r="HT40">
        <v>100</v>
      </c>
      <c r="HU40">
        <v>0.127</v>
      </c>
      <c r="HV40">
        <v>-7.6300000000000007E-2</v>
      </c>
      <c r="HW40">
        <v>0.12619047619045901</v>
      </c>
      <c r="HX40">
        <v>0</v>
      </c>
      <c r="HY40">
        <v>0</v>
      </c>
      <c r="HZ40">
        <v>0</v>
      </c>
      <c r="IA40">
        <v>-7.6255000000003306E-2</v>
      </c>
      <c r="IB40">
        <v>0</v>
      </c>
      <c r="IC40">
        <v>0</v>
      </c>
      <c r="ID40">
        <v>0</v>
      </c>
      <c r="IE40">
        <v>-1</v>
      </c>
      <c r="IF40">
        <v>-1</v>
      </c>
      <c r="IG40">
        <v>-1</v>
      </c>
      <c r="IH40">
        <v>-1</v>
      </c>
      <c r="II40">
        <v>1.5</v>
      </c>
      <c r="IJ40">
        <v>1.5</v>
      </c>
      <c r="IK40">
        <v>1.53931</v>
      </c>
      <c r="IL40">
        <v>2.5915499999999998</v>
      </c>
      <c r="IM40">
        <v>2.8002899999999999</v>
      </c>
      <c r="IN40">
        <v>2.96753</v>
      </c>
      <c r="IO40">
        <v>3.0493199999999998</v>
      </c>
      <c r="IP40">
        <v>2.2936999999999999</v>
      </c>
      <c r="IQ40">
        <v>34.326900000000002</v>
      </c>
      <c r="IR40">
        <v>24.2364</v>
      </c>
      <c r="IS40">
        <v>18</v>
      </c>
      <c r="IT40">
        <v>1093.1500000000001</v>
      </c>
      <c r="IU40">
        <v>563.27300000000002</v>
      </c>
      <c r="IV40">
        <v>24.9999</v>
      </c>
      <c r="IW40">
        <v>24.3947</v>
      </c>
      <c r="IX40">
        <v>30.0001</v>
      </c>
      <c r="IY40">
        <v>24.3185</v>
      </c>
      <c r="IZ40">
        <v>24.315799999999999</v>
      </c>
      <c r="JA40">
        <v>30.747599999999998</v>
      </c>
      <c r="JB40">
        <v>23.4175</v>
      </c>
      <c r="JC40">
        <v>0</v>
      </c>
      <c r="JD40">
        <v>25</v>
      </c>
      <c r="JE40">
        <v>400</v>
      </c>
      <c r="JF40">
        <v>17.788900000000002</v>
      </c>
      <c r="JG40">
        <v>101.873</v>
      </c>
      <c r="JH40">
        <v>101.17100000000001</v>
      </c>
    </row>
    <row r="41" spans="1:268" x14ac:dyDescent="0.2">
      <c r="A41">
        <v>25</v>
      </c>
      <c r="B41">
        <v>1530583440.5</v>
      </c>
      <c r="C41">
        <v>542.40000009536698</v>
      </c>
      <c r="D41" t="s">
        <v>457</v>
      </c>
      <c r="E41" t="s">
        <v>458</v>
      </c>
      <c r="F41" t="s">
        <v>397</v>
      </c>
      <c r="I41">
        <v>1530583440.5</v>
      </c>
      <c r="J41">
        <f t="shared" si="0"/>
        <v>1.177529280717897E-4</v>
      </c>
      <c r="K41">
        <f t="shared" si="1"/>
        <v>0.11775292807178971</v>
      </c>
      <c r="L41">
        <f t="shared" si="2"/>
        <v>-0.67378930534997772</v>
      </c>
      <c r="M41">
        <f t="shared" si="3"/>
        <v>400.32600000000002</v>
      </c>
      <c r="N41">
        <f t="shared" si="4"/>
        <v>549.6898959298079</v>
      </c>
      <c r="O41">
        <f t="shared" si="5"/>
        <v>50.10930215484246</v>
      </c>
      <c r="P41">
        <f t="shared" si="6"/>
        <v>36.493405905719996</v>
      </c>
      <c r="Q41">
        <f t="shared" si="7"/>
        <v>6.6260604370996044E-3</v>
      </c>
      <c r="R41">
        <f t="shared" si="8"/>
        <v>2.7693936779306099</v>
      </c>
      <c r="S41">
        <f t="shared" si="9"/>
        <v>6.6172655429154173E-3</v>
      </c>
      <c r="T41">
        <f t="shared" si="10"/>
        <v>4.1365801606439928E-3</v>
      </c>
      <c r="U41">
        <f t="shared" si="11"/>
        <v>0</v>
      </c>
      <c r="V41">
        <f t="shared" si="12"/>
        <v>25.291094651929125</v>
      </c>
      <c r="W41">
        <f t="shared" si="13"/>
        <v>25.090299999999999</v>
      </c>
      <c r="X41">
        <f t="shared" si="14"/>
        <v>3.1968360349348042</v>
      </c>
      <c r="Y41">
        <f t="shared" si="15"/>
        <v>49.900025349973689</v>
      </c>
      <c r="Z41">
        <f t="shared" si="16"/>
        <v>1.617510967836</v>
      </c>
      <c r="AA41">
        <f t="shared" si="17"/>
        <v>3.2415032988291919</v>
      </c>
      <c r="AB41">
        <f t="shared" si="18"/>
        <v>1.5793250670988042</v>
      </c>
      <c r="AC41">
        <f t="shared" si="19"/>
        <v>-5.1929041279659254</v>
      </c>
      <c r="AD41">
        <f t="shared" si="20"/>
        <v>34.802657962947158</v>
      </c>
      <c r="AE41">
        <f t="shared" si="21"/>
        <v>2.6637400273183767</v>
      </c>
      <c r="AF41">
        <f t="shared" si="22"/>
        <v>32.27349386229961</v>
      </c>
      <c r="AG41">
        <v>0</v>
      </c>
      <c r="AH41">
        <v>0</v>
      </c>
      <c r="AI41">
        <f t="shared" si="23"/>
        <v>1</v>
      </c>
      <c r="AJ41">
        <f t="shared" si="24"/>
        <v>0</v>
      </c>
      <c r="AK41">
        <f t="shared" si="25"/>
        <v>48460.144636447789</v>
      </c>
      <c r="AL41" t="s">
        <v>398</v>
      </c>
      <c r="AM41" t="s">
        <v>398</v>
      </c>
      <c r="AN41">
        <v>0</v>
      </c>
      <c r="AO41">
        <v>0</v>
      </c>
      <c r="AP41" t="e">
        <f t="shared" si="26"/>
        <v>#DIV/0!</v>
      </c>
      <c r="AQ41">
        <v>0</v>
      </c>
      <c r="AR41" t="s">
        <v>398</v>
      </c>
      <c r="AS41" t="s">
        <v>398</v>
      </c>
      <c r="AT41">
        <v>0</v>
      </c>
      <c r="AU41">
        <v>0</v>
      </c>
      <c r="AV41" t="e">
        <f t="shared" si="27"/>
        <v>#DIV/0!</v>
      </c>
      <c r="AW41">
        <v>0.5</v>
      </c>
      <c r="AX41">
        <f t="shared" si="28"/>
        <v>0</v>
      </c>
      <c r="AY41">
        <f t="shared" si="29"/>
        <v>-0.67378930534997772</v>
      </c>
      <c r="AZ41" t="e">
        <f t="shared" si="30"/>
        <v>#DIV/0!</v>
      </c>
      <c r="BA41" t="e">
        <f t="shared" si="31"/>
        <v>#DIV/0!</v>
      </c>
      <c r="BB41" t="e">
        <f t="shared" si="32"/>
        <v>#DIV/0!</v>
      </c>
      <c r="BC41" t="e">
        <f t="shared" si="33"/>
        <v>#DIV/0!</v>
      </c>
      <c r="BD41" t="s">
        <v>398</v>
      </c>
      <c r="BE41">
        <v>0</v>
      </c>
      <c r="BF41" t="e">
        <f t="shared" si="34"/>
        <v>#DIV/0!</v>
      </c>
      <c r="BG41" t="e">
        <f t="shared" si="35"/>
        <v>#DIV/0!</v>
      </c>
      <c r="BH41" t="e">
        <f t="shared" si="36"/>
        <v>#DIV/0!</v>
      </c>
      <c r="BI41" t="e">
        <f t="shared" si="37"/>
        <v>#DIV/0!</v>
      </c>
      <c r="BJ41" t="e">
        <f t="shared" si="38"/>
        <v>#DIV/0!</v>
      </c>
      <c r="BK41" t="e">
        <f t="shared" si="39"/>
        <v>#DIV/0!</v>
      </c>
      <c r="BL41" t="e">
        <f t="shared" si="40"/>
        <v>#DIV/0!</v>
      </c>
      <c r="BM41" t="e">
        <f t="shared" si="41"/>
        <v>#DIV/0!</v>
      </c>
      <c r="BN41">
        <v>754</v>
      </c>
      <c r="BO41">
        <v>300</v>
      </c>
      <c r="BP41">
        <v>300</v>
      </c>
      <c r="BQ41">
        <v>300</v>
      </c>
      <c r="BR41">
        <v>10355.1</v>
      </c>
      <c r="BS41">
        <v>1422.74</v>
      </c>
      <c r="BT41">
        <v>-7.3501699999999996E-3</v>
      </c>
      <c r="BU41">
        <v>-1.04</v>
      </c>
      <c r="BV41" t="s">
        <v>398</v>
      </c>
      <c r="BW41" t="s">
        <v>398</v>
      </c>
      <c r="BX41" t="s">
        <v>398</v>
      </c>
      <c r="BY41" t="s">
        <v>398</v>
      </c>
      <c r="BZ41" t="s">
        <v>398</v>
      </c>
      <c r="CA41" t="s">
        <v>398</v>
      </c>
      <c r="CB41" t="s">
        <v>398</v>
      </c>
      <c r="CC41" t="s">
        <v>398</v>
      </c>
      <c r="CD41" t="s">
        <v>398</v>
      </c>
      <c r="CE41" t="s">
        <v>398</v>
      </c>
      <c r="CF41">
        <f t="shared" si="42"/>
        <v>0</v>
      </c>
      <c r="CG41">
        <f t="shared" si="43"/>
        <v>0</v>
      </c>
      <c r="CH41">
        <f t="shared" si="44"/>
        <v>0</v>
      </c>
      <c r="CI41">
        <f t="shared" si="45"/>
        <v>0</v>
      </c>
      <c r="CJ41">
        <v>6</v>
      </c>
      <c r="CK41">
        <v>0.5</v>
      </c>
      <c r="CL41" t="s">
        <v>399</v>
      </c>
      <c r="CM41">
        <v>2</v>
      </c>
      <c r="CN41">
        <v>1530583440.5</v>
      </c>
      <c r="CO41">
        <v>400.32600000000002</v>
      </c>
      <c r="CP41">
        <v>399.95</v>
      </c>
      <c r="CQ41">
        <v>17.7438</v>
      </c>
      <c r="CR41">
        <v>17.674399999999999</v>
      </c>
      <c r="CS41">
        <v>400.17399999999998</v>
      </c>
      <c r="CT41">
        <v>17.819900000000001</v>
      </c>
      <c r="CU41">
        <v>999.97299999999996</v>
      </c>
      <c r="CV41">
        <v>91.057599999999994</v>
      </c>
      <c r="CW41">
        <v>0.10162</v>
      </c>
      <c r="CX41">
        <v>25.323399999999999</v>
      </c>
      <c r="CY41">
        <v>25.090299999999999</v>
      </c>
      <c r="CZ41">
        <v>999.9</v>
      </c>
      <c r="DA41">
        <v>0</v>
      </c>
      <c r="DB41">
        <v>0</v>
      </c>
      <c r="DC41">
        <v>10008.799999999999</v>
      </c>
      <c r="DD41">
        <v>0</v>
      </c>
      <c r="DE41">
        <v>0.21912699999999999</v>
      </c>
      <c r="DF41">
        <v>0.37603799999999998</v>
      </c>
      <c r="DG41">
        <v>407.55799999999999</v>
      </c>
      <c r="DH41">
        <v>407.14600000000002</v>
      </c>
      <c r="DI41">
        <v>6.9391300000000003E-2</v>
      </c>
      <c r="DJ41">
        <v>399.95</v>
      </c>
      <c r="DK41">
        <v>17.674399999999999</v>
      </c>
      <c r="DL41">
        <v>1.61571</v>
      </c>
      <c r="DM41">
        <v>1.6093900000000001</v>
      </c>
      <c r="DN41">
        <v>14.109400000000001</v>
      </c>
      <c r="DO41">
        <v>14.048999999999999</v>
      </c>
      <c r="DP41">
        <v>0</v>
      </c>
      <c r="DQ41">
        <v>0</v>
      </c>
      <c r="DR41">
        <v>0</v>
      </c>
      <c r="DS41">
        <v>0</v>
      </c>
      <c r="DT41">
        <v>2.4900000000000002</v>
      </c>
      <c r="DU41">
        <v>0</v>
      </c>
      <c r="DV41">
        <v>-7.09</v>
      </c>
      <c r="DW41">
        <v>-3.04</v>
      </c>
      <c r="DX41">
        <v>33.375</v>
      </c>
      <c r="DY41">
        <v>39</v>
      </c>
      <c r="DZ41">
        <v>37.125</v>
      </c>
      <c r="EA41">
        <v>37.75</v>
      </c>
      <c r="EB41">
        <v>35.686999999999998</v>
      </c>
      <c r="EC41">
        <v>0</v>
      </c>
      <c r="ED41">
        <v>0</v>
      </c>
      <c r="EE41">
        <v>0</v>
      </c>
      <c r="EF41">
        <v>2532.6000001430498</v>
      </c>
      <c r="EG41">
        <v>0</v>
      </c>
      <c r="EH41">
        <v>2.5550000000000002</v>
      </c>
      <c r="EI41">
        <v>-4.4625639893730096</v>
      </c>
      <c r="EJ41">
        <v>-0.208888861183642</v>
      </c>
      <c r="EK41">
        <v>-10.524230769230799</v>
      </c>
      <c r="EL41">
        <v>15</v>
      </c>
      <c r="EM41">
        <v>1530583426.5</v>
      </c>
      <c r="EN41" t="s">
        <v>459</v>
      </c>
      <c r="EO41">
        <v>1530583426.5</v>
      </c>
      <c r="EP41">
        <v>1530583426.5</v>
      </c>
      <c r="EQ41">
        <v>134</v>
      </c>
      <c r="ER41">
        <v>2.5999999999999999E-2</v>
      </c>
      <c r="ES41">
        <v>0</v>
      </c>
      <c r="ET41">
        <v>0.153</v>
      </c>
      <c r="EU41">
        <v>-7.5999999999999998E-2</v>
      </c>
      <c r="EV41">
        <v>400</v>
      </c>
      <c r="EW41">
        <v>18</v>
      </c>
      <c r="EX41">
        <v>0.47</v>
      </c>
      <c r="EY41">
        <v>0.18</v>
      </c>
      <c r="EZ41">
        <v>0.19787967317073199</v>
      </c>
      <c r="FA41">
        <v>1.7442586507317099</v>
      </c>
      <c r="FB41">
        <v>0.19257441021348201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2.8690802780487801E-2</v>
      </c>
      <c r="FI41">
        <v>0.27117241394007002</v>
      </c>
      <c r="FJ41">
        <v>2.8959421873235199E-2</v>
      </c>
      <c r="FK41">
        <v>1</v>
      </c>
      <c r="FL41">
        <v>1</v>
      </c>
      <c r="FM41">
        <v>3</v>
      </c>
      <c r="FN41" t="s">
        <v>413</v>
      </c>
      <c r="FO41">
        <v>3.92658</v>
      </c>
      <c r="FP41">
        <v>2.7843200000000001</v>
      </c>
      <c r="FQ41">
        <v>8.5089999999999999E-2</v>
      </c>
      <c r="FR41">
        <v>8.5019899999999995E-2</v>
      </c>
      <c r="FS41">
        <v>8.1545999999999993E-2</v>
      </c>
      <c r="FT41">
        <v>8.0433199999999996E-2</v>
      </c>
      <c r="FU41">
        <v>19671.3</v>
      </c>
      <c r="FV41">
        <v>23999.599999999999</v>
      </c>
      <c r="FW41">
        <v>20938.8</v>
      </c>
      <c r="FX41">
        <v>25297.1</v>
      </c>
      <c r="FY41">
        <v>30503</v>
      </c>
      <c r="FZ41">
        <v>34252.199999999997</v>
      </c>
      <c r="GA41">
        <v>37792</v>
      </c>
      <c r="GB41">
        <v>41967.8</v>
      </c>
      <c r="GC41">
        <v>2.6700499999999998</v>
      </c>
      <c r="GD41">
        <v>2.1491199999999999</v>
      </c>
      <c r="GE41">
        <v>9.2797000000000004E-2</v>
      </c>
      <c r="GF41">
        <v>0</v>
      </c>
      <c r="GG41">
        <v>23.566099999999999</v>
      </c>
      <c r="GH41">
        <v>999.9</v>
      </c>
      <c r="GI41">
        <v>49.469000000000001</v>
      </c>
      <c r="GJ41">
        <v>30.565000000000001</v>
      </c>
      <c r="GK41">
        <v>23.907800000000002</v>
      </c>
      <c r="GL41">
        <v>61.540399999999998</v>
      </c>
      <c r="GM41">
        <v>19.467099999999999</v>
      </c>
      <c r="GN41">
        <v>3</v>
      </c>
      <c r="GO41">
        <v>-0.221743</v>
      </c>
      <c r="GP41">
        <v>-0.83521800000000002</v>
      </c>
      <c r="GQ41">
        <v>20.3367</v>
      </c>
      <c r="GR41">
        <v>5.2226800000000004</v>
      </c>
      <c r="GS41">
        <v>11.962199999999999</v>
      </c>
      <c r="GT41">
        <v>4.9858500000000001</v>
      </c>
      <c r="GU41">
        <v>3.3010000000000002</v>
      </c>
      <c r="GV41">
        <v>999.9</v>
      </c>
      <c r="GW41">
        <v>9999</v>
      </c>
      <c r="GX41">
        <v>9999</v>
      </c>
      <c r="GY41">
        <v>9999</v>
      </c>
      <c r="GZ41">
        <v>1.88446</v>
      </c>
      <c r="HA41">
        <v>1.88141</v>
      </c>
      <c r="HB41">
        <v>1.8828499999999999</v>
      </c>
      <c r="HC41">
        <v>1.88161</v>
      </c>
      <c r="HD41">
        <v>1.8831800000000001</v>
      </c>
      <c r="HE41">
        <v>1.8823399999999999</v>
      </c>
      <c r="HF41">
        <v>1.8843099999999999</v>
      </c>
      <c r="HG41">
        <v>1.88158</v>
      </c>
      <c r="HH41">
        <v>5</v>
      </c>
      <c r="HI41">
        <v>0</v>
      </c>
      <c r="HJ41">
        <v>0</v>
      </c>
      <c r="HK41">
        <v>0</v>
      </c>
      <c r="HL41" t="s">
        <v>402</v>
      </c>
      <c r="HM41" t="s">
        <v>403</v>
      </c>
      <c r="HN41" t="s">
        <v>404</v>
      </c>
      <c r="HO41" t="s">
        <v>404</v>
      </c>
      <c r="HP41" t="s">
        <v>404</v>
      </c>
      <c r="HQ41" t="s">
        <v>404</v>
      </c>
      <c r="HR41">
        <v>0</v>
      </c>
      <c r="HS41">
        <v>100</v>
      </c>
      <c r="HT41">
        <v>100</v>
      </c>
      <c r="HU41">
        <v>0.152</v>
      </c>
      <c r="HV41">
        <v>-7.6100000000000001E-2</v>
      </c>
      <c r="HW41">
        <v>0.15269999999998199</v>
      </c>
      <c r="HX41">
        <v>0</v>
      </c>
      <c r="HY41">
        <v>0</v>
      </c>
      <c r="HZ41">
        <v>0</v>
      </c>
      <c r="IA41">
        <v>-7.6120000000003102E-2</v>
      </c>
      <c r="IB41">
        <v>0</v>
      </c>
      <c r="IC41">
        <v>0</v>
      </c>
      <c r="ID41">
        <v>0</v>
      </c>
      <c r="IE41">
        <v>-1</v>
      </c>
      <c r="IF41">
        <v>-1</v>
      </c>
      <c r="IG41">
        <v>-1</v>
      </c>
      <c r="IH41">
        <v>-1</v>
      </c>
      <c r="II41">
        <v>0.2</v>
      </c>
      <c r="IJ41">
        <v>0.2</v>
      </c>
      <c r="IK41">
        <v>1.54053</v>
      </c>
      <c r="IL41">
        <v>2.5830099999999998</v>
      </c>
      <c r="IM41">
        <v>2.8002899999999999</v>
      </c>
      <c r="IN41">
        <v>2.96997</v>
      </c>
      <c r="IO41">
        <v>3.0493199999999998</v>
      </c>
      <c r="IP41">
        <v>2.2851599999999999</v>
      </c>
      <c r="IQ41">
        <v>34.235999999999997</v>
      </c>
      <c r="IR41">
        <v>24.227599999999999</v>
      </c>
      <c r="IS41">
        <v>18</v>
      </c>
      <c r="IT41">
        <v>1087.17</v>
      </c>
      <c r="IU41">
        <v>563.37699999999995</v>
      </c>
      <c r="IV41">
        <v>25.000399999999999</v>
      </c>
      <c r="IW41">
        <v>24.3569</v>
      </c>
      <c r="IX41">
        <v>30</v>
      </c>
      <c r="IY41">
        <v>24.276700000000002</v>
      </c>
      <c r="IZ41">
        <v>24.2715</v>
      </c>
      <c r="JA41">
        <v>30.768899999999999</v>
      </c>
      <c r="JB41">
        <v>22.5091</v>
      </c>
      <c r="JC41">
        <v>0</v>
      </c>
      <c r="JD41">
        <v>25</v>
      </c>
      <c r="JE41">
        <v>400</v>
      </c>
      <c r="JF41">
        <v>17.7409</v>
      </c>
      <c r="JG41">
        <v>101.876</v>
      </c>
      <c r="JH41">
        <v>101.17400000000001</v>
      </c>
    </row>
    <row r="42" spans="1:268" x14ac:dyDescent="0.2">
      <c r="A42">
        <v>26</v>
      </c>
      <c r="B42">
        <v>1530583445.5</v>
      </c>
      <c r="C42">
        <v>547.40000009536698</v>
      </c>
      <c r="D42" t="s">
        <v>460</v>
      </c>
      <c r="E42" t="s">
        <v>461</v>
      </c>
      <c r="F42" t="s">
        <v>397</v>
      </c>
      <c r="I42">
        <v>1530583445.5</v>
      </c>
      <c r="J42">
        <f t="shared" si="0"/>
        <v>1.3371267146902106E-4</v>
      </c>
      <c r="K42">
        <f t="shared" si="1"/>
        <v>0.13371267146902105</v>
      </c>
      <c r="L42">
        <f t="shared" si="2"/>
        <v>-0.68690208281678133</v>
      </c>
      <c r="M42">
        <f t="shared" si="3"/>
        <v>400.38900000000001</v>
      </c>
      <c r="N42">
        <f t="shared" si="4"/>
        <v>533.50399311190984</v>
      </c>
      <c r="O42">
        <f t="shared" si="5"/>
        <v>48.632837968707598</v>
      </c>
      <c r="P42">
        <f t="shared" si="6"/>
        <v>36.498421029378008</v>
      </c>
      <c r="Q42">
        <f t="shared" si="7"/>
        <v>7.5155724764839988E-3</v>
      </c>
      <c r="R42">
        <f t="shared" si="8"/>
        <v>2.7672337281861177</v>
      </c>
      <c r="S42">
        <f t="shared" si="9"/>
        <v>7.5042511134813484E-3</v>
      </c>
      <c r="T42">
        <f t="shared" si="10"/>
        <v>4.691172682585773E-3</v>
      </c>
      <c r="U42">
        <f t="shared" si="11"/>
        <v>0</v>
      </c>
      <c r="V42">
        <f t="shared" si="12"/>
        <v>25.287189538238458</v>
      </c>
      <c r="W42">
        <f t="shared" si="13"/>
        <v>25.101500000000001</v>
      </c>
      <c r="X42">
        <f t="shared" si="14"/>
        <v>3.1989698437623639</v>
      </c>
      <c r="Y42">
        <f t="shared" si="15"/>
        <v>49.901764522975249</v>
      </c>
      <c r="Z42">
        <f t="shared" si="16"/>
        <v>1.6176154457106002</v>
      </c>
      <c r="AA42">
        <f t="shared" si="17"/>
        <v>3.241599693265024</v>
      </c>
      <c r="AB42">
        <f t="shared" si="18"/>
        <v>1.5813543980517637</v>
      </c>
      <c r="AC42">
        <f t="shared" si="19"/>
        <v>-5.896728811783829</v>
      </c>
      <c r="AD42">
        <f t="shared" si="20"/>
        <v>33.179212097282452</v>
      </c>
      <c r="AE42">
        <f t="shared" si="21"/>
        <v>2.5416157844452858</v>
      </c>
      <c r="AF42">
        <f t="shared" si="22"/>
        <v>29.824099069943909</v>
      </c>
      <c r="AG42">
        <v>0</v>
      </c>
      <c r="AH42">
        <v>0</v>
      </c>
      <c r="AI42">
        <f t="shared" si="23"/>
        <v>1</v>
      </c>
      <c r="AJ42">
        <f t="shared" si="24"/>
        <v>0</v>
      </c>
      <c r="AK42">
        <f t="shared" si="25"/>
        <v>48400.828496537957</v>
      </c>
      <c r="AL42" t="s">
        <v>398</v>
      </c>
      <c r="AM42" t="s">
        <v>398</v>
      </c>
      <c r="AN42">
        <v>0</v>
      </c>
      <c r="AO42">
        <v>0</v>
      </c>
      <c r="AP42" t="e">
        <f t="shared" si="26"/>
        <v>#DIV/0!</v>
      </c>
      <c r="AQ42">
        <v>0</v>
      </c>
      <c r="AR42" t="s">
        <v>398</v>
      </c>
      <c r="AS42" t="s">
        <v>398</v>
      </c>
      <c r="AT42">
        <v>0</v>
      </c>
      <c r="AU42">
        <v>0</v>
      </c>
      <c r="AV42" t="e">
        <f t="shared" si="27"/>
        <v>#DIV/0!</v>
      </c>
      <c r="AW42">
        <v>0.5</v>
      </c>
      <c r="AX42">
        <f t="shared" si="28"/>
        <v>0</v>
      </c>
      <c r="AY42">
        <f t="shared" si="29"/>
        <v>-0.68690208281678133</v>
      </c>
      <c r="AZ42" t="e">
        <f t="shared" si="30"/>
        <v>#DIV/0!</v>
      </c>
      <c r="BA42" t="e">
        <f t="shared" si="31"/>
        <v>#DIV/0!</v>
      </c>
      <c r="BB42" t="e">
        <f t="shared" si="32"/>
        <v>#DIV/0!</v>
      </c>
      <c r="BC42" t="e">
        <f t="shared" si="33"/>
        <v>#DIV/0!</v>
      </c>
      <c r="BD42" t="s">
        <v>398</v>
      </c>
      <c r="BE42">
        <v>0</v>
      </c>
      <c r="BF42" t="e">
        <f t="shared" si="34"/>
        <v>#DIV/0!</v>
      </c>
      <c r="BG42" t="e">
        <f t="shared" si="35"/>
        <v>#DIV/0!</v>
      </c>
      <c r="BH42" t="e">
        <f t="shared" si="36"/>
        <v>#DIV/0!</v>
      </c>
      <c r="BI42" t="e">
        <f t="shared" si="37"/>
        <v>#DIV/0!</v>
      </c>
      <c r="BJ42" t="e">
        <f t="shared" si="38"/>
        <v>#DIV/0!</v>
      </c>
      <c r="BK42" t="e">
        <f t="shared" si="39"/>
        <v>#DIV/0!</v>
      </c>
      <c r="BL42" t="e">
        <f t="shared" si="40"/>
        <v>#DIV/0!</v>
      </c>
      <c r="BM42" t="e">
        <f t="shared" si="41"/>
        <v>#DIV/0!</v>
      </c>
      <c r="BN42">
        <v>754</v>
      </c>
      <c r="BO42">
        <v>300</v>
      </c>
      <c r="BP42">
        <v>300</v>
      </c>
      <c r="BQ42">
        <v>300</v>
      </c>
      <c r="BR42">
        <v>10355.1</v>
      </c>
      <c r="BS42">
        <v>1422.74</v>
      </c>
      <c r="BT42">
        <v>-7.3501699999999996E-3</v>
      </c>
      <c r="BU42">
        <v>-1.04</v>
      </c>
      <c r="BV42" t="s">
        <v>398</v>
      </c>
      <c r="BW42" t="s">
        <v>398</v>
      </c>
      <c r="BX42" t="s">
        <v>398</v>
      </c>
      <c r="BY42" t="s">
        <v>398</v>
      </c>
      <c r="BZ42" t="s">
        <v>398</v>
      </c>
      <c r="CA42" t="s">
        <v>398</v>
      </c>
      <c r="CB42" t="s">
        <v>398</v>
      </c>
      <c r="CC42" t="s">
        <v>398</v>
      </c>
      <c r="CD42" t="s">
        <v>398</v>
      </c>
      <c r="CE42" t="s">
        <v>398</v>
      </c>
      <c r="CF42">
        <f t="shared" si="42"/>
        <v>0</v>
      </c>
      <c r="CG42">
        <f t="shared" si="43"/>
        <v>0</v>
      </c>
      <c r="CH42">
        <f t="shared" si="44"/>
        <v>0</v>
      </c>
      <c r="CI42">
        <f t="shared" si="45"/>
        <v>0</v>
      </c>
      <c r="CJ42">
        <v>6</v>
      </c>
      <c r="CK42">
        <v>0.5</v>
      </c>
      <c r="CL42" t="s">
        <v>399</v>
      </c>
      <c r="CM42">
        <v>2</v>
      </c>
      <c r="CN42">
        <v>1530583445.5</v>
      </c>
      <c r="CO42">
        <v>400.38900000000001</v>
      </c>
      <c r="CP42">
        <v>400.00900000000001</v>
      </c>
      <c r="CQ42">
        <v>17.7453</v>
      </c>
      <c r="CR42">
        <v>17.666499999999999</v>
      </c>
      <c r="CS42">
        <v>400.23599999999999</v>
      </c>
      <c r="CT42">
        <v>17.821400000000001</v>
      </c>
      <c r="CU42">
        <v>1000.05</v>
      </c>
      <c r="CV42">
        <v>91.055800000000005</v>
      </c>
      <c r="CW42">
        <v>0.101602</v>
      </c>
      <c r="CX42">
        <v>25.323899999999998</v>
      </c>
      <c r="CY42">
        <v>25.101500000000001</v>
      </c>
      <c r="CZ42">
        <v>999.9</v>
      </c>
      <c r="DA42">
        <v>0</v>
      </c>
      <c r="DB42">
        <v>0</v>
      </c>
      <c r="DC42">
        <v>9996.25</v>
      </c>
      <c r="DD42">
        <v>0</v>
      </c>
      <c r="DE42">
        <v>0.21912699999999999</v>
      </c>
      <c r="DF42">
        <v>0.37951699999999999</v>
      </c>
      <c r="DG42">
        <v>407.62200000000001</v>
      </c>
      <c r="DH42">
        <v>407.20299999999997</v>
      </c>
      <c r="DI42">
        <v>7.8805899999999998E-2</v>
      </c>
      <c r="DJ42">
        <v>400.00900000000001</v>
      </c>
      <c r="DK42">
        <v>17.666499999999999</v>
      </c>
      <c r="DL42">
        <v>1.61581</v>
      </c>
      <c r="DM42">
        <v>1.6086400000000001</v>
      </c>
      <c r="DN42">
        <v>14.1104</v>
      </c>
      <c r="DO42">
        <v>14.0418</v>
      </c>
      <c r="DP42">
        <v>0</v>
      </c>
      <c r="DQ42">
        <v>0</v>
      </c>
      <c r="DR42">
        <v>0</v>
      </c>
      <c r="DS42">
        <v>0</v>
      </c>
      <c r="DT42">
        <v>0.74</v>
      </c>
      <c r="DU42">
        <v>0</v>
      </c>
      <c r="DV42">
        <v>-12.58</v>
      </c>
      <c r="DW42">
        <v>-3.87</v>
      </c>
      <c r="DX42">
        <v>33.625</v>
      </c>
      <c r="DY42">
        <v>39</v>
      </c>
      <c r="DZ42">
        <v>36.75</v>
      </c>
      <c r="EA42">
        <v>38</v>
      </c>
      <c r="EB42">
        <v>35.125</v>
      </c>
      <c r="EC42">
        <v>0</v>
      </c>
      <c r="ED42">
        <v>0</v>
      </c>
      <c r="EE42">
        <v>0</v>
      </c>
      <c r="EF42">
        <v>2537.4000000953702</v>
      </c>
      <c r="EG42">
        <v>0</v>
      </c>
      <c r="EH42">
        <v>2.5049999999999999</v>
      </c>
      <c r="EI42">
        <v>2.5364102823257602</v>
      </c>
      <c r="EJ42">
        <v>2.2758974505324199</v>
      </c>
      <c r="EK42">
        <v>-10.624230769230801</v>
      </c>
      <c r="EL42">
        <v>15</v>
      </c>
      <c r="EM42">
        <v>1530583426.5</v>
      </c>
      <c r="EN42" t="s">
        <v>459</v>
      </c>
      <c r="EO42">
        <v>1530583426.5</v>
      </c>
      <c r="EP42">
        <v>1530583426.5</v>
      </c>
      <c r="EQ42">
        <v>134</v>
      </c>
      <c r="ER42">
        <v>2.5999999999999999E-2</v>
      </c>
      <c r="ES42">
        <v>0</v>
      </c>
      <c r="ET42">
        <v>0.153</v>
      </c>
      <c r="EU42">
        <v>-7.5999999999999998E-2</v>
      </c>
      <c r="EV42">
        <v>400</v>
      </c>
      <c r="EW42">
        <v>18</v>
      </c>
      <c r="EX42">
        <v>0.47</v>
      </c>
      <c r="EY42">
        <v>0.18</v>
      </c>
      <c r="EZ42">
        <v>0.29202496150000001</v>
      </c>
      <c r="FA42">
        <v>1.27972543136961</v>
      </c>
      <c r="FB42">
        <v>0.16026395087755901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4.6432496009999998E-2</v>
      </c>
      <c r="FI42">
        <v>0.27421750479399598</v>
      </c>
      <c r="FJ42">
        <v>2.85362370312621E-2</v>
      </c>
      <c r="FK42">
        <v>1</v>
      </c>
      <c r="FL42">
        <v>1</v>
      </c>
      <c r="FM42">
        <v>3</v>
      </c>
      <c r="FN42" t="s">
        <v>413</v>
      </c>
      <c r="FO42">
        <v>3.9266899999999998</v>
      </c>
      <c r="FP42">
        <v>2.7841900000000002</v>
      </c>
      <c r="FQ42">
        <v>8.5098900000000005E-2</v>
      </c>
      <c r="FR42">
        <v>8.5028099999999995E-2</v>
      </c>
      <c r="FS42">
        <v>8.1549999999999997E-2</v>
      </c>
      <c r="FT42">
        <v>8.0405699999999997E-2</v>
      </c>
      <c r="FU42">
        <v>19671.2</v>
      </c>
      <c r="FV42">
        <v>23999.4</v>
      </c>
      <c r="FW42">
        <v>20938.900000000001</v>
      </c>
      <c r="FX42">
        <v>25297</v>
      </c>
      <c r="FY42">
        <v>30502.9</v>
      </c>
      <c r="FZ42">
        <v>34253.1</v>
      </c>
      <c r="GA42">
        <v>37792</v>
      </c>
      <c r="GB42">
        <v>41967.7</v>
      </c>
      <c r="GC42">
        <v>2.67225</v>
      </c>
      <c r="GD42">
        <v>2.1497799999999998</v>
      </c>
      <c r="GE42">
        <v>9.3355800000000003E-2</v>
      </c>
      <c r="GF42">
        <v>0</v>
      </c>
      <c r="GG42">
        <v>23.568100000000001</v>
      </c>
      <c r="GH42">
        <v>999.9</v>
      </c>
      <c r="GI42">
        <v>49.469000000000001</v>
      </c>
      <c r="GJ42">
        <v>30.565000000000001</v>
      </c>
      <c r="GK42">
        <v>23.906700000000001</v>
      </c>
      <c r="GL42">
        <v>61.490400000000001</v>
      </c>
      <c r="GM42">
        <v>19.479199999999999</v>
      </c>
      <c r="GN42">
        <v>3</v>
      </c>
      <c r="GO42">
        <v>-0.22145799999999999</v>
      </c>
      <c r="GP42">
        <v>-0.833982</v>
      </c>
      <c r="GQ42">
        <v>20.336600000000001</v>
      </c>
      <c r="GR42">
        <v>5.2231300000000003</v>
      </c>
      <c r="GS42">
        <v>11.962199999999999</v>
      </c>
      <c r="GT42">
        <v>4.9858000000000002</v>
      </c>
      <c r="GU42">
        <v>3.3010000000000002</v>
      </c>
      <c r="GV42">
        <v>999.9</v>
      </c>
      <c r="GW42">
        <v>9999</v>
      </c>
      <c r="GX42">
        <v>9999</v>
      </c>
      <c r="GY42">
        <v>9999</v>
      </c>
      <c r="GZ42">
        <v>1.88446</v>
      </c>
      <c r="HA42">
        <v>1.88141</v>
      </c>
      <c r="HB42">
        <v>1.88287</v>
      </c>
      <c r="HC42">
        <v>1.88161</v>
      </c>
      <c r="HD42">
        <v>1.8831500000000001</v>
      </c>
      <c r="HE42">
        <v>1.8823300000000001</v>
      </c>
      <c r="HF42">
        <v>1.8843099999999999</v>
      </c>
      <c r="HG42">
        <v>1.88158</v>
      </c>
      <c r="HH42">
        <v>5</v>
      </c>
      <c r="HI42">
        <v>0</v>
      </c>
      <c r="HJ42">
        <v>0</v>
      </c>
      <c r="HK42">
        <v>0</v>
      </c>
      <c r="HL42" t="s">
        <v>402</v>
      </c>
      <c r="HM42" t="s">
        <v>403</v>
      </c>
      <c r="HN42" t="s">
        <v>404</v>
      </c>
      <c r="HO42" t="s">
        <v>404</v>
      </c>
      <c r="HP42" t="s">
        <v>404</v>
      </c>
      <c r="HQ42" t="s">
        <v>404</v>
      </c>
      <c r="HR42">
        <v>0</v>
      </c>
      <c r="HS42">
        <v>100</v>
      </c>
      <c r="HT42">
        <v>100</v>
      </c>
      <c r="HU42">
        <v>0.153</v>
      </c>
      <c r="HV42">
        <v>-7.6100000000000001E-2</v>
      </c>
      <c r="HW42">
        <v>0.15269999999998199</v>
      </c>
      <c r="HX42">
        <v>0</v>
      </c>
      <c r="HY42">
        <v>0</v>
      </c>
      <c r="HZ42">
        <v>0</v>
      </c>
      <c r="IA42">
        <v>-7.6120000000003102E-2</v>
      </c>
      <c r="IB42">
        <v>0</v>
      </c>
      <c r="IC42">
        <v>0</v>
      </c>
      <c r="ID42">
        <v>0</v>
      </c>
      <c r="IE42">
        <v>-1</v>
      </c>
      <c r="IF42">
        <v>-1</v>
      </c>
      <c r="IG42">
        <v>-1</v>
      </c>
      <c r="IH42">
        <v>-1</v>
      </c>
      <c r="II42">
        <v>0.3</v>
      </c>
      <c r="IJ42">
        <v>0.3</v>
      </c>
      <c r="IK42">
        <v>1.54053</v>
      </c>
      <c r="IL42">
        <v>2.5830099999999998</v>
      </c>
      <c r="IM42">
        <v>2.8002899999999999</v>
      </c>
      <c r="IN42">
        <v>2.96875</v>
      </c>
      <c r="IO42">
        <v>3.0493199999999998</v>
      </c>
      <c r="IP42">
        <v>2.3168899999999999</v>
      </c>
      <c r="IQ42">
        <v>34.235999999999997</v>
      </c>
      <c r="IR42">
        <v>24.2364</v>
      </c>
      <c r="IS42">
        <v>18</v>
      </c>
      <c r="IT42">
        <v>1089.72</v>
      </c>
      <c r="IU42">
        <v>563.84400000000005</v>
      </c>
      <c r="IV42">
        <v>25.000299999999999</v>
      </c>
      <c r="IW42">
        <v>24.354800000000001</v>
      </c>
      <c r="IX42">
        <v>30.0001</v>
      </c>
      <c r="IY42">
        <v>24.2746</v>
      </c>
      <c r="IZ42">
        <v>24.2699</v>
      </c>
      <c r="JA42">
        <v>30.767499999999998</v>
      </c>
      <c r="JB42">
        <v>22.5091</v>
      </c>
      <c r="JC42">
        <v>0</v>
      </c>
      <c r="JD42">
        <v>25</v>
      </c>
      <c r="JE42">
        <v>400</v>
      </c>
      <c r="JF42">
        <v>17.7409</v>
      </c>
      <c r="JG42">
        <v>101.876</v>
      </c>
      <c r="JH42">
        <v>101.17400000000001</v>
      </c>
    </row>
    <row r="43" spans="1:268" x14ac:dyDescent="0.2">
      <c r="A43">
        <v>27</v>
      </c>
      <c r="B43">
        <v>1530583450.5</v>
      </c>
      <c r="C43">
        <v>552.40000009536698</v>
      </c>
      <c r="D43" t="s">
        <v>462</v>
      </c>
      <c r="E43" t="s">
        <v>463</v>
      </c>
      <c r="F43" t="s">
        <v>397</v>
      </c>
      <c r="I43">
        <v>1530583450.5</v>
      </c>
      <c r="J43">
        <f t="shared" si="0"/>
        <v>1.0553934627300136E-4</v>
      </c>
      <c r="K43">
        <f t="shared" si="1"/>
        <v>0.10553934627300135</v>
      </c>
      <c r="L43">
        <f t="shared" si="2"/>
        <v>-0.71392324890297232</v>
      </c>
      <c r="M43">
        <f t="shared" si="3"/>
        <v>400.387</v>
      </c>
      <c r="N43">
        <f t="shared" si="4"/>
        <v>579.14452204960082</v>
      </c>
      <c r="O43">
        <f t="shared" si="5"/>
        <v>52.792583186198151</v>
      </c>
      <c r="P43">
        <f t="shared" si="6"/>
        <v>36.497736228888989</v>
      </c>
      <c r="Q43">
        <f t="shared" si="7"/>
        <v>5.9334780036003672E-3</v>
      </c>
      <c r="R43">
        <f t="shared" si="8"/>
        <v>2.7691194919927482</v>
      </c>
      <c r="S43">
        <f t="shared" si="9"/>
        <v>5.9264238238827581E-3</v>
      </c>
      <c r="T43">
        <f t="shared" si="10"/>
        <v>3.7046479670587639E-3</v>
      </c>
      <c r="U43">
        <f t="shared" si="11"/>
        <v>0</v>
      </c>
      <c r="V43">
        <f t="shared" si="12"/>
        <v>25.297642834145094</v>
      </c>
      <c r="W43">
        <f t="shared" si="13"/>
        <v>25.096</v>
      </c>
      <c r="X43">
        <f t="shared" si="14"/>
        <v>3.1979218357443893</v>
      </c>
      <c r="Y43">
        <f t="shared" si="15"/>
        <v>49.889128835441696</v>
      </c>
      <c r="Z43">
        <f t="shared" si="16"/>
        <v>1.6174655567532998</v>
      </c>
      <c r="AA43">
        <f t="shared" si="17"/>
        <v>3.2421202664982944</v>
      </c>
      <c r="AB43">
        <f t="shared" si="18"/>
        <v>1.5804562789910894</v>
      </c>
      <c r="AC43">
        <f t="shared" si="19"/>
        <v>-4.6542851706393593</v>
      </c>
      <c r="AD43">
        <f t="shared" si="20"/>
        <v>34.425990374063247</v>
      </c>
      <c r="AE43">
        <f t="shared" si="21"/>
        <v>2.6352893503714623</v>
      </c>
      <c r="AF43">
        <f t="shared" si="22"/>
        <v>32.40699455379535</v>
      </c>
      <c r="AG43">
        <v>0</v>
      </c>
      <c r="AH43">
        <v>0</v>
      </c>
      <c r="AI43">
        <f t="shared" si="23"/>
        <v>1</v>
      </c>
      <c r="AJ43">
        <f t="shared" si="24"/>
        <v>0</v>
      </c>
      <c r="AK43">
        <f t="shared" si="25"/>
        <v>48452.045947823208</v>
      </c>
      <c r="AL43" t="s">
        <v>398</v>
      </c>
      <c r="AM43" t="s">
        <v>398</v>
      </c>
      <c r="AN43">
        <v>0</v>
      </c>
      <c r="AO43">
        <v>0</v>
      </c>
      <c r="AP43" t="e">
        <f t="shared" si="26"/>
        <v>#DIV/0!</v>
      </c>
      <c r="AQ43">
        <v>0</v>
      </c>
      <c r="AR43" t="s">
        <v>398</v>
      </c>
      <c r="AS43" t="s">
        <v>398</v>
      </c>
      <c r="AT43">
        <v>0</v>
      </c>
      <c r="AU43">
        <v>0</v>
      </c>
      <c r="AV43" t="e">
        <f t="shared" si="27"/>
        <v>#DIV/0!</v>
      </c>
      <c r="AW43">
        <v>0.5</v>
      </c>
      <c r="AX43">
        <f t="shared" si="28"/>
        <v>0</v>
      </c>
      <c r="AY43">
        <f t="shared" si="29"/>
        <v>-0.71392324890297232</v>
      </c>
      <c r="AZ43" t="e">
        <f t="shared" si="30"/>
        <v>#DIV/0!</v>
      </c>
      <c r="BA43" t="e">
        <f t="shared" si="31"/>
        <v>#DIV/0!</v>
      </c>
      <c r="BB43" t="e">
        <f t="shared" si="32"/>
        <v>#DIV/0!</v>
      </c>
      <c r="BC43" t="e">
        <f t="shared" si="33"/>
        <v>#DIV/0!</v>
      </c>
      <c r="BD43" t="s">
        <v>398</v>
      </c>
      <c r="BE43">
        <v>0</v>
      </c>
      <c r="BF43" t="e">
        <f t="shared" si="34"/>
        <v>#DIV/0!</v>
      </c>
      <c r="BG43" t="e">
        <f t="shared" si="35"/>
        <v>#DIV/0!</v>
      </c>
      <c r="BH43" t="e">
        <f t="shared" si="36"/>
        <v>#DIV/0!</v>
      </c>
      <c r="BI43" t="e">
        <f t="shared" si="37"/>
        <v>#DIV/0!</v>
      </c>
      <c r="BJ43" t="e">
        <f t="shared" si="38"/>
        <v>#DIV/0!</v>
      </c>
      <c r="BK43" t="e">
        <f t="shared" si="39"/>
        <v>#DIV/0!</v>
      </c>
      <c r="BL43" t="e">
        <f t="shared" si="40"/>
        <v>#DIV/0!</v>
      </c>
      <c r="BM43" t="e">
        <f t="shared" si="41"/>
        <v>#DIV/0!</v>
      </c>
      <c r="BN43">
        <v>754</v>
      </c>
      <c r="BO43">
        <v>300</v>
      </c>
      <c r="BP43">
        <v>300</v>
      </c>
      <c r="BQ43">
        <v>300</v>
      </c>
      <c r="BR43">
        <v>10355.1</v>
      </c>
      <c r="BS43">
        <v>1422.74</v>
      </c>
      <c r="BT43">
        <v>-7.3501699999999996E-3</v>
      </c>
      <c r="BU43">
        <v>-1.04</v>
      </c>
      <c r="BV43" t="s">
        <v>398</v>
      </c>
      <c r="BW43" t="s">
        <v>398</v>
      </c>
      <c r="BX43" t="s">
        <v>398</v>
      </c>
      <c r="BY43" t="s">
        <v>398</v>
      </c>
      <c r="BZ43" t="s">
        <v>398</v>
      </c>
      <c r="CA43" t="s">
        <v>398</v>
      </c>
      <c r="CB43" t="s">
        <v>398</v>
      </c>
      <c r="CC43" t="s">
        <v>398</v>
      </c>
      <c r="CD43" t="s">
        <v>398</v>
      </c>
      <c r="CE43" t="s">
        <v>398</v>
      </c>
      <c r="CF43">
        <f t="shared" si="42"/>
        <v>0</v>
      </c>
      <c r="CG43">
        <f t="shared" si="43"/>
        <v>0</v>
      </c>
      <c r="CH43">
        <f t="shared" si="44"/>
        <v>0</v>
      </c>
      <c r="CI43">
        <f t="shared" si="45"/>
        <v>0</v>
      </c>
      <c r="CJ43">
        <v>6</v>
      </c>
      <c r="CK43">
        <v>0.5</v>
      </c>
      <c r="CL43" t="s">
        <v>399</v>
      </c>
      <c r="CM43">
        <v>2</v>
      </c>
      <c r="CN43">
        <v>1530583450.5</v>
      </c>
      <c r="CO43">
        <v>400.387</v>
      </c>
      <c r="CP43">
        <v>399.98399999999998</v>
      </c>
      <c r="CQ43">
        <v>17.7439</v>
      </c>
      <c r="CR43">
        <v>17.681699999999999</v>
      </c>
      <c r="CS43">
        <v>400.23399999999998</v>
      </c>
      <c r="CT43">
        <v>17.8201</v>
      </c>
      <c r="CU43">
        <v>1000</v>
      </c>
      <c r="CV43">
        <v>91.054699999999997</v>
      </c>
      <c r="CW43">
        <v>0.101447</v>
      </c>
      <c r="CX43">
        <v>25.326599999999999</v>
      </c>
      <c r="CY43">
        <v>25.096</v>
      </c>
      <c r="CZ43">
        <v>999.9</v>
      </c>
      <c r="DA43">
        <v>0</v>
      </c>
      <c r="DB43">
        <v>0</v>
      </c>
      <c r="DC43">
        <v>10007.5</v>
      </c>
      <c r="DD43">
        <v>0</v>
      </c>
      <c r="DE43">
        <v>0.21912699999999999</v>
      </c>
      <c r="DF43">
        <v>0.40246599999999999</v>
      </c>
      <c r="DG43">
        <v>407.62</v>
      </c>
      <c r="DH43">
        <v>407.18400000000003</v>
      </c>
      <c r="DI43">
        <v>6.2255900000000003E-2</v>
      </c>
      <c r="DJ43">
        <v>399.98399999999998</v>
      </c>
      <c r="DK43">
        <v>17.681699999999999</v>
      </c>
      <c r="DL43">
        <v>1.6156699999999999</v>
      </c>
      <c r="DM43">
        <v>1.61</v>
      </c>
      <c r="DN43">
        <v>14.1091</v>
      </c>
      <c r="DO43">
        <v>14.0549</v>
      </c>
      <c r="DP43">
        <v>0</v>
      </c>
      <c r="DQ43">
        <v>0</v>
      </c>
      <c r="DR43">
        <v>0</v>
      </c>
      <c r="DS43">
        <v>0</v>
      </c>
      <c r="DT43">
        <v>3.61</v>
      </c>
      <c r="DU43">
        <v>0</v>
      </c>
      <c r="DV43">
        <v>-10.01</v>
      </c>
      <c r="DW43">
        <v>-3.2</v>
      </c>
      <c r="DX43">
        <v>34.125</v>
      </c>
      <c r="DY43">
        <v>39</v>
      </c>
      <c r="DZ43">
        <v>37.186999999999998</v>
      </c>
      <c r="EA43">
        <v>37.875</v>
      </c>
      <c r="EB43">
        <v>35.686999999999998</v>
      </c>
      <c r="EC43">
        <v>0</v>
      </c>
      <c r="ED43">
        <v>0</v>
      </c>
      <c r="EE43">
        <v>0</v>
      </c>
      <c r="EF43">
        <v>2542.7999999523199</v>
      </c>
      <c r="EG43">
        <v>0</v>
      </c>
      <c r="EH43">
        <v>2.6023999999999998</v>
      </c>
      <c r="EI43">
        <v>4.8146153152129996</v>
      </c>
      <c r="EJ43">
        <v>3.0453847668885499</v>
      </c>
      <c r="EK43">
        <v>-10.231199999999999</v>
      </c>
      <c r="EL43">
        <v>15</v>
      </c>
      <c r="EM43">
        <v>1530583426.5</v>
      </c>
      <c r="EN43" t="s">
        <v>459</v>
      </c>
      <c r="EO43">
        <v>1530583426.5</v>
      </c>
      <c r="EP43">
        <v>1530583426.5</v>
      </c>
      <c r="EQ43">
        <v>134</v>
      </c>
      <c r="ER43">
        <v>2.5999999999999999E-2</v>
      </c>
      <c r="ES43">
        <v>0</v>
      </c>
      <c r="ET43">
        <v>0.153</v>
      </c>
      <c r="EU43">
        <v>-7.5999999999999998E-2</v>
      </c>
      <c r="EV43">
        <v>400</v>
      </c>
      <c r="EW43">
        <v>18</v>
      </c>
      <c r="EX43">
        <v>0.47</v>
      </c>
      <c r="EY43">
        <v>0.18</v>
      </c>
      <c r="EZ43">
        <v>0.38450012500000003</v>
      </c>
      <c r="FA43">
        <v>0.175311703564727</v>
      </c>
      <c r="FB43">
        <v>5.2408054372008302E-2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6.6232827499999994E-2</v>
      </c>
      <c r="FI43">
        <v>0.130977781238274</v>
      </c>
      <c r="FJ43">
        <v>1.3677350180243001E-2</v>
      </c>
      <c r="FK43">
        <v>1</v>
      </c>
      <c r="FL43">
        <v>1</v>
      </c>
      <c r="FM43">
        <v>3</v>
      </c>
      <c r="FN43" t="s">
        <v>413</v>
      </c>
      <c r="FO43">
        <v>3.9266200000000002</v>
      </c>
      <c r="FP43">
        <v>2.7841300000000002</v>
      </c>
      <c r="FQ43">
        <v>8.5097900000000004E-2</v>
      </c>
      <c r="FR43">
        <v>8.5023600000000005E-2</v>
      </c>
      <c r="FS43">
        <v>8.1544800000000001E-2</v>
      </c>
      <c r="FT43">
        <v>8.0455700000000005E-2</v>
      </c>
      <c r="FU43">
        <v>19671.099999999999</v>
      </c>
      <c r="FV43">
        <v>23999.599999999999</v>
      </c>
      <c r="FW43">
        <v>20938.8</v>
      </c>
      <c r="FX43">
        <v>25297.1</v>
      </c>
      <c r="FY43">
        <v>30502.9</v>
      </c>
      <c r="FZ43">
        <v>34251.199999999997</v>
      </c>
      <c r="GA43">
        <v>37791.800000000003</v>
      </c>
      <c r="GB43">
        <v>41967.6</v>
      </c>
      <c r="GC43">
        <v>2.6728999999999998</v>
      </c>
      <c r="GD43">
        <v>2.1502300000000001</v>
      </c>
      <c r="GE43">
        <v>9.3020500000000006E-2</v>
      </c>
      <c r="GF43">
        <v>0</v>
      </c>
      <c r="GG43">
        <v>23.568100000000001</v>
      </c>
      <c r="GH43">
        <v>999.9</v>
      </c>
      <c r="GI43">
        <v>49.469000000000001</v>
      </c>
      <c r="GJ43">
        <v>30.565000000000001</v>
      </c>
      <c r="GK43">
        <v>23.911300000000001</v>
      </c>
      <c r="GL43">
        <v>61.650399999999998</v>
      </c>
      <c r="GM43">
        <v>19.467099999999999</v>
      </c>
      <c r="GN43">
        <v>3</v>
      </c>
      <c r="GO43">
        <v>-0.221806</v>
      </c>
      <c r="GP43">
        <v>-0.83324100000000001</v>
      </c>
      <c r="GQ43">
        <v>20.3367</v>
      </c>
      <c r="GR43">
        <v>5.2228300000000001</v>
      </c>
      <c r="GS43">
        <v>11.962</v>
      </c>
      <c r="GT43">
        <v>4.9858500000000001</v>
      </c>
      <c r="GU43">
        <v>3.3010000000000002</v>
      </c>
      <c r="GV43">
        <v>999.9</v>
      </c>
      <c r="GW43">
        <v>9999</v>
      </c>
      <c r="GX43">
        <v>9999</v>
      </c>
      <c r="GY43">
        <v>9999</v>
      </c>
      <c r="GZ43">
        <v>1.88445</v>
      </c>
      <c r="HA43">
        <v>1.88141</v>
      </c>
      <c r="HB43">
        <v>1.88286</v>
      </c>
      <c r="HC43">
        <v>1.8815999999999999</v>
      </c>
      <c r="HD43">
        <v>1.88317</v>
      </c>
      <c r="HE43">
        <v>1.88232</v>
      </c>
      <c r="HF43">
        <v>1.8843099999999999</v>
      </c>
      <c r="HG43">
        <v>1.88158</v>
      </c>
      <c r="HH43">
        <v>5</v>
      </c>
      <c r="HI43">
        <v>0</v>
      </c>
      <c r="HJ43">
        <v>0</v>
      </c>
      <c r="HK43">
        <v>0</v>
      </c>
      <c r="HL43" t="s">
        <v>402</v>
      </c>
      <c r="HM43" t="s">
        <v>403</v>
      </c>
      <c r="HN43" t="s">
        <v>404</v>
      </c>
      <c r="HO43" t="s">
        <v>404</v>
      </c>
      <c r="HP43" t="s">
        <v>404</v>
      </c>
      <c r="HQ43" t="s">
        <v>404</v>
      </c>
      <c r="HR43">
        <v>0</v>
      </c>
      <c r="HS43">
        <v>100</v>
      </c>
      <c r="HT43">
        <v>100</v>
      </c>
      <c r="HU43">
        <v>0.153</v>
      </c>
      <c r="HV43">
        <v>-7.6200000000000004E-2</v>
      </c>
      <c r="HW43">
        <v>0.15269999999998199</v>
      </c>
      <c r="HX43">
        <v>0</v>
      </c>
      <c r="HY43">
        <v>0</v>
      </c>
      <c r="HZ43">
        <v>0</v>
      </c>
      <c r="IA43">
        <v>-7.6120000000003102E-2</v>
      </c>
      <c r="IB43">
        <v>0</v>
      </c>
      <c r="IC43">
        <v>0</v>
      </c>
      <c r="ID43">
        <v>0</v>
      </c>
      <c r="IE43">
        <v>-1</v>
      </c>
      <c r="IF43">
        <v>-1</v>
      </c>
      <c r="IG43">
        <v>-1</v>
      </c>
      <c r="IH43">
        <v>-1</v>
      </c>
      <c r="II43">
        <v>0.4</v>
      </c>
      <c r="IJ43">
        <v>0.4</v>
      </c>
      <c r="IK43">
        <v>1.54053</v>
      </c>
      <c r="IL43">
        <v>2.5854499999999998</v>
      </c>
      <c r="IM43">
        <v>2.8002899999999999</v>
      </c>
      <c r="IN43">
        <v>2.96875</v>
      </c>
      <c r="IO43">
        <v>3.0493199999999998</v>
      </c>
      <c r="IP43">
        <v>2.32056</v>
      </c>
      <c r="IQ43">
        <v>34.235999999999997</v>
      </c>
      <c r="IR43">
        <v>24.227599999999999</v>
      </c>
      <c r="IS43">
        <v>18</v>
      </c>
      <c r="IT43">
        <v>1090.45</v>
      </c>
      <c r="IU43">
        <v>564.15899999999999</v>
      </c>
      <c r="IV43">
        <v>25.0001</v>
      </c>
      <c r="IW43">
        <v>24.354800000000001</v>
      </c>
      <c r="IX43">
        <v>30</v>
      </c>
      <c r="IY43">
        <v>24.273099999999999</v>
      </c>
      <c r="IZ43">
        <v>24.267900000000001</v>
      </c>
      <c r="JA43">
        <v>30.769100000000002</v>
      </c>
      <c r="JB43">
        <v>22.233000000000001</v>
      </c>
      <c r="JC43">
        <v>0</v>
      </c>
      <c r="JD43">
        <v>25</v>
      </c>
      <c r="JE43">
        <v>400</v>
      </c>
      <c r="JF43">
        <v>17.7409</v>
      </c>
      <c r="JG43">
        <v>101.876</v>
      </c>
      <c r="JH43">
        <v>101.17400000000001</v>
      </c>
    </row>
    <row r="44" spans="1:268" x14ac:dyDescent="0.2">
      <c r="A44">
        <v>28</v>
      </c>
      <c r="B44">
        <v>1530583455.5</v>
      </c>
      <c r="C44">
        <v>557.40000009536698</v>
      </c>
      <c r="D44" t="s">
        <v>464</v>
      </c>
      <c r="E44" t="s">
        <v>465</v>
      </c>
      <c r="F44" t="s">
        <v>397</v>
      </c>
      <c r="I44">
        <v>1530583455.5</v>
      </c>
      <c r="J44">
        <f t="shared" si="0"/>
        <v>8.111083418870844E-5</v>
      </c>
      <c r="K44">
        <f t="shared" si="1"/>
        <v>8.1110834188708444E-2</v>
      </c>
      <c r="L44">
        <f t="shared" si="2"/>
        <v>-0.73249437135419315</v>
      </c>
      <c r="M44">
        <f t="shared" si="3"/>
        <v>400.358</v>
      </c>
      <c r="N44">
        <f t="shared" si="4"/>
        <v>642.4731374098975</v>
      </c>
      <c r="O44">
        <f t="shared" si="5"/>
        <v>58.564290620158729</v>
      </c>
      <c r="P44">
        <f t="shared" si="6"/>
        <v>36.494416495964003</v>
      </c>
      <c r="Q44">
        <f t="shared" si="7"/>
        <v>4.5647230809483502E-3</v>
      </c>
      <c r="R44">
        <f t="shared" si="8"/>
        <v>2.7704614063156803</v>
      </c>
      <c r="S44">
        <f t="shared" si="9"/>
        <v>4.5605488626355301E-3</v>
      </c>
      <c r="T44">
        <f t="shared" si="10"/>
        <v>2.8507177494195785E-3</v>
      </c>
      <c r="U44">
        <f t="shared" si="11"/>
        <v>0</v>
      </c>
      <c r="V44">
        <f t="shared" si="12"/>
        <v>25.305455392554812</v>
      </c>
      <c r="W44">
        <f t="shared" si="13"/>
        <v>25.099900000000002</v>
      </c>
      <c r="X44">
        <f t="shared" si="14"/>
        <v>3.1986649377532603</v>
      </c>
      <c r="Y44">
        <f t="shared" si="15"/>
        <v>49.973499518779469</v>
      </c>
      <c r="Z44">
        <f t="shared" si="16"/>
        <v>1.6203069527332001</v>
      </c>
      <c r="AA44">
        <f t="shared" si="17"/>
        <v>3.2423323728295381</v>
      </c>
      <c r="AB44">
        <f t="shared" si="18"/>
        <v>1.5783579850200602</v>
      </c>
      <c r="AC44">
        <f t="shared" si="19"/>
        <v>-3.5769877877220422</v>
      </c>
      <c r="AD44">
        <f t="shared" si="20"/>
        <v>34.024462073834648</v>
      </c>
      <c r="AE44">
        <f t="shared" si="21"/>
        <v>2.6033565046215461</v>
      </c>
      <c r="AF44">
        <f t="shared" si="22"/>
        <v>33.050830790734153</v>
      </c>
      <c r="AG44">
        <v>0</v>
      </c>
      <c r="AH44">
        <v>0</v>
      </c>
      <c r="AI44">
        <f t="shared" si="23"/>
        <v>1</v>
      </c>
      <c r="AJ44">
        <f t="shared" si="24"/>
        <v>0</v>
      </c>
      <c r="AK44">
        <f t="shared" si="25"/>
        <v>48488.617431837796</v>
      </c>
      <c r="AL44" t="s">
        <v>398</v>
      </c>
      <c r="AM44" t="s">
        <v>398</v>
      </c>
      <c r="AN44">
        <v>0</v>
      </c>
      <c r="AO44">
        <v>0</v>
      </c>
      <c r="AP44" t="e">
        <f t="shared" si="26"/>
        <v>#DIV/0!</v>
      </c>
      <c r="AQ44">
        <v>0</v>
      </c>
      <c r="AR44" t="s">
        <v>398</v>
      </c>
      <c r="AS44" t="s">
        <v>398</v>
      </c>
      <c r="AT44">
        <v>0</v>
      </c>
      <c r="AU44">
        <v>0</v>
      </c>
      <c r="AV44" t="e">
        <f t="shared" si="27"/>
        <v>#DIV/0!</v>
      </c>
      <c r="AW44">
        <v>0.5</v>
      </c>
      <c r="AX44">
        <f t="shared" si="28"/>
        <v>0</v>
      </c>
      <c r="AY44">
        <f t="shared" si="29"/>
        <v>-0.73249437135419315</v>
      </c>
      <c r="AZ44" t="e">
        <f t="shared" si="30"/>
        <v>#DIV/0!</v>
      </c>
      <c r="BA44" t="e">
        <f t="shared" si="31"/>
        <v>#DIV/0!</v>
      </c>
      <c r="BB44" t="e">
        <f t="shared" si="32"/>
        <v>#DIV/0!</v>
      </c>
      <c r="BC44" t="e">
        <f t="shared" si="33"/>
        <v>#DIV/0!</v>
      </c>
      <c r="BD44" t="s">
        <v>398</v>
      </c>
      <c r="BE44">
        <v>0</v>
      </c>
      <c r="BF44" t="e">
        <f t="shared" si="34"/>
        <v>#DIV/0!</v>
      </c>
      <c r="BG44" t="e">
        <f t="shared" si="35"/>
        <v>#DIV/0!</v>
      </c>
      <c r="BH44" t="e">
        <f t="shared" si="36"/>
        <v>#DIV/0!</v>
      </c>
      <c r="BI44" t="e">
        <f t="shared" si="37"/>
        <v>#DIV/0!</v>
      </c>
      <c r="BJ44" t="e">
        <f t="shared" si="38"/>
        <v>#DIV/0!</v>
      </c>
      <c r="BK44" t="e">
        <f t="shared" si="39"/>
        <v>#DIV/0!</v>
      </c>
      <c r="BL44" t="e">
        <f t="shared" si="40"/>
        <v>#DIV/0!</v>
      </c>
      <c r="BM44" t="e">
        <f t="shared" si="41"/>
        <v>#DIV/0!</v>
      </c>
      <c r="BN44">
        <v>754</v>
      </c>
      <c r="BO44">
        <v>300</v>
      </c>
      <c r="BP44">
        <v>300</v>
      </c>
      <c r="BQ44">
        <v>300</v>
      </c>
      <c r="BR44">
        <v>10355.1</v>
      </c>
      <c r="BS44">
        <v>1422.74</v>
      </c>
      <c r="BT44">
        <v>-7.3501699999999996E-3</v>
      </c>
      <c r="BU44">
        <v>-1.04</v>
      </c>
      <c r="BV44" t="s">
        <v>398</v>
      </c>
      <c r="BW44" t="s">
        <v>398</v>
      </c>
      <c r="BX44" t="s">
        <v>398</v>
      </c>
      <c r="BY44" t="s">
        <v>398</v>
      </c>
      <c r="BZ44" t="s">
        <v>398</v>
      </c>
      <c r="CA44" t="s">
        <v>398</v>
      </c>
      <c r="CB44" t="s">
        <v>398</v>
      </c>
      <c r="CC44" t="s">
        <v>398</v>
      </c>
      <c r="CD44" t="s">
        <v>398</v>
      </c>
      <c r="CE44" t="s">
        <v>398</v>
      </c>
      <c r="CF44">
        <f t="shared" si="42"/>
        <v>0</v>
      </c>
      <c r="CG44">
        <f t="shared" si="43"/>
        <v>0</v>
      </c>
      <c r="CH44">
        <f t="shared" si="44"/>
        <v>0</v>
      </c>
      <c r="CI44">
        <f t="shared" si="45"/>
        <v>0</v>
      </c>
      <c r="CJ44">
        <v>6</v>
      </c>
      <c r="CK44">
        <v>0.5</v>
      </c>
      <c r="CL44" t="s">
        <v>399</v>
      </c>
      <c r="CM44">
        <v>2</v>
      </c>
      <c r="CN44">
        <v>1530583455.5</v>
      </c>
      <c r="CO44">
        <v>400.358</v>
      </c>
      <c r="CP44">
        <v>399.93799999999999</v>
      </c>
      <c r="CQ44">
        <v>17.775400000000001</v>
      </c>
      <c r="CR44">
        <v>17.727599999999999</v>
      </c>
      <c r="CS44">
        <v>400.20499999999998</v>
      </c>
      <c r="CT44">
        <v>17.851500000000001</v>
      </c>
      <c r="CU44">
        <v>1000.03</v>
      </c>
      <c r="CV44">
        <v>91.053100000000001</v>
      </c>
      <c r="CW44">
        <v>0.101358</v>
      </c>
      <c r="CX44">
        <v>25.3277</v>
      </c>
      <c r="CY44">
        <v>25.099900000000002</v>
      </c>
      <c r="CZ44">
        <v>999.9</v>
      </c>
      <c r="DA44">
        <v>0</v>
      </c>
      <c r="DB44">
        <v>0</v>
      </c>
      <c r="DC44">
        <v>10015.6</v>
      </c>
      <c r="DD44">
        <v>0</v>
      </c>
      <c r="DE44">
        <v>0.21912699999999999</v>
      </c>
      <c r="DF44">
        <v>0.41921999999999998</v>
      </c>
      <c r="DG44">
        <v>407.60300000000001</v>
      </c>
      <c r="DH44">
        <v>407.15600000000001</v>
      </c>
      <c r="DI44">
        <v>4.7800099999999998E-2</v>
      </c>
      <c r="DJ44">
        <v>399.93799999999999</v>
      </c>
      <c r="DK44">
        <v>17.727599999999999</v>
      </c>
      <c r="DL44">
        <v>1.6185</v>
      </c>
      <c r="DM44">
        <v>1.61415</v>
      </c>
      <c r="DN44">
        <v>14.136100000000001</v>
      </c>
      <c r="DO44">
        <v>14.0945</v>
      </c>
      <c r="DP44">
        <v>0</v>
      </c>
      <c r="DQ44">
        <v>0</v>
      </c>
      <c r="DR44">
        <v>0</v>
      </c>
      <c r="DS44">
        <v>0</v>
      </c>
      <c r="DT44">
        <v>1.69</v>
      </c>
      <c r="DU44">
        <v>0</v>
      </c>
      <c r="DV44">
        <v>-5.35</v>
      </c>
      <c r="DW44">
        <v>-2.59</v>
      </c>
      <c r="DX44">
        <v>33.625</v>
      </c>
      <c r="DY44">
        <v>39</v>
      </c>
      <c r="DZ44">
        <v>36.75</v>
      </c>
      <c r="EA44">
        <v>38</v>
      </c>
      <c r="EB44">
        <v>34.875</v>
      </c>
      <c r="EC44">
        <v>0</v>
      </c>
      <c r="ED44">
        <v>0</v>
      </c>
      <c r="EE44">
        <v>0</v>
      </c>
      <c r="EF44">
        <v>2547.6000001430498</v>
      </c>
      <c r="EG44">
        <v>0</v>
      </c>
      <c r="EH44">
        <v>2.9247999999999998</v>
      </c>
      <c r="EI44">
        <v>-0.52307701305524001</v>
      </c>
      <c r="EJ44">
        <v>5.5569231402661998</v>
      </c>
      <c r="EK44">
        <v>-10.0832</v>
      </c>
      <c r="EL44">
        <v>15</v>
      </c>
      <c r="EM44">
        <v>1530583426.5</v>
      </c>
      <c r="EN44" t="s">
        <v>459</v>
      </c>
      <c r="EO44">
        <v>1530583426.5</v>
      </c>
      <c r="EP44">
        <v>1530583426.5</v>
      </c>
      <c r="EQ44">
        <v>134</v>
      </c>
      <c r="ER44">
        <v>2.5999999999999999E-2</v>
      </c>
      <c r="ES44">
        <v>0</v>
      </c>
      <c r="ET44">
        <v>0.153</v>
      </c>
      <c r="EU44">
        <v>-7.5999999999999998E-2</v>
      </c>
      <c r="EV44">
        <v>400</v>
      </c>
      <c r="EW44">
        <v>18</v>
      </c>
      <c r="EX44">
        <v>0.47</v>
      </c>
      <c r="EY44">
        <v>0.18</v>
      </c>
      <c r="EZ44">
        <v>0.39266380487804903</v>
      </c>
      <c r="FA44">
        <v>7.1782766550523097E-2</v>
      </c>
      <c r="FB44">
        <v>2.46409318878851E-2</v>
      </c>
      <c r="FC44">
        <v>1</v>
      </c>
      <c r="FD44">
        <v>1</v>
      </c>
      <c r="FE44">
        <v>0</v>
      </c>
      <c r="FF44">
        <v>0</v>
      </c>
      <c r="FG44">
        <v>0</v>
      </c>
      <c r="FH44">
        <v>6.54398804878049E-2</v>
      </c>
      <c r="FI44">
        <v>-4.7816360278745598E-2</v>
      </c>
      <c r="FJ44">
        <v>1.4029305571591299E-2</v>
      </c>
      <c r="FK44">
        <v>1</v>
      </c>
      <c r="FL44">
        <v>2</v>
      </c>
      <c r="FM44">
        <v>3</v>
      </c>
      <c r="FN44" t="s">
        <v>401</v>
      </c>
      <c r="FO44">
        <v>3.92666</v>
      </c>
      <c r="FP44">
        <v>2.7841200000000002</v>
      </c>
      <c r="FQ44">
        <v>8.5092100000000004E-2</v>
      </c>
      <c r="FR44">
        <v>8.5015099999999996E-2</v>
      </c>
      <c r="FS44">
        <v>8.1649399999999997E-2</v>
      </c>
      <c r="FT44">
        <v>8.0606899999999995E-2</v>
      </c>
      <c r="FU44">
        <v>19671.3</v>
      </c>
      <c r="FV44">
        <v>23999.8</v>
      </c>
      <c r="FW44">
        <v>20938.900000000001</v>
      </c>
      <c r="FX44">
        <v>25297.1</v>
      </c>
      <c r="FY44">
        <v>30499.5</v>
      </c>
      <c r="FZ44">
        <v>34245.699999999997</v>
      </c>
      <c r="GA44">
        <v>37792</v>
      </c>
      <c r="GB44">
        <v>41967.8</v>
      </c>
      <c r="GC44">
        <v>2.6740499999999998</v>
      </c>
      <c r="GD44">
        <v>2.1505299999999998</v>
      </c>
      <c r="GE44">
        <v>9.3132300000000001E-2</v>
      </c>
      <c r="GF44">
        <v>0</v>
      </c>
      <c r="GG44">
        <v>23.5701</v>
      </c>
      <c r="GH44">
        <v>999.9</v>
      </c>
      <c r="GI44">
        <v>49.445</v>
      </c>
      <c r="GJ44">
        <v>30.555</v>
      </c>
      <c r="GK44">
        <v>23.883099999999999</v>
      </c>
      <c r="GL44">
        <v>61.450400000000002</v>
      </c>
      <c r="GM44">
        <v>19.447099999999999</v>
      </c>
      <c r="GN44">
        <v>3</v>
      </c>
      <c r="GO44">
        <v>-0.22165399999999999</v>
      </c>
      <c r="GP44">
        <v>-0.83227099999999998</v>
      </c>
      <c r="GQ44">
        <v>20.3369</v>
      </c>
      <c r="GR44">
        <v>5.2231300000000003</v>
      </c>
      <c r="GS44">
        <v>11.962</v>
      </c>
      <c r="GT44">
        <v>4.9858000000000002</v>
      </c>
      <c r="GU44">
        <v>3.3010000000000002</v>
      </c>
      <c r="GV44">
        <v>999.9</v>
      </c>
      <c r="GW44">
        <v>9999</v>
      </c>
      <c r="GX44">
        <v>9999</v>
      </c>
      <c r="GY44">
        <v>9999</v>
      </c>
      <c r="GZ44">
        <v>1.88446</v>
      </c>
      <c r="HA44">
        <v>1.88141</v>
      </c>
      <c r="HB44">
        <v>1.88287</v>
      </c>
      <c r="HC44">
        <v>1.8816200000000001</v>
      </c>
      <c r="HD44">
        <v>1.88317</v>
      </c>
      <c r="HE44">
        <v>1.88232</v>
      </c>
      <c r="HF44">
        <v>1.8843099999999999</v>
      </c>
      <c r="HG44">
        <v>1.88157</v>
      </c>
      <c r="HH44">
        <v>5</v>
      </c>
      <c r="HI44">
        <v>0</v>
      </c>
      <c r="HJ44">
        <v>0</v>
      </c>
      <c r="HK44">
        <v>0</v>
      </c>
      <c r="HL44" t="s">
        <v>402</v>
      </c>
      <c r="HM44" t="s">
        <v>403</v>
      </c>
      <c r="HN44" t="s">
        <v>404</v>
      </c>
      <c r="HO44" t="s">
        <v>404</v>
      </c>
      <c r="HP44" t="s">
        <v>404</v>
      </c>
      <c r="HQ44" t="s">
        <v>404</v>
      </c>
      <c r="HR44">
        <v>0</v>
      </c>
      <c r="HS44">
        <v>100</v>
      </c>
      <c r="HT44">
        <v>100</v>
      </c>
      <c r="HU44">
        <v>0.153</v>
      </c>
      <c r="HV44">
        <v>-7.6100000000000001E-2</v>
      </c>
      <c r="HW44">
        <v>0.15269999999998199</v>
      </c>
      <c r="HX44">
        <v>0</v>
      </c>
      <c r="HY44">
        <v>0</v>
      </c>
      <c r="HZ44">
        <v>0</v>
      </c>
      <c r="IA44">
        <v>-7.6120000000003102E-2</v>
      </c>
      <c r="IB44">
        <v>0</v>
      </c>
      <c r="IC44">
        <v>0</v>
      </c>
      <c r="ID44">
        <v>0</v>
      </c>
      <c r="IE44">
        <v>-1</v>
      </c>
      <c r="IF44">
        <v>-1</v>
      </c>
      <c r="IG44">
        <v>-1</v>
      </c>
      <c r="IH44">
        <v>-1</v>
      </c>
      <c r="II44">
        <v>0.5</v>
      </c>
      <c r="IJ44">
        <v>0.5</v>
      </c>
      <c r="IK44">
        <v>1.54053</v>
      </c>
      <c r="IL44">
        <v>2.5866699999999998</v>
      </c>
      <c r="IM44">
        <v>2.8002899999999999</v>
      </c>
      <c r="IN44">
        <v>2.96875</v>
      </c>
      <c r="IO44">
        <v>3.0493199999999998</v>
      </c>
      <c r="IP44">
        <v>2.3022499999999999</v>
      </c>
      <c r="IQ44">
        <v>34.235999999999997</v>
      </c>
      <c r="IR44">
        <v>24.2364</v>
      </c>
      <c r="IS44">
        <v>18</v>
      </c>
      <c r="IT44">
        <v>1091.8</v>
      </c>
      <c r="IU44">
        <v>564.38099999999997</v>
      </c>
      <c r="IV44">
        <v>25.0001</v>
      </c>
      <c r="IW44">
        <v>24.3538</v>
      </c>
      <c r="IX44">
        <v>30.0001</v>
      </c>
      <c r="IY44">
        <v>24.272600000000001</v>
      </c>
      <c r="IZ44">
        <v>24.267800000000001</v>
      </c>
      <c r="JA44">
        <v>30.770800000000001</v>
      </c>
      <c r="JB44">
        <v>22.233000000000001</v>
      </c>
      <c r="JC44">
        <v>0</v>
      </c>
      <c r="JD44">
        <v>25</v>
      </c>
      <c r="JE44">
        <v>400</v>
      </c>
      <c r="JF44">
        <v>17.7409</v>
      </c>
      <c r="JG44">
        <v>101.876</v>
      </c>
      <c r="JH44">
        <v>101.17400000000001</v>
      </c>
    </row>
    <row r="45" spans="1:268" x14ac:dyDescent="0.2">
      <c r="A45">
        <v>29</v>
      </c>
      <c r="B45">
        <v>1530583460.5</v>
      </c>
      <c r="C45">
        <v>562.40000009536698</v>
      </c>
      <c r="D45" t="s">
        <v>466</v>
      </c>
      <c r="E45" t="s">
        <v>467</v>
      </c>
      <c r="F45" t="s">
        <v>397</v>
      </c>
      <c r="I45">
        <v>1530583460.5</v>
      </c>
      <c r="J45">
        <f t="shared" si="0"/>
        <v>1.0995329209914218E-4</v>
      </c>
      <c r="K45">
        <f t="shared" si="1"/>
        <v>0.10995329209914217</v>
      </c>
      <c r="L45">
        <f t="shared" si="2"/>
        <v>-0.68067406899725069</v>
      </c>
      <c r="M45">
        <f t="shared" si="3"/>
        <v>400.38200000000001</v>
      </c>
      <c r="N45">
        <f t="shared" si="4"/>
        <v>562.70708761850767</v>
      </c>
      <c r="O45">
        <f t="shared" si="5"/>
        <v>51.291351444889472</v>
      </c>
      <c r="P45">
        <f t="shared" si="6"/>
        <v>36.495246507594004</v>
      </c>
      <c r="Q45">
        <f t="shared" si="7"/>
        <v>6.1939447483368186E-3</v>
      </c>
      <c r="R45">
        <f t="shared" si="8"/>
        <v>2.7655334773296167</v>
      </c>
      <c r="S45">
        <f t="shared" si="9"/>
        <v>6.1862481282897097E-3</v>
      </c>
      <c r="T45">
        <f t="shared" si="10"/>
        <v>3.8670957787394575E-3</v>
      </c>
      <c r="U45">
        <f t="shared" si="11"/>
        <v>0</v>
      </c>
      <c r="V45">
        <f t="shared" si="12"/>
        <v>25.299695506588133</v>
      </c>
      <c r="W45">
        <f t="shared" si="13"/>
        <v>25.1005</v>
      </c>
      <c r="X45">
        <f t="shared" si="14"/>
        <v>3.1987792745305814</v>
      </c>
      <c r="Y45">
        <f t="shared" si="15"/>
        <v>50.00417438823245</v>
      </c>
      <c r="Z45">
        <f t="shared" si="16"/>
        <v>1.6215136761831002</v>
      </c>
      <c r="AA45">
        <f t="shared" si="17"/>
        <v>3.2427566218645403</v>
      </c>
      <c r="AB45">
        <f t="shared" si="18"/>
        <v>1.5772655983474813</v>
      </c>
      <c r="AC45">
        <f t="shared" si="19"/>
        <v>-4.8489401815721704</v>
      </c>
      <c r="AD45">
        <f t="shared" si="20"/>
        <v>34.202494126354559</v>
      </c>
      <c r="AE45">
        <f t="shared" si="21"/>
        <v>2.6216786411149986</v>
      </c>
      <c r="AF45">
        <f t="shared" si="22"/>
        <v>31.975232585897388</v>
      </c>
      <c r="AG45">
        <v>0</v>
      </c>
      <c r="AH45">
        <v>0</v>
      </c>
      <c r="AI45">
        <f t="shared" si="23"/>
        <v>1</v>
      </c>
      <c r="AJ45">
        <f t="shared" si="24"/>
        <v>0</v>
      </c>
      <c r="AK45">
        <f t="shared" si="25"/>
        <v>48353.145258459983</v>
      </c>
      <c r="AL45" t="s">
        <v>398</v>
      </c>
      <c r="AM45" t="s">
        <v>398</v>
      </c>
      <c r="AN45">
        <v>0</v>
      </c>
      <c r="AO45">
        <v>0</v>
      </c>
      <c r="AP45" t="e">
        <f t="shared" si="26"/>
        <v>#DIV/0!</v>
      </c>
      <c r="AQ45">
        <v>0</v>
      </c>
      <c r="AR45" t="s">
        <v>398</v>
      </c>
      <c r="AS45" t="s">
        <v>398</v>
      </c>
      <c r="AT45">
        <v>0</v>
      </c>
      <c r="AU45">
        <v>0</v>
      </c>
      <c r="AV45" t="e">
        <f t="shared" si="27"/>
        <v>#DIV/0!</v>
      </c>
      <c r="AW45">
        <v>0.5</v>
      </c>
      <c r="AX45">
        <f t="shared" si="28"/>
        <v>0</v>
      </c>
      <c r="AY45">
        <f t="shared" si="29"/>
        <v>-0.68067406899725069</v>
      </c>
      <c r="AZ45" t="e">
        <f t="shared" si="30"/>
        <v>#DIV/0!</v>
      </c>
      <c r="BA45" t="e">
        <f t="shared" si="31"/>
        <v>#DIV/0!</v>
      </c>
      <c r="BB45" t="e">
        <f t="shared" si="32"/>
        <v>#DIV/0!</v>
      </c>
      <c r="BC45" t="e">
        <f t="shared" si="33"/>
        <v>#DIV/0!</v>
      </c>
      <c r="BD45" t="s">
        <v>398</v>
      </c>
      <c r="BE45">
        <v>0</v>
      </c>
      <c r="BF45" t="e">
        <f t="shared" si="34"/>
        <v>#DIV/0!</v>
      </c>
      <c r="BG45" t="e">
        <f t="shared" si="35"/>
        <v>#DIV/0!</v>
      </c>
      <c r="BH45" t="e">
        <f t="shared" si="36"/>
        <v>#DIV/0!</v>
      </c>
      <c r="BI45" t="e">
        <f t="shared" si="37"/>
        <v>#DIV/0!</v>
      </c>
      <c r="BJ45" t="e">
        <f t="shared" si="38"/>
        <v>#DIV/0!</v>
      </c>
      <c r="BK45" t="e">
        <f t="shared" si="39"/>
        <v>#DIV/0!</v>
      </c>
      <c r="BL45" t="e">
        <f t="shared" si="40"/>
        <v>#DIV/0!</v>
      </c>
      <c r="BM45" t="e">
        <f t="shared" si="41"/>
        <v>#DIV/0!</v>
      </c>
      <c r="BN45">
        <v>754</v>
      </c>
      <c r="BO45">
        <v>300</v>
      </c>
      <c r="BP45">
        <v>300</v>
      </c>
      <c r="BQ45">
        <v>300</v>
      </c>
      <c r="BR45">
        <v>10355.1</v>
      </c>
      <c r="BS45">
        <v>1422.74</v>
      </c>
      <c r="BT45">
        <v>-7.3501699999999996E-3</v>
      </c>
      <c r="BU45">
        <v>-1.04</v>
      </c>
      <c r="BV45" t="s">
        <v>398</v>
      </c>
      <c r="BW45" t="s">
        <v>398</v>
      </c>
      <c r="BX45" t="s">
        <v>398</v>
      </c>
      <c r="BY45" t="s">
        <v>398</v>
      </c>
      <c r="BZ45" t="s">
        <v>398</v>
      </c>
      <c r="CA45" t="s">
        <v>398</v>
      </c>
      <c r="CB45" t="s">
        <v>398</v>
      </c>
      <c r="CC45" t="s">
        <v>398</v>
      </c>
      <c r="CD45" t="s">
        <v>398</v>
      </c>
      <c r="CE45" t="s">
        <v>398</v>
      </c>
      <c r="CF45">
        <f t="shared" si="42"/>
        <v>0</v>
      </c>
      <c r="CG45">
        <f t="shared" si="43"/>
        <v>0</v>
      </c>
      <c r="CH45">
        <f t="shared" si="44"/>
        <v>0</v>
      </c>
      <c r="CI45">
        <f t="shared" si="45"/>
        <v>0</v>
      </c>
      <c r="CJ45">
        <v>6</v>
      </c>
      <c r="CK45">
        <v>0.5</v>
      </c>
      <c r="CL45" t="s">
        <v>399</v>
      </c>
      <c r="CM45">
        <v>2</v>
      </c>
      <c r="CN45">
        <v>1530583460.5</v>
      </c>
      <c r="CO45">
        <v>400.38200000000001</v>
      </c>
      <c r="CP45">
        <v>400</v>
      </c>
      <c r="CQ45">
        <v>17.789300000000001</v>
      </c>
      <c r="CR45">
        <v>17.724499999999999</v>
      </c>
      <c r="CS45">
        <v>400.22899999999998</v>
      </c>
      <c r="CT45">
        <v>17.865500000000001</v>
      </c>
      <c r="CU45">
        <v>999.97500000000002</v>
      </c>
      <c r="CV45">
        <v>91.049800000000005</v>
      </c>
      <c r="CW45">
        <v>0.101267</v>
      </c>
      <c r="CX45">
        <v>25.329899999999999</v>
      </c>
      <c r="CY45">
        <v>25.1005</v>
      </c>
      <c r="CZ45">
        <v>999.9</v>
      </c>
      <c r="DA45">
        <v>0</v>
      </c>
      <c r="DB45">
        <v>0</v>
      </c>
      <c r="DC45">
        <v>9986.8799999999992</v>
      </c>
      <c r="DD45">
        <v>0</v>
      </c>
      <c r="DE45">
        <v>0.21912699999999999</v>
      </c>
      <c r="DF45">
        <v>0.38165300000000002</v>
      </c>
      <c r="DG45">
        <v>407.63400000000001</v>
      </c>
      <c r="DH45">
        <v>407.21800000000002</v>
      </c>
      <c r="DI45">
        <v>6.4821199999999995E-2</v>
      </c>
      <c r="DJ45">
        <v>400</v>
      </c>
      <c r="DK45">
        <v>17.724499999999999</v>
      </c>
      <c r="DL45">
        <v>1.61972</v>
      </c>
      <c r="DM45">
        <v>1.61381</v>
      </c>
      <c r="DN45">
        <v>14.1477</v>
      </c>
      <c r="DO45">
        <v>14.0913</v>
      </c>
      <c r="DP45">
        <v>0</v>
      </c>
      <c r="DQ45">
        <v>0</v>
      </c>
      <c r="DR45">
        <v>0</v>
      </c>
      <c r="DS45">
        <v>0</v>
      </c>
      <c r="DT45">
        <v>3.35</v>
      </c>
      <c r="DU45">
        <v>0</v>
      </c>
      <c r="DV45">
        <v>-12.29</v>
      </c>
      <c r="DW45">
        <v>-3.46</v>
      </c>
      <c r="DX45">
        <v>33.625</v>
      </c>
      <c r="DY45">
        <v>39</v>
      </c>
      <c r="DZ45">
        <v>37.061999999999998</v>
      </c>
      <c r="EA45">
        <v>37.75</v>
      </c>
      <c r="EB45">
        <v>35.625</v>
      </c>
      <c r="EC45">
        <v>0</v>
      </c>
      <c r="ED45">
        <v>0</v>
      </c>
      <c r="EE45">
        <v>0</v>
      </c>
      <c r="EF45">
        <v>2552.4000000953702</v>
      </c>
      <c r="EG45">
        <v>0</v>
      </c>
      <c r="EH45">
        <v>2.9876</v>
      </c>
      <c r="EI45">
        <v>1.9107692140799399</v>
      </c>
      <c r="EJ45">
        <v>-5.9023075794562203</v>
      </c>
      <c r="EK45">
        <v>-10.479200000000001</v>
      </c>
      <c r="EL45">
        <v>15</v>
      </c>
      <c r="EM45">
        <v>1530583426.5</v>
      </c>
      <c r="EN45" t="s">
        <v>459</v>
      </c>
      <c r="EO45">
        <v>1530583426.5</v>
      </c>
      <c r="EP45">
        <v>1530583426.5</v>
      </c>
      <c r="EQ45">
        <v>134</v>
      </c>
      <c r="ER45">
        <v>2.5999999999999999E-2</v>
      </c>
      <c r="ES45">
        <v>0</v>
      </c>
      <c r="ET45">
        <v>0.153</v>
      </c>
      <c r="EU45">
        <v>-7.5999999999999998E-2</v>
      </c>
      <c r="EV45">
        <v>400</v>
      </c>
      <c r="EW45">
        <v>18</v>
      </c>
      <c r="EX45">
        <v>0.47</v>
      </c>
      <c r="EY45">
        <v>0.18</v>
      </c>
      <c r="EZ45">
        <v>0.38588800000000001</v>
      </c>
      <c r="FA45">
        <v>-7.0564052532834098E-2</v>
      </c>
      <c r="FB45">
        <v>2.9283357123970601E-2</v>
      </c>
      <c r="FC45">
        <v>1</v>
      </c>
      <c r="FD45">
        <v>1</v>
      </c>
      <c r="FE45">
        <v>0</v>
      </c>
      <c r="FF45">
        <v>0</v>
      </c>
      <c r="FG45">
        <v>0</v>
      </c>
      <c r="FH45">
        <v>6.4353944999999996E-2</v>
      </c>
      <c r="FI45">
        <v>-0.101210782739212</v>
      </c>
      <c r="FJ45">
        <v>1.4776967273208499E-2</v>
      </c>
      <c r="FK45">
        <v>1</v>
      </c>
      <c r="FL45">
        <v>2</v>
      </c>
      <c r="FM45">
        <v>3</v>
      </c>
      <c r="FN45" t="s">
        <v>401</v>
      </c>
      <c r="FO45">
        <v>3.92658</v>
      </c>
      <c r="FP45">
        <v>2.7837700000000001</v>
      </c>
      <c r="FQ45">
        <v>8.5093699999999994E-2</v>
      </c>
      <c r="FR45">
        <v>8.5022399999999998E-2</v>
      </c>
      <c r="FS45">
        <v>8.1694100000000006E-2</v>
      </c>
      <c r="FT45">
        <v>8.0594200000000005E-2</v>
      </c>
      <c r="FU45">
        <v>19671.400000000001</v>
      </c>
      <c r="FV45">
        <v>23999.7</v>
      </c>
      <c r="FW45">
        <v>20939</v>
      </c>
      <c r="FX45">
        <v>25297.200000000001</v>
      </c>
      <c r="FY45">
        <v>30497.8</v>
      </c>
      <c r="FZ45">
        <v>34246.300000000003</v>
      </c>
      <c r="GA45">
        <v>37791.699999999997</v>
      </c>
      <c r="GB45">
        <v>41968</v>
      </c>
      <c r="GC45">
        <v>2.6743999999999999</v>
      </c>
      <c r="GD45">
        <v>2.1505800000000002</v>
      </c>
      <c r="GE45">
        <v>9.3057799999999996E-2</v>
      </c>
      <c r="GF45">
        <v>0</v>
      </c>
      <c r="GG45">
        <v>23.571999999999999</v>
      </c>
      <c r="GH45">
        <v>999.9</v>
      </c>
      <c r="GI45">
        <v>49.445</v>
      </c>
      <c r="GJ45">
        <v>30.565000000000001</v>
      </c>
      <c r="GK45">
        <v>23.896799999999999</v>
      </c>
      <c r="GL45">
        <v>61.430399999999999</v>
      </c>
      <c r="GM45">
        <v>19.479199999999999</v>
      </c>
      <c r="GN45">
        <v>3</v>
      </c>
      <c r="GO45">
        <v>-0.221806</v>
      </c>
      <c r="GP45">
        <v>-0.83265299999999998</v>
      </c>
      <c r="GQ45">
        <v>20.336200000000002</v>
      </c>
      <c r="GR45">
        <v>5.2198399999999996</v>
      </c>
      <c r="GS45">
        <v>11.962</v>
      </c>
      <c r="GT45">
        <v>4.9855</v>
      </c>
      <c r="GU45">
        <v>3.3003200000000001</v>
      </c>
      <c r="GV45">
        <v>999.9</v>
      </c>
      <c r="GW45">
        <v>9999</v>
      </c>
      <c r="GX45">
        <v>9999</v>
      </c>
      <c r="GY45">
        <v>9999</v>
      </c>
      <c r="GZ45">
        <v>1.88446</v>
      </c>
      <c r="HA45">
        <v>1.88141</v>
      </c>
      <c r="HB45">
        <v>1.88286</v>
      </c>
      <c r="HC45">
        <v>1.88161</v>
      </c>
      <c r="HD45">
        <v>1.8831899999999999</v>
      </c>
      <c r="HE45">
        <v>1.88232</v>
      </c>
      <c r="HF45">
        <v>1.8843099999999999</v>
      </c>
      <c r="HG45">
        <v>1.88157</v>
      </c>
      <c r="HH45">
        <v>5</v>
      </c>
      <c r="HI45">
        <v>0</v>
      </c>
      <c r="HJ45">
        <v>0</v>
      </c>
      <c r="HK45">
        <v>0</v>
      </c>
      <c r="HL45" t="s">
        <v>402</v>
      </c>
      <c r="HM45" t="s">
        <v>403</v>
      </c>
      <c r="HN45" t="s">
        <v>404</v>
      </c>
      <c r="HO45" t="s">
        <v>404</v>
      </c>
      <c r="HP45" t="s">
        <v>404</v>
      </c>
      <c r="HQ45" t="s">
        <v>404</v>
      </c>
      <c r="HR45">
        <v>0</v>
      </c>
      <c r="HS45">
        <v>100</v>
      </c>
      <c r="HT45">
        <v>100</v>
      </c>
      <c r="HU45">
        <v>0.153</v>
      </c>
      <c r="HV45">
        <v>-7.6200000000000004E-2</v>
      </c>
      <c r="HW45">
        <v>0.15269999999998199</v>
      </c>
      <c r="HX45">
        <v>0</v>
      </c>
      <c r="HY45">
        <v>0</v>
      </c>
      <c r="HZ45">
        <v>0</v>
      </c>
      <c r="IA45">
        <v>-7.6120000000003102E-2</v>
      </c>
      <c r="IB45">
        <v>0</v>
      </c>
      <c r="IC45">
        <v>0</v>
      </c>
      <c r="ID45">
        <v>0</v>
      </c>
      <c r="IE45">
        <v>-1</v>
      </c>
      <c r="IF45">
        <v>-1</v>
      </c>
      <c r="IG45">
        <v>-1</v>
      </c>
      <c r="IH45">
        <v>-1</v>
      </c>
      <c r="II45">
        <v>0.6</v>
      </c>
      <c r="IJ45">
        <v>0.6</v>
      </c>
      <c r="IK45">
        <v>1.54053</v>
      </c>
      <c r="IL45">
        <v>2.5817899999999998</v>
      </c>
      <c r="IM45">
        <v>2.8002899999999999</v>
      </c>
      <c r="IN45">
        <v>2.96997</v>
      </c>
      <c r="IO45">
        <v>3.0493199999999998</v>
      </c>
      <c r="IP45">
        <v>2.32666</v>
      </c>
      <c r="IQ45">
        <v>34.235999999999997</v>
      </c>
      <c r="IR45">
        <v>24.227599999999999</v>
      </c>
      <c r="IS45">
        <v>18</v>
      </c>
      <c r="IT45">
        <v>1092.17</v>
      </c>
      <c r="IU45">
        <v>564.40899999999999</v>
      </c>
      <c r="IV45">
        <v>25</v>
      </c>
      <c r="IW45">
        <v>24.352799999999998</v>
      </c>
      <c r="IX45">
        <v>30</v>
      </c>
      <c r="IY45">
        <v>24.270499999999998</v>
      </c>
      <c r="IZ45">
        <v>24.2669</v>
      </c>
      <c r="JA45">
        <v>30.770399999999999</v>
      </c>
      <c r="JB45">
        <v>22.233000000000001</v>
      </c>
      <c r="JC45">
        <v>0</v>
      </c>
      <c r="JD45">
        <v>25</v>
      </c>
      <c r="JE45">
        <v>400</v>
      </c>
      <c r="JF45">
        <v>17.7409</v>
      </c>
      <c r="JG45">
        <v>101.876</v>
      </c>
      <c r="JH45">
        <v>101.17400000000001</v>
      </c>
    </row>
    <row r="46" spans="1:268" x14ac:dyDescent="0.2">
      <c r="A46">
        <v>30</v>
      </c>
      <c r="B46">
        <v>1530583465.5</v>
      </c>
      <c r="C46">
        <v>567.40000009536698</v>
      </c>
      <c r="D46" t="s">
        <v>468</v>
      </c>
      <c r="E46" t="s">
        <v>469</v>
      </c>
      <c r="F46" t="s">
        <v>397</v>
      </c>
      <c r="I46">
        <v>1530583465.5</v>
      </c>
      <c r="J46">
        <f t="shared" si="0"/>
        <v>1.2539545466376921E-4</v>
      </c>
      <c r="K46">
        <f t="shared" si="1"/>
        <v>0.12539545466376922</v>
      </c>
      <c r="L46">
        <f t="shared" si="2"/>
        <v>-0.63352039490789758</v>
      </c>
      <c r="M46">
        <f t="shared" si="3"/>
        <v>400.32799999999997</v>
      </c>
      <c r="N46">
        <f t="shared" si="4"/>
        <v>530.8113044166189</v>
      </c>
      <c r="O46">
        <f t="shared" si="5"/>
        <v>48.386409670596933</v>
      </c>
      <c r="P46">
        <f t="shared" si="6"/>
        <v>36.492129028599997</v>
      </c>
      <c r="Q46">
        <f t="shared" si="7"/>
        <v>7.0609810420164234E-3</v>
      </c>
      <c r="R46">
        <f t="shared" si="8"/>
        <v>2.7693266545075668</v>
      </c>
      <c r="S46">
        <f t="shared" si="9"/>
        <v>7.0509943981514099E-3</v>
      </c>
      <c r="T46">
        <f t="shared" si="10"/>
        <v>4.4077675627774131E-3</v>
      </c>
      <c r="U46">
        <f t="shared" si="11"/>
        <v>0</v>
      </c>
      <c r="V46">
        <f t="shared" si="12"/>
        <v>25.297597374078112</v>
      </c>
      <c r="W46">
        <f t="shared" si="13"/>
        <v>25.108599999999999</v>
      </c>
      <c r="X46">
        <f t="shared" si="14"/>
        <v>3.2003231706029749</v>
      </c>
      <c r="Y46">
        <f t="shared" si="15"/>
        <v>50.015580302855319</v>
      </c>
      <c r="Z46">
        <f t="shared" si="16"/>
        <v>1.6220861104525</v>
      </c>
      <c r="AA46">
        <f t="shared" si="17"/>
        <v>3.2431616320962635</v>
      </c>
      <c r="AB46">
        <f t="shared" si="18"/>
        <v>1.5782370601504749</v>
      </c>
      <c r="AC46">
        <f t="shared" si="19"/>
        <v>-5.5299395506722222</v>
      </c>
      <c r="AD46">
        <f t="shared" si="20"/>
        <v>33.353606282751429</v>
      </c>
      <c r="AE46">
        <f t="shared" si="21"/>
        <v>2.5532391153678882</v>
      </c>
      <c r="AF46">
        <f t="shared" si="22"/>
        <v>30.376905847447095</v>
      </c>
      <c r="AG46">
        <v>0</v>
      </c>
      <c r="AH46">
        <v>0</v>
      </c>
      <c r="AI46">
        <f t="shared" si="23"/>
        <v>1</v>
      </c>
      <c r="AJ46">
        <f t="shared" si="24"/>
        <v>0</v>
      </c>
      <c r="AK46">
        <f t="shared" si="25"/>
        <v>48456.831841851716</v>
      </c>
      <c r="AL46" t="s">
        <v>398</v>
      </c>
      <c r="AM46" t="s">
        <v>398</v>
      </c>
      <c r="AN46">
        <v>0</v>
      </c>
      <c r="AO46">
        <v>0</v>
      </c>
      <c r="AP46" t="e">
        <f t="shared" si="26"/>
        <v>#DIV/0!</v>
      </c>
      <c r="AQ46">
        <v>0</v>
      </c>
      <c r="AR46" t="s">
        <v>398</v>
      </c>
      <c r="AS46" t="s">
        <v>398</v>
      </c>
      <c r="AT46">
        <v>0</v>
      </c>
      <c r="AU46">
        <v>0</v>
      </c>
      <c r="AV46" t="e">
        <f t="shared" si="27"/>
        <v>#DIV/0!</v>
      </c>
      <c r="AW46">
        <v>0.5</v>
      </c>
      <c r="AX46">
        <f t="shared" si="28"/>
        <v>0</v>
      </c>
      <c r="AY46">
        <f t="shared" si="29"/>
        <v>-0.63352039490789758</v>
      </c>
      <c r="AZ46" t="e">
        <f t="shared" si="30"/>
        <v>#DIV/0!</v>
      </c>
      <c r="BA46" t="e">
        <f t="shared" si="31"/>
        <v>#DIV/0!</v>
      </c>
      <c r="BB46" t="e">
        <f t="shared" si="32"/>
        <v>#DIV/0!</v>
      </c>
      <c r="BC46" t="e">
        <f t="shared" si="33"/>
        <v>#DIV/0!</v>
      </c>
      <c r="BD46" t="s">
        <v>398</v>
      </c>
      <c r="BE46">
        <v>0</v>
      </c>
      <c r="BF46" t="e">
        <f t="shared" si="34"/>
        <v>#DIV/0!</v>
      </c>
      <c r="BG46" t="e">
        <f t="shared" si="35"/>
        <v>#DIV/0!</v>
      </c>
      <c r="BH46" t="e">
        <f t="shared" si="36"/>
        <v>#DIV/0!</v>
      </c>
      <c r="BI46" t="e">
        <f t="shared" si="37"/>
        <v>#DIV/0!</v>
      </c>
      <c r="BJ46" t="e">
        <f t="shared" si="38"/>
        <v>#DIV/0!</v>
      </c>
      <c r="BK46" t="e">
        <f t="shared" si="39"/>
        <v>#DIV/0!</v>
      </c>
      <c r="BL46" t="e">
        <f t="shared" si="40"/>
        <v>#DIV/0!</v>
      </c>
      <c r="BM46" t="e">
        <f t="shared" si="41"/>
        <v>#DIV/0!</v>
      </c>
      <c r="BN46">
        <v>754</v>
      </c>
      <c r="BO46">
        <v>300</v>
      </c>
      <c r="BP46">
        <v>300</v>
      </c>
      <c r="BQ46">
        <v>300</v>
      </c>
      <c r="BR46">
        <v>10355.1</v>
      </c>
      <c r="BS46">
        <v>1422.74</v>
      </c>
      <c r="BT46">
        <v>-7.3501699999999996E-3</v>
      </c>
      <c r="BU46">
        <v>-1.04</v>
      </c>
      <c r="BV46" t="s">
        <v>398</v>
      </c>
      <c r="BW46" t="s">
        <v>398</v>
      </c>
      <c r="BX46" t="s">
        <v>398</v>
      </c>
      <c r="BY46" t="s">
        <v>398</v>
      </c>
      <c r="BZ46" t="s">
        <v>398</v>
      </c>
      <c r="CA46" t="s">
        <v>398</v>
      </c>
      <c r="CB46" t="s">
        <v>398</v>
      </c>
      <c r="CC46" t="s">
        <v>398</v>
      </c>
      <c r="CD46" t="s">
        <v>398</v>
      </c>
      <c r="CE46" t="s">
        <v>398</v>
      </c>
      <c r="CF46">
        <f t="shared" si="42"/>
        <v>0</v>
      </c>
      <c r="CG46">
        <f t="shared" si="43"/>
        <v>0</v>
      </c>
      <c r="CH46">
        <f t="shared" si="44"/>
        <v>0</v>
      </c>
      <c r="CI46">
        <f t="shared" si="45"/>
        <v>0</v>
      </c>
      <c r="CJ46">
        <v>6</v>
      </c>
      <c r="CK46">
        <v>0.5</v>
      </c>
      <c r="CL46" t="s">
        <v>399</v>
      </c>
      <c r="CM46">
        <v>2</v>
      </c>
      <c r="CN46">
        <v>1530583465.5</v>
      </c>
      <c r="CO46">
        <v>400.32799999999997</v>
      </c>
      <c r="CP46">
        <v>399.97800000000001</v>
      </c>
      <c r="CQ46">
        <v>17.794699999999999</v>
      </c>
      <c r="CR46">
        <v>17.720800000000001</v>
      </c>
      <c r="CS46">
        <v>400.17599999999999</v>
      </c>
      <c r="CT46">
        <v>17.870799999999999</v>
      </c>
      <c r="CU46">
        <v>999.97900000000004</v>
      </c>
      <c r="CV46">
        <v>91.054000000000002</v>
      </c>
      <c r="CW46">
        <v>0.101575</v>
      </c>
      <c r="CX46">
        <v>25.332000000000001</v>
      </c>
      <c r="CY46">
        <v>25.108599999999999</v>
      </c>
      <c r="CZ46">
        <v>999.9</v>
      </c>
      <c r="DA46">
        <v>0</v>
      </c>
      <c r="DB46">
        <v>0</v>
      </c>
      <c r="DC46">
        <v>10008.799999999999</v>
      </c>
      <c r="DD46">
        <v>0</v>
      </c>
      <c r="DE46">
        <v>0.21912699999999999</v>
      </c>
      <c r="DF46">
        <v>0.35003699999999999</v>
      </c>
      <c r="DG46">
        <v>407.58100000000002</v>
      </c>
      <c r="DH46">
        <v>407.19400000000002</v>
      </c>
      <c r="DI46">
        <v>7.3865899999999998E-2</v>
      </c>
      <c r="DJ46">
        <v>399.97800000000001</v>
      </c>
      <c r="DK46">
        <v>17.720800000000001</v>
      </c>
      <c r="DL46">
        <v>1.6202799999999999</v>
      </c>
      <c r="DM46">
        <v>1.61355</v>
      </c>
      <c r="DN46">
        <v>14.153</v>
      </c>
      <c r="DO46">
        <v>14.088800000000001</v>
      </c>
      <c r="DP46">
        <v>0</v>
      </c>
      <c r="DQ46">
        <v>0</v>
      </c>
      <c r="DR46">
        <v>0</v>
      </c>
      <c r="DS46">
        <v>0</v>
      </c>
      <c r="DT46">
        <v>4.16</v>
      </c>
      <c r="DU46">
        <v>0</v>
      </c>
      <c r="DV46">
        <v>-14.18</v>
      </c>
      <c r="DW46">
        <v>-3.67</v>
      </c>
      <c r="DX46">
        <v>33.625</v>
      </c>
      <c r="DY46">
        <v>39</v>
      </c>
      <c r="DZ46">
        <v>36.75</v>
      </c>
      <c r="EA46">
        <v>37.75</v>
      </c>
      <c r="EB46">
        <v>35.186999999999998</v>
      </c>
      <c r="EC46">
        <v>0</v>
      </c>
      <c r="ED46">
        <v>0</v>
      </c>
      <c r="EE46">
        <v>0</v>
      </c>
      <c r="EF46">
        <v>2557.7999999523199</v>
      </c>
      <c r="EG46">
        <v>0</v>
      </c>
      <c r="EH46">
        <v>3.4857692307692298</v>
      </c>
      <c r="EI46">
        <v>5.35692314876946</v>
      </c>
      <c r="EJ46">
        <v>-10.4386324627107</v>
      </c>
      <c r="EK46">
        <v>-11.275</v>
      </c>
      <c r="EL46">
        <v>15</v>
      </c>
      <c r="EM46">
        <v>1530583426.5</v>
      </c>
      <c r="EN46" t="s">
        <v>459</v>
      </c>
      <c r="EO46">
        <v>1530583426.5</v>
      </c>
      <c r="EP46">
        <v>1530583426.5</v>
      </c>
      <c r="EQ46">
        <v>134</v>
      </c>
      <c r="ER46">
        <v>2.5999999999999999E-2</v>
      </c>
      <c r="ES46">
        <v>0</v>
      </c>
      <c r="ET46">
        <v>0.153</v>
      </c>
      <c r="EU46">
        <v>-7.5999999999999998E-2</v>
      </c>
      <c r="EV46">
        <v>400</v>
      </c>
      <c r="EW46">
        <v>18</v>
      </c>
      <c r="EX46">
        <v>0.47</v>
      </c>
      <c r="EY46">
        <v>0.18</v>
      </c>
      <c r="EZ46">
        <v>0.38258407317073201</v>
      </c>
      <c r="FA46">
        <v>-0.14599739372822301</v>
      </c>
      <c r="FB46">
        <v>3.16497464162694E-2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6.3448787804878004E-2</v>
      </c>
      <c r="FI46">
        <v>-4.51082090592336E-2</v>
      </c>
      <c r="FJ46">
        <v>1.41459730898799E-2</v>
      </c>
      <c r="FK46">
        <v>1</v>
      </c>
      <c r="FL46">
        <v>1</v>
      </c>
      <c r="FM46">
        <v>3</v>
      </c>
      <c r="FN46" t="s">
        <v>413</v>
      </c>
      <c r="FO46">
        <v>3.92659</v>
      </c>
      <c r="FP46">
        <v>2.7842699999999998</v>
      </c>
      <c r="FQ46">
        <v>8.5088800000000006E-2</v>
      </c>
      <c r="FR46">
        <v>8.5022799999999996E-2</v>
      </c>
      <c r="FS46">
        <v>8.1715800000000005E-2</v>
      </c>
      <c r="FT46">
        <v>8.0585699999999996E-2</v>
      </c>
      <c r="FU46">
        <v>19671.599999999999</v>
      </c>
      <c r="FV46">
        <v>23999.599999999999</v>
      </c>
      <c r="FW46">
        <v>20939.099999999999</v>
      </c>
      <c r="FX46">
        <v>25297.1</v>
      </c>
      <c r="FY46">
        <v>30497.5</v>
      </c>
      <c r="FZ46">
        <v>34246.5</v>
      </c>
      <c r="GA46">
        <v>37792.1</v>
      </c>
      <c r="GB46">
        <v>41967.8</v>
      </c>
      <c r="GC46">
        <v>2.6732</v>
      </c>
      <c r="GD46">
        <v>2.1504799999999999</v>
      </c>
      <c r="GE46">
        <v>9.3430299999999994E-2</v>
      </c>
      <c r="GF46">
        <v>0</v>
      </c>
      <c r="GG46">
        <v>23.574000000000002</v>
      </c>
      <c r="GH46">
        <v>999.9</v>
      </c>
      <c r="GI46">
        <v>49.445</v>
      </c>
      <c r="GJ46">
        <v>30.565000000000001</v>
      </c>
      <c r="GK46">
        <v>23.895399999999999</v>
      </c>
      <c r="GL46">
        <v>61.440399999999997</v>
      </c>
      <c r="GM46">
        <v>19.499199999999998</v>
      </c>
      <c r="GN46">
        <v>3</v>
      </c>
      <c r="GO46">
        <v>-0.221806</v>
      </c>
      <c r="GP46">
        <v>-0.83273399999999997</v>
      </c>
      <c r="GQ46">
        <v>20.3369</v>
      </c>
      <c r="GR46">
        <v>5.2231300000000003</v>
      </c>
      <c r="GS46">
        <v>11.9625</v>
      </c>
      <c r="GT46">
        <v>4.9857500000000003</v>
      </c>
      <c r="GU46">
        <v>3.3010000000000002</v>
      </c>
      <c r="GV46">
        <v>999.9</v>
      </c>
      <c r="GW46">
        <v>9999</v>
      </c>
      <c r="GX46">
        <v>9999</v>
      </c>
      <c r="GY46">
        <v>9999</v>
      </c>
      <c r="GZ46">
        <v>1.88445</v>
      </c>
      <c r="HA46">
        <v>1.88141</v>
      </c>
      <c r="HB46">
        <v>1.88283</v>
      </c>
      <c r="HC46">
        <v>1.88158</v>
      </c>
      <c r="HD46">
        <v>1.88317</v>
      </c>
      <c r="HE46">
        <v>1.8823300000000001</v>
      </c>
      <c r="HF46">
        <v>1.8843099999999999</v>
      </c>
      <c r="HG46">
        <v>1.88157</v>
      </c>
      <c r="HH46">
        <v>5</v>
      </c>
      <c r="HI46">
        <v>0</v>
      </c>
      <c r="HJ46">
        <v>0</v>
      </c>
      <c r="HK46">
        <v>0</v>
      </c>
      <c r="HL46" t="s">
        <v>402</v>
      </c>
      <c r="HM46" t="s">
        <v>403</v>
      </c>
      <c r="HN46" t="s">
        <v>404</v>
      </c>
      <c r="HO46" t="s">
        <v>404</v>
      </c>
      <c r="HP46" t="s">
        <v>404</v>
      </c>
      <c r="HQ46" t="s">
        <v>404</v>
      </c>
      <c r="HR46">
        <v>0</v>
      </c>
      <c r="HS46">
        <v>100</v>
      </c>
      <c r="HT46">
        <v>100</v>
      </c>
      <c r="HU46">
        <v>0.152</v>
      </c>
      <c r="HV46">
        <v>-7.6100000000000001E-2</v>
      </c>
      <c r="HW46">
        <v>0.15269999999998199</v>
      </c>
      <c r="HX46">
        <v>0</v>
      </c>
      <c r="HY46">
        <v>0</v>
      </c>
      <c r="HZ46">
        <v>0</v>
      </c>
      <c r="IA46">
        <v>-7.6120000000003102E-2</v>
      </c>
      <c r="IB46">
        <v>0</v>
      </c>
      <c r="IC46">
        <v>0</v>
      </c>
      <c r="ID46">
        <v>0</v>
      </c>
      <c r="IE46">
        <v>-1</v>
      </c>
      <c r="IF46">
        <v>-1</v>
      </c>
      <c r="IG46">
        <v>-1</v>
      </c>
      <c r="IH46">
        <v>-1</v>
      </c>
      <c r="II46">
        <v>0.7</v>
      </c>
      <c r="IJ46">
        <v>0.7</v>
      </c>
      <c r="IK46">
        <v>1.54053</v>
      </c>
      <c r="IL46">
        <v>2.5891099999999998</v>
      </c>
      <c r="IM46">
        <v>2.8002899999999999</v>
      </c>
      <c r="IN46">
        <v>2.96875</v>
      </c>
      <c r="IO46">
        <v>3.0493199999999998</v>
      </c>
      <c r="IP46">
        <v>2.2973599999999998</v>
      </c>
      <c r="IQ46">
        <v>34.235999999999997</v>
      </c>
      <c r="IR46">
        <v>24.2364</v>
      </c>
      <c r="IS46">
        <v>18</v>
      </c>
      <c r="IT46">
        <v>1090.75</v>
      </c>
      <c r="IU46">
        <v>564.32100000000003</v>
      </c>
      <c r="IV46">
        <v>24.9999</v>
      </c>
      <c r="IW46">
        <v>24.352799999999998</v>
      </c>
      <c r="IX46">
        <v>30</v>
      </c>
      <c r="IY46">
        <v>24.270499999999998</v>
      </c>
      <c r="IZ46">
        <v>24.265799999999999</v>
      </c>
      <c r="JA46">
        <v>30.771799999999999</v>
      </c>
      <c r="JB46">
        <v>22.233000000000001</v>
      </c>
      <c r="JC46">
        <v>0</v>
      </c>
      <c r="JD46">
        <v>25</v>
      </c>
      <c r="JE46">
        <v>400</v>
      </c>
      <c r="JF46">
        <v>17.7409</v>
      </c>
      <c r="JG46">
        <v>101.877</v>
      </c>
      <c r="JH46">
        <v>101.17400000000001</v>
      </c>
    </row>
    <row r="47" spans="1:268" x14ac:dyDescent="0.2">
      <c r="A47">
        <v>31</v>
      </c>
      <c r="B47">
        <v>1530583470.5</v>
      </c>
      <c r="C47">
        <v>572.40000009536698</v>
      </c>
      <c r="D47" t="s">
        <v>470</v>
      </c>
      <c r="E47" t="s">
        <v>471</v>
      </c>
      <c r="F47" t="s">
        <v>397</v>
      </c>
      <c r="I47">
        <v>1530583470.5</v>
      </c>
      <c r="J47">
        <f t="shared" si="0"/>
        <v>1.3574738520249178E-4</v>
      </c>
      <c r="K47">
        <f t="shared" si="1"/>
        <v>0.13574738520249177</v>
      </c>
      <c r="L47">
        <f t="shared" si="2"/>
        <v>-0.74267927660009547</v>
      </c>
      <c r="M47">
        <f t="shared" si="3"/>
        <v>400.40699999999998</v>
      </c>
      <c r="N47">
        <f t="shared" si="4"/>
        <v>542.4968832564789</v>
      </c>
      <c r="O47">
        <f t="shared" si="5"/>
        <v>49.452864699274343</v>
      </c>
      <c r="P47">
        <f t="shared" si="6"/>
        <v>36.500252456345997</v>
      </c>
      <c r="Q47">
        <f t="shared" si="7"/>
        <v>7.6523229903731138E-3</v>
      </c>
      <c r="R47">
        <f t="shared" si="8"/>
        <v>2.7673498150704008</v>
      </c>
      <c r="S47">
        <f t="shared" si="9"/>
        <v>7.6405867195163636E-3</v>
      </c>
      <c r="T47">
        <f t="shared" si="10"/>
        <v>4.7764196346785186E-3</v>
      </c>
      <c r="U47">
        <f t="shared" si="11"/>
        <v>0</v>
      </c>
      <c r="V47">
        <f t="shared" si="12"/>
        <v>25.298232674625346</v>
      </c>
      <c r="W47">
        <f t="shared" si="13"/>
        <v>25.101199999999999</v>
      </c>
      <c r="X47">
        <f t="shared" si="14"/>
        <v>3.1989126719511765</v>
      </c>
      <c r="Y47">
        <f t="shared" si="15"/>
        <v>50.007839386611167</v>
      </c>
      <c r="Z47">
        <f t="shared" si="16"/>
        <v>1.6221726705856001</v>
      </c>
      <c r="AA47">
        <f t="shared" si="17"/>
        <v>3.2438367473638783</v>
      </c>
      <c r="AB47">
        <f t="shared" si="18"/>
        <v>1.5767400013655763</v>
      </c>
      <c r="AC47">
        <f t="shared" si="19"/>
        <v>-5.9864596874298881</v>
      </c>
      <c r="AD47">
        <f t="shared" si="20"/>
        <v>34.956005004806833</v>
      </c>
      <c r="AE47">
        <f t="shared" si="21"/>
        <v>2.6777627493989864</v>
      </c>
      <c r="AF47">
        <f t="shared" si="22"/>
        <v>31.647308066775931</v>
      </c>
      <c r="AG47">
        <v>0</v>
      </c>
      <c r="AH47">
        <v>0</v>
      </c>
      <c r="AI47">
        <f t="shared" si="23"/>
        <v>1</v>
      </c>
      <c r="AJ47">
        <f t="shared" si="24"/>
        <v>0</v>
      </c>
      <c r="AK47">
        <f t="shared" si="25"/>
        <v>48402.138190511156</v>
      </c>
      <c r="AL47" t="s">
        <v>398</v>
      </c>
      <c r="AM47" t="s">
        <v>398</v>
      </c>
      <c r="AN47">
        <v>0</v>
      </c>
      <c r="AO47">
        <v>0</v>
      </c>
      <c r="AP47" t="e">
        <f t="shared" si="26"/>
        <v>#DIV/0!</v>
      </c>
      <c r="AQ47">
        <v>0</v>
      </c>
      <c r="AR47" t="s">
        <v>398</v>
      </c>
      <c r="AS47" t="s">
        <v>398</v>
      </c>
      <c r="AT47">
        <v>0</v>
      </c>
      <c r="AU47">
        <v>0</v>
      </c>
      <c r="AV47" t="e">
        <f t="shared" si="27"/>
        <v>#DIV/0!</v>
      </c>
      <c r="AW47">
        <v>0.5</v>
      </c>
      <c r="AX47">
        <f t="shared" si="28"/>
        <v>0</v>
      </c>
      <c r="AY47">
        <f t="shared" si="29"/>
        <v>-0.74267927660009547</v>
      </c>
      <c r="AZ47" t="e">
        <f t="shared" si="30"/>
        <v>#DIV/0!</v>
      </c>
      <c r="BA47" t="e">
        <f t="shared" si="31"/>
        <v>#DIV/0!</v>
      </c>
      <c r="BB47" t="e">
        <f t="shared" si="32"/>
        <v>#DIV/0!</v>
      </c>
      <c r="BC47" t="e">
        <f t="shared" si="33"/>
        <v>#DIV/0!</v>
      </c>
      <c r="BD47" t="s">
        <v>398</v>
      </c>
      <c r="BE47">
        <v>0</v>
      </c>
      <c r="BF47" t="e">
        <f t="shared" si="34"/>
        <v>#DIV/0!</v>
      </c>
      <c r="BG47" t="e">
        <f t="shared" si="35"/>
        <v>#DIV/0!</v>
      </c>
      <c r="BH47" t="e">
        <f t="shared" si="36"/>
        <v>#DIV/0!</v>
      </c>
      <c r="BI47" t="e">
        <f t="shared" si="37"/>
        <v>#DIV/0!</v>
      </c>
      <c r="BJ47" t="e">
        <f t="shared" si="38"/>
        <v>#DIV/0!</v>
      </c>
      <c r="BK47" t="e">
        <f t="shared" si="39"/>
        <v>#DIV/0!</v>
      </c>
      <c r="BL47" t="e">
        <f t="shared" si="40"/>
        <v>#DIV/0!</v>
      </c>
      <c r="BM47" t="e">
        <f t="shared" si="41"/>
        <v>#DIV/0!</v>
      </c>
      <c r="BN47">
        <v>754</v>
      </c>
      <c r="BO47">
        <v>300</v>
      </c>
      <c r="BP47">
        <v>300</v>
      </c>
      <c r="BQ47">
        <v>300</v>
      </c>
      <c r="BR47">
        <v>10355.1</v>
      </c>
      <c r="BS47">
        <v>1422.74</v>
      </c>
      <c r="BT47">
        <v>-7.3501699999999996E-3</v>
      </c>
      <c r="BU47">
        <v>-1.04</v>
      </c>
      <c r="BV47" t="s">
        <v>398</v>
      </c>
      <c r="BW47" t="s">
        <v>398</v>
      </c>
      <c r="BX47" t="s">
        <v>398</v>
      </c>
      <c r="BY47" t="s">
        <v>398</v>
      </c>
      <c r="BZ47" t="s">
        <v>398</v>
      </c>
      <c r="CA47" t="s">
        <v>398</v>
      </c>
      <c r="CB47" t="s">
        <v>398</v>
      </c>
      <c r="CC47" t="s">
        <v>398</v>
      </c>
      <c r="CD47" t="s">
        <v>398</v>
      </c>
      <c r="CE47" t="s">
        <v>398</v>
      </c>
      <c r="CF47">
        <f t="shared" si="42"/>
        <v>0</v>
      </c>
      <c r="CG47">
        <f t="shared" si="43"/>
        <v>0</v>
      </c>
      <c r="CH47">
        <f t="shared" si="44"/>
        <v>0</v>
      </c>
      <c r="CI47">
        <f t="shared" si="45"/>
        <v>0</v>
      </c>
      <c r="CJ47">
        <v>6</v>
      </c>
      <c r="CK47">
        <v>0.5</v>
      </c>
      <c r="CL47" t="s">
        <v>399</v>
      </c>
      <c r="CM47">
        <v>2</v>
      </c>
      <c r="CN47">
        <v>1530583470.5</v>
      </c>
      <c r="CO47">
        <v>400.40699999999998</v>
      </c>
      <c r="CP47">
        <v>399.99400000000003</v>
      </c>
      <c r="CQ47">
        <v>17.795200000000001</v>
      </c>
      <c r="CR47">
        <v>17.715199999999999</v>
      </c>
      <c r="CS47">
        <v>400.255</v>
      </c>
      <c r="CT47">
        <v>17.871300000000002</v>
      </c>
      <c r="CU47">
        <v>999.98800000000006</v>
      </c>
      <c r="CV47">
        <v>91.056299999999993</v>
      </c>
      <c r="CW47">
        <v>0.101578</v>
      </c>
      <c r="CX47">
        <v>25.3355</v>
      </c>
      <c r="CY47">
        <v>25.101199999999999</v>
      </c>
      <c r="CZ47">
        <v>999.9</v>
      </c>
      <c r="DA47">
        <v>0</v>
      </c>
      <c r="DB47">
        <v>0</v>
      </c>
      <c r="DC47">
        <v>9996.8799999999992</v>
      </c>
      <c r="DD47">
        <v>0</v>
      </c>
      <c r="DE47">
        <v>0.21912699999999999</v>
      </c>
      <c r="DF47">
        <v>0.412964</v>
      </c>
      <c r="DG47">
        <v>407.66199999999998</v>
      </c>
      <c r="DH47">
        <v>407.20800000000003</v>
      </c>
      <c r="DI47">
        <v>7.9982800000000007E-2</v>
      </c>
      <c r="DJ47">
        <v>399.99400000000003</v>
      </c>
      <c r="DK47">
        <v>17.715199999999999</v>
      </c>
      <c r="DL47">
        <v>1.62036</v>
      </c>
      <c r="DM47">
        <v>1.6130800000000001</v>
      </c>
      <c r="DN47">
        <v>14.1538</v>
      </c>
      <c r="DO47">
        <v>14.084300000000001</v>
      </c>
      <c r="DP47">
        <v>0</v>
      </c>
      <c r="DQ47">
        <v>0</v>
      </c>
      <c r="DR47">
        <v>0</v>
      </c>
      <c r="DS47">
        <v>0</v>
      </c>
      <c r="DT47">
        <v>8.7899999999999991</v>
      </c>
      <c r="DU47">
        <v>0</v>
      </c>
      <c r="DV47">
        <v>-12.89</v>
      </c>
      <c r="DW47">
        <v>-3.87</v>
      </c>
      <c r="DX47">
        <v>34.125</v>
      </c>
      <c r="DY47">
        <v>39</v>
      </c>
      <c r="DZ47">
        <v>37.061999999999998</v>
      </c>
      <c r="EA47">
        <v>37.875</v>
      </c>
      <c r="EB47">
        <v>35.436999999999998</v>
      </c>
      <c r="EC47">
        <v>0</v>
      </c>
      <c r="ED47">
        <v>0</v>
      </c>
      <c r="EE47">
        <v>0</v>
      </c>
      <c r="EF47">
        <v>2562.6000001430498</v>
      </c>
      <c r="EG47">
        <v>0</v>
      </c>
      <c r="EH47">
        <v>3.4426923076923099</v>
      </c>
      <c r="EI47">
        <v>1.51418819690832</v>
      </c>
      <c r="EJ47">
        <v>5.2526496009191099</v>
      </c>
      <c r="EK47">
        <v>-10.986153846153799</v>
      </c>
      <c r="EL47">
        <v>15</v>
      </c>
      <c r="EM47">
        <v>1530583426.5</v>
      </c>
      <c r="EN47" t="s">
        <v>459</v>
      </c>
      <c r="EO47">
        <v>1530583426.5</v>
      </c>
      <c r="EP47">
        <v>1530583426.5</v>
      </c>
      <c r="EQ47">
        <v>134</v>
      </c>
      <c r="ER47">
        <v>2.5999999999999999E-2</v>
      </c>
      <c r="ES47">
        <v>0</v>
      </c>
      <c r="ET47">
        <v>0.153</v>
      </c>
      <c r="EU47">
        <v>-7.5999999999999998E-2</v>
      </c>
      <c r="EV47">
        <v>400</v>
      </c>
      <c r="EW47">
        <v>18</v>
      </c>
      <c r="EX47">
        <v>0.47</v>
      </c>
      <c r="EY47">
        <v>0.18</v>
      </c>
      <c r="EZ47">
        <v>0.38426548780487801</v>
      </c>
      <c r="FA47">
        <v>5.9808480836236501E-2</v>
      </c>
      <c r="FB47">
        <v>3.9681933118308997E-2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6.2339546341463402E-2</v>
      </c>
      <c r="FI47">
        <v>0.11093032473867601</v>
      </c>
      <c r="FJ47">
        <v>1.2925234052230001E-2</v>
      </c>
      <c r="FK47">
        <v>1</v>
      </c>
      <c r="FL47">
        <v>2</v>
      </c>
      <c r="FM47">
        <v>3</v>
      </c>
      <c r="FN47" t="s">
        <v>401</v>
      </c>
      <c r="FO47">
        <v>3.9266000000000001</v>
      </c>
      <c r="FP47">
        <v>2.7841800000000001</v>
      </c>
      <c r="FQ47">
        <v>8.5104100000000002E-2</v>
      </c>
      <c r="FR47">
        <v>8.5027800000000001E-2</v>
      </c>
      <c r="FS47">
        <v>8.1719799999999995E-2</v>
      </c>
      <c r="FT47">
        <v>8.0569299999999996E-2</v>
      </c>
      <c r="FU47">
        <v>19671</v>
      </c>
      <c r="FV47">
        <v>23999.9</v>
      </c>
      <c r="FW47">
        <v>20938.8</v>
      </c>
      <c r="FX47">
        <v>25297.5</v>
      </c>
      <c r="FY47">
        <v>30497</v>
      </c>
      <c r="FZ47">
        <v>34247.800000000003</v>
      </c>
      <c r="GA47">
        <v>37791.800000000003</v>
      </c>
      <c r="GB47">
        <v>41968.6</v>
      </c>
      <c r="GC47">
        <v>2.6749299999999998</v>
      </c>
      <c r="GD47">
        <v>2.1506799999999999</v>
      </c>
      <c r="GE47">
        <v>9.2834200000000006E-2</v>
      </c>
      <c r="GF47">
        <v>0</v>
      </c>
      <c r="GG47">
        <v>23.5764</v>
      </c>
      <c r="GH47">
        <v>999.9</v>
      </c>
      <c r="GI47">
        <v>49.42</v>
      </c>
      <c r="GJ47">
        <v>30.555</v>
      </c>
      <c r="GK47">
        <v>23.873799999999999</v>
      </c>
      <c r="GL47">
        <v>61.630400000000002</v>
      </c>
      <c r="GM47">
        <v>19.4832</v>
      </c>
      <c r="GN47">
        <v>3</v>
      </c>
      <c r="GO47">
        <v>-0.22186500000000001</v>
      </c>
      <c r="GP47">
        <v>-0.83190399999999998</v>
      </c>
      <c r="GQ47">
        <v>20.3368</v>
      </c>
      <c r="GR47">
        <v>5.2229799999999997</v>
      </c>
      <c r="GS47">
        <v>11.962</v>
      </c>
      <c r="GT47">
        <v>4.9857500000000003</v>
      </c>
      <c r="GU47">
        <v>3.3010000000000002</v>
      </c>
      <c r="GV47">
        <v>999.9</v>
      </c>
      <c r="GW47">
        <v>9999</v>
      </c>
      <c r="GX47">
        <v>9999</v>
      </c>
      <c r="GY47">
        <v>9999</v>
      </c>
      <c r="GZ47">
        <v>1.88445</v>
      </c>
      <c r="HA47">
        <v>1.88141</v>
      </c>
      <c r="HB47">
        <v>1.8828400000000001</v>
      </c>
      <c r="HC47">
        <v>1.88157</v>
      </c>
      <c r="HD47">
        <v>1.88314</v>
      </c>
      <c r="HE47">
        <v>1.88232</v>
      </c>
      <c r="HF47">
        <v>1.8843099999999999</v>
      </c>
      <c r="HG47">
        <v>1.88157</v>
      </c>
      <c r="HH47">
        <v>5</v>
      </c>
      <c r="HI47">
        <v>0</v>
      </c>
      <c r="HJ47">
        <v>0</v>
      </c>
      <c r="HK47">
        <v>0</v>
      </c>
      <c r="HL47" t="s">
        <v>402</v>
      </c>
      <c r="HM47" t="s">
        <v>403</v>
      </c>
      <c r="HN47" t="s">
        <v>404</v>
      </c>
      <c r="HO47" t="s">
        <v>404</v>
      </c>
      <c r="HP47" t="s">
        <v>404</v>
      </c>
      <c r="HQ47" t="s">
        <v>404</v>
      </c>
      <c r="HR47">
        <v>0</v>
      </c>
      <c r="HS47">
        <v>100</v>
      </c>
      <c r="HT47">
        <v>100</v>
      </c>
      <c r="HU47">
        <v>0.152</v>
      </c>
      <c r="HV47">
        <v>-7.6100000000000001E-2</v>
      </c>
      <c r="HW47">
        <v>0.15269999999998199</v>
      </c>
      <c r="HX47">
        <v>0</v>
      </c>
      <c r="HY47">
        <v>0</v>
      </c>
      <c r="HZ47">
        <v>0</v>
      </c>
      <c r="IA47">
        <v>-7.6120000000003102E-2</v>
      </c>
      <c r="IB47">
        <v>0</v>
      </c>
      <c r="IC47">
        <v>0</v>
      </c>
      <c r="ID47">
        <v>0</v>
      </c>
      <c r="IE47">
        <v>-1</v>
      </c>
      <c r="IF47">
        <v>-1</v>
      </c>
      <c r="IG47">
        <v>-1</v>
      </c>
      <c r="IH47">
        <v>-1</v>
      </c>
      <c r="II47">
        <v>0.7</v>
      </c>
      <c r="IJ47">
        <v>0.7</v>
      </c>
      <c r="IK47">
        <v>1.54053</v>
      </c>
      <c r="IL47">
        <v>2.5891099999999998</v>
      </c>
      <c r="IM47">
        <v>2.8002899999999999</v>
      </c>
      <c r="IN47">
        <v>2.96875</v>
      </c>
      <c r="IO47">
        <v>3.0493199999999998</v>
      </c>
      <c r="IP47">
        <v>2.3034699999999999</v>
      </c>
      <c r="IQ47">
        <v>34.235999999999997</v>
      </c>
      <c r="IR47">
        <v>24.227599999999999</v>
      </c>
      <c r="IS47">
        <v>18</v>
      </c>
      <c r="IT47">
        <v>1092.74</v>
      </c>
      <c r="IU47">
        <v>564.44899999999996</v>
      </c>
      <c r="IV47">
        <v>25</v>
      </c>
      <c r="IW47">
        <v>24.3507</v>
      </c>
      <c r="IX47">
        <v>30</v>
      </c>
      <c r="IY47">
        <v>24.2685</v>
      </c>
      <c r="IZ47">
        <v>24.2639</v>
      </c>
      <c r="JA47">
        <v>30.772099999999998</v>
      </c>
      <c r="JB47">
        <v>22.233000000000001</v>
      </c>
      <c r="JC47">
        <v>0</v>
      </c>
      <c r="JD47">
        <v>25</v>
      </c>
      <c r="JE47">
        <v>400</v>
      </c>
      <c r="JF47">
        <v>17.740500000000001</v>
      </c>
      <c r="JG47">
        <v>101.876</v>
      </c>
      <c r="JH47">
        <v>101.176</v>
      </c>
    </row>
    <row r="48" spans="1:268" x14ac:dyDescent="0.2">
      <c r="A48">
        <v>32</v>
      </c>
      <c r="B48">
        <v>1530583475.5</v>
      </c>
      <c r="C48">
        <v>577.40000009536698</v>
      </c>
      <c r="D48" t="s">
        <v>472</v>
      </c>
      <c r="E48" t="s">
        <v>473</v>
      </c>
      <c r="F48" t="s">
        <v>397</v>
      </c>
      <c r="I48">
        <v>1530583475.5</v>
      </c>
      <c r="J48">
        <f t="shared" si="0"/>
        <v>1.3930723281229776E-4</v>
      </c>
      <c r="K48">
        <f t="shared" si="1"/>
        <v>0.13930723281229776</v>
      </c>
      <c r="L48">
        <f t="shared" si="2"/>
        <v>-0.69909225173100753</v>
      </c>
      <c r="M48">
        <f t="shared" si="3"/>
        <v>400.411</v>
      </c>
      <c r="N48">
        <f t="shared" si="4"/>
        <v>530.07316458794128</v>
      </c>
      <c r="O48">
        <f t="shared" si="5"/>
        <v>48.319967986561451</v>
      </c>
      <c r="P48">
        <f t="shared" si="6"/>
        <v>36.500332395637002</v>
      </c>
      <c r="Q48">
        <f t="shared" si="7"/>
        <v>7.8374113599555487E-3</v>
      </c>
      <c r="R48">
        <f t="shared" si="8"/>
        <v>2.7681875195928081</v>
      </c>
      <c r="S48">
        <f t="shared" si="9"/>
        <v>7.8251046998969193E-3</v>
      </c>
      <c r="T48">
        <f t="shared" si="10"/>
        <v>4.8917945082477231E-3</v>
      </c>
      <c r="U48">
        <f t="shared" si="11"/>
        <v>0</v>
      </c>
      <c r="V48">
        <f t="shared" si="12"/>
        <v>25.300566213754088</v>
      </c>
      <c r="W48">
        <f t="shared" si="13"/>
        <v>25.1157</v>
      </c>
      <c r="X48">
        <f t="shared" si="14"/>
        <v>3.2016769977017927</v>
      </c>
      <c r="Y48">
        <f t="shared" si="15"/>
        <v>49.985836208681341</v>
      </c>
      <c r="Z48">
        <f t="shared" si="16"/>
        <v>1.621777158097</v>
      </c>
      <c r="AA48">
        <f t="shared" si="17"/>
        <v>3.2444733970767028</v>
      </c>
      <c r="AB48">
        <f t="shared" si="18"/>
        <v>1.5798998396047927</v>
      </c>
      <c r="AC48">
        <f t="shared" si="19"/>
        <v>-6.1434489670223309</v>
      </c>
      <c r="AD48">
        <f t="shared" si="20"/>
        <v>33.295115051607546</v>
      </c>
      <c r="AE48">
        <f t="shared" si="21"/>
        <v>2.5499886872310333</v>
      </c>
      <c r="AF48">
        <f t="shared" si="22"/>
        <v>29.701654771816248</v>
      </c>
      <c r="AG48">
        <v>0</v>
      </c>
      <c r="AH48">
        <v>0</v>
      </c>
      <c r="AI48">
        <f t="shared" si="23"/>
        <v>1</v>
      </c>
      <c r="AJ48">
        <f t="shared" si="24"/>
        <v>0</v>
      </c>
      <c r="AK48">
        <f t="shared" si="25"/>
        <v>48424.542420150297</v>
      </c>
      <c r="AL48" t="s">
        <v>398</v>
      </c>
      <c r="AM48" t="s">
        <v>398</v>
      </c>
      <c r="AN48">
        <v>0</v>
      </c>
      <c r="AO48">
        <v>0</v>
      </c>
      <c r="AP48" t="e">
        <f t="shared" si="26"/>
        <v>#DIV/0!</v>
      </c>
      <c r="AQ48">
        <v>0</v>
      </c>
      <c r="AR48" t="s">
        <v>398</v>
      </c>
      <c r="AS48" t="s">
        <v>398</v>
      </c>
      <c r="AT48">
        <v>0</v>
      </c>
      <c r="AU48">
        <v>0</v>
      </c>
      <c r="AV48" t="e">
        <f t="shared" si="27"/>
        <v>#DIV/0!</v>
      </c>
      <c r="AW48">
        <v>0.5</v>
      </c>
      <c r="AX48">
        <f t="shared" si="28"/>
        <v>0</v>
      </c>
      <c r="AY48">
        <f t="shared" si="29"/>
        <v>-0.69909225173100753</v>
      </c>
      <c r="AZ48" t="e">
        <f t="shared" si="30"/>
        <v>#DIV/0!</v>
      </c>
      <c r="BA48" t="e">
        <f t="shared" si="31"/>
        <v>#DIV/0!</v>
      </c>
      <c r="BB48" t="e">
        <f t="shared" si="32"/>
        <v>#DIV/0!</v>
      </c>
      <c r="BC48" t="e">
        <f t="shared" si="33"/>
        <v>#DIV/0!</v>
      </c>
      <c r="BD48" t="s">
        <v>398</v>
      </c>
      <c r="BE48">
        <v>0</v>
      </c>
      <c r="BF48" t="e">
        <f t="shared" si="34"/>
        <v>#DIV/0!</v>
      </c>
      <c r="BG48" t="e">
        <f t="shared" si="35"/>
        <v>#DIV/0!</v>
      </c>
      <c r="BH48" t="e">
        <f t="shared" si="36"/>
        <v>#DIV/0!</v>
      </c>
      <c r="BI48" t="e">
        <f t="shared" si="37"/>
        <v>#DIV/0!</v>
      </c>
      <c r="BJ48" t="e">
        <f t="shared" si="38"/>
        <v>#DIV/0!</v>
      </c>
      <c r="BK48" t="e">
        <f t="shared" si="39"/>
        <v>#DIV/0!</v>
      </c>
      <c r="BL48" t="e">
        <f t="shared" si="40"/>
        <v>#DIV/0!</v>
      </c>
      <c r="BM48" t="e">
        <f t="shared" si="41"/>
        <v>#DIV/0!</v>
      </c>
      <c r="BN48">
        <v>754</v>
      </c>
      <c r="BO48">
        <v>300</v>
      </c>
      <c r="BP48">
        <v>300</v>
      </c>
      <c r="BQ48">
        <v>300</v>
      </c>
      <c r="BR48">
        <v>10355.1</v>
      </c>
      <c r="BS48">
        <v>1422.74</v>
      </c>
      <c r="BT48">
        <v>-7.3501699999999996E-3</v>
      </c>
      <c r="BU48">
        <v>-1.04</v>
      </c>
      <c r="BV48" t="s">
        <v>398</v>
      </c>
      <c r="BW48" t="s">
        <v>398</v>
      </c>
      <c r="BX48" t="s">
        <v>398</v>
      </c>
      <c r="BY48" t="s">
        <v>398</v>
      </c>
      <c r="BZ48" t="s">
        <v>398</v>
      </c>
      <c r="CA48" t="s">
        <v>398</v>
      </c>
      <c r="CB48" t="s">
        <v>398</v>
      </c>
      <c r="CC48" t="s">
        <v>398</v>
      </c>
      <c r="CD48" t="s">
        <v>398</v>
      </c>
      <c r="CE48" t="s">
        <v>398</v>
      </c>
      <c r="CF48">
        <f t="shared" si="42"/>
        <v>0</v>
      </c>
      <c r="CG48">
        <f t="shared" si="43"/>
        <v>0</v>
      </c>
      <c r="CH48">
        <f t="shared" si="44"/>
        <v>0</v>
      </c>
      <c r="CI48">
        <f t="shared" si="45"/>
        <v>0</v>
      </c>
      <c r="CJ48">
        <v>6</v>
      </c>
      <c r="CK48">
        <v>0.5</v>
      </c>
      <c r="CL48" t="s">
        <v>399</v>
      </c>
      <c r="CM48">
        <v>2</v>
      </c>
      <c r="CN48">
        <v>1530583475.5</v>
      </c>
      <c r="CO48">
        <v>400.411</v>
      </c>
      <c r="CP48">
        <v>400.02499999999998</v>
      </c>
      <c r="CQ48">
        <v>17.791</v>
      </c>
      <c r="CR48">
        <v>17.7089</v>
      </c>
      <c r="CS48">
        <v>400.25900000000001</v>
      </c>
      <c r="CT48">
        <v>17.867100000000001</v>
      </c>
      <c r="CU48">
        <v>999.96699999999998</v>
      </c>
      <c r="CV48">
        <v>91.055599999999998</v>
      </c>
      <c r="CW48">
        <v>0.101567</v>
      </c>
      <c r="CX48">
        <v>25.338799999999999</v>
      </c>
      <c r="CY48">
        <v>25.1157</v>
      </c>
      <c r="CZ48">
        <v>999.9</v>
      </c>
      <c r="DA48">
        <v>0</v>
      </c>
      <c r="DB48">
        <v>0</v>
      </c>
      <c r="DC48">
        <v>10001.9</v>
      </c>
      <c r="DD48">
        <v>0</v>
      </c>
      <c r="DE48">
        <v>0.21912699999999999</v>
      </c>
      <c r="DF48">
        <v>0.38650499999999999</v>
      </c>
      <c r="DG48">
        <v>407.66399999999999</v>
      </c>
      <c r="DH48">
        <v>407.23700000000002</v>
      </c>
      <c r="DI48">
        <v>8.2105600000000001E-2</v>
      </c>
      <c r="DJ48">
        <v>400.02499999999998</v>
      </c>
      <c r="DK48">
        <v>17.7089</v>
      </c>
      <c r="DL48">
        <v>1.6199699999999999</v>
      </c>
      <c r="DM48">
        <v>1.6125</v>
      </c>
      <c r="DN48">
        <v>14.1501</v>
      </c>
      <c r="DO48">
        <v>14.0787</v>
      </c>
      <c r="DP48">
        <v>0</v>
      </c>
      <c r="DQ48">
        <v>0</v>
      </c>
      <c r="DR48">
        <v>0</v>
      </c>
      <c r="DS48">
        <v>0</v>
      </c>
      <c r="DT48">
        <v>7.89</v>
      </c>
      <c r="DU48">
        <v>0</v>
      </c>
      <c r="DV48">
        <v>-11.97</v>
      </c>
      <c r="DW48">
        <v>-3.59</v>
      </c>
      <c r="DX48">
        <v>34.125</v>
      </c>
      <c r="DY48">
        <v>39.061999999999998</v>
      </c>
      <c r="DZ48">
        <v>36.811999999999998</v>
      </c>
      <c r="EA48">
        <v>38.061999999999998</v>
      </c>
      <c r="EB48">
        <v>35.061999999999998</v>
      </c>
      <c r="EC48">
        <v>0</v>
      </c>
      <c r="ED48">
        <v>0</v>
      </c>
      <c r="EE48">
        <v>0</v>
      </c>
      <c r="EF48">
        <v>2567.4000000953702</v>
      </c>
      <c r="EG48">
        <v>0</v>
      </c>
      <c r="EH48">
        <v>3.83230769230769</v>
      </c>
      <c r="EI48">
        <v>2.1791454453888299</v>
      </c>
      <c r="EJ48">
        <v>6.2943589827197304</v>
      </c>
      <c r="EK48">
        <v>-10.705</v>
      </c>
      <c r="EL48">
        <v>15</v>
      </c>
      <c r="EM48">
        <v>1530583426.5</v>
      </c>
      <c r="EN48" t="s">
        <v>459</v>
      </c>
      <c r="EO48">
        <v>1530583426.5</v>
      </c>
      <c r="EP48">
        <v>1530583426.5</v>
      </c>
      <c r="EQ48">
        <v>134</v>
      </c>
      <c r="ER48">
        <v>2.5999999999999999E-2</v>
      </c>
      <c r="ES48">
        <v>0</v>
      </c>
      <c r="ET48">
        <v>0.153</v>
      </c>
      <c r="EU48">
        <v>-7.5999999999999998E-2</v>
      </c>
      <c r="EV48">
        <v>400</v>
      </c>
      <c r="EW48">
        <v>18</v>
      </c>
      <c r="EX48">
        <v>0.47</v>
      </c>
      <c r="EY48">
        <v>0.18</v>
      </c>
      <c r="EZ48">
        <v>0.3804535</v>
      </c>
      <c r="FA48">
        <v>8.4228810506566804E-2</v>
      </c>
      <c r="FB48">
        <v>3.9197307025483297E-2</v>
      </c>
      <c r="FC48">
        <v>1</v>
      </c>
      <c r="FD48">
        <v>1</v>
      </c>
      <c r="FE48">
        <v>0</v>
      </c>
      <c r="FF48">
        <v>0</v>
      </c>
      <c r="FG48">
        <v>0</v>
      </c>
      <c r="FH48">
        <v>7.0047087499999994E-2</v>
      </c>
      <c r="FI48">
        <v>9.9932216510318903E-2</v>
      </c>
      <c r="FJ48">
        <v>1.01253040221069E-2</v>
      </c>
      <c r="FK48">
        <v>1</v>
      </c>
      <c r="FL48">
        <v>2</v>
      </c>
      <c r="FM48">
        <v>3</v>
      </c>
      <c r="FN48" t="s">
        <v>401</v>
      </c>
      <c r="FO48">
        <v>3.9265699999999999</v>
      </c>
      <c r="FP48">
        <v>2.7841999999999998</v>
      </c>
      <c r="FQ48">
        <v>8.5104299999999994E-2</v>
      </c>
      <c r="FR48">
        <v>8.5032099999999999E-2</v>
      </c>
      <c r="FS48">
        <v>8.17055E-2</v>
      </c>
      <c r="FT48">
        <v>8.0547999999999995E-2</v>
      </c>
      <c r="FU48">
        <v>19671.2</v>
      </c>
      <c r="FV48">
        <v>23999.7</v>
      </c>
      <c r="FW48">
        <v>20939</v>
      </c>
      <c r="FX48">
        <v>25297.4</v>
      </c>
      <c r="FY48">
        <v>30497.4</v>
      </c>
      <c r="FZ48">
        <v>34248.199999999997</v>
      </c>
      <c r="GA48">
        <v>37791.599999999999</v>
      </c>
      <c r="GB48">
        <v>41968.2</v>
      </c>
      <c r="GC48">
        <v>2.6742499999999998</v>
      </c>
      <c r="GD48">
        <v>2.1507200000000002</v>
      </c>
      <c r="GE48">
        <v>9.3504799999999999E-2</v>
      </c>
      <c r="GF48">
        <v>0</v>
      </c>
      <c r="GG48">
        <v>23.579899999999999</v>
      </c>
      <c r="GH48">
        <v>999.9</v>
      </c>
      <c r="GI48">
        <v>49.396000000000001</v>
      </c>
      <c r="GJ48">
        <v>30.555</v>
      </c>
      <c r="GK48">
        <v>23.859200000000001</v>
      </c>
      <c r="GL48">
        <v>61.370399999999997</v>
      </c>
      <c r="GM48">
        <v>19.4712</v>
      </c>
      <c r="GN48">
        <v>3</v>
      </c>
      <c r="GO48">
        <v>-0.22189500000000001</v>
      </c>
      <c r="GP48">
        <v>-0.83132600000000001</v>
      </c>
      <c r="GQ48">
        <v>20.3369</v>
      </c>
      <c r="GR48">
        <v>5.2228300000000001</v>
      </c>
      <c r="GS48">
        <v>11.962</v>
      </c>
      <c r="GT48">
        <v>4.9857500000000003</v>
      </c>
      <c r="GU48">
        <v>3.3010000000000002</v>
      </c>
      <c r="GV48">
        <v>999.9</v>
      </c>
      <c r="GW48">
        <v>9999</v>
      </c>
      <c r="GX48">
        <v>9999</v>
      </c>
      <c r="GY48">
        <v>9999</v>
      </c>
      <c r="GZ48">
        <v>1.88446</v>
      </c>
      <c r="HA48">
        <v>1.88141</v>
      </c>
      <c r="HB48">
        <v>1.88287</v>
      </c>
      <c r="HC48">
        <v>1.8815999999999999</v>
      </c>
      <c r="HD48">
        <v>1.8831500000000001</v>
      </c>
      <c r="HE48">
        <v>1.88232</v>
      </c>
      <c r="HF48">
        <v>1.8843099999999999</v>
      </c>
      <c r="HG48">
        <v>1.88157</v>
      </c>
      <c r="HH48">
        <v>5</v>
      </c>
      <c r="HI48">
        <v>0</v>
      </c>
      <c r="HJ48">
        <v>0</v>
      </c>
      <c r="HK48">
        <v>0</v>
      </c>
      <c r="HL48" t="s">
        <v>402</v>
      </c>
      <c r="HM48" t="s">
        <v>403</v>
      </c>
      <c r="HN48" t="s">
        <v>404</v>
      </c>
      <c r="HO48" t="s">
        <v>404</v>
      </c>
      <c r="HP48" t="s">
        <v>404</v>
      </c>
      <c r="HQ48" t="s">
        <v>404</v>
      </c>
      <c r="HR48">
        <v>0</v>
      </c>
      <c r="HS48">
        <v>100</v>
      </c>
      <c r="HT48">
        <v>100</v>
      </c>
      <c r="HU48">
        <v>0.152</v>
      </c>
      <c r="HV48">
        <v>-7.6100000000000001E-2</v>
      </c>
      <c r="HW48">
        <v>0.15269999999998199</v>
      </c>
      <c r="HX48">
        <v>0</v>
      </c>
      <c r="HY48">
        <v>0</v>
      </c>
      <c r="HZ48">
        <v>0</v>
      </c>
      <c r="IA48">
        <v>-7.6120000000003102E-2</v>
      </c>
      <c r="IB48">
        <v>0</v>
      </c>
      <c r="IC48">
        <v>0</v>
      </c>
      <c r="ID48">
        <v>0</v>
      </c>
      <c r="IE48">
        <v>-1</v>
      </c>
      <c r="IF48">
        <v>-1</v>
      </c>
      <c r="IG48">
        <v>-1</v>
      </c>
      <c r="IH48">
        <v>-1</v>
      </c>
      <c r="II48">
        <v>0.8</v>
      </c>
      <c r="IJ48">
        <v>0.8</v>
      </c>
      <c r="IK48">
        <v>1.54053</v>
      </c>
      <c r="IL48">
        <v>2.5878899999999998</v>
      </c>
      <c r="IM48">
        <v>2.8002899999999999</v>
      </c>
      <c r="IN48">
        <v>2.96875</v>
      </c>
      <c r="IO48">
        <v>3.0493199999999998</v>
      </c>
      <c r="IP48">
        <v>2.3156699999999999</v>
      </c>
      <c r="IQ48">
        <v>34.235999999999997</v>
      </c>
      <c r="IR48">
        <v>24.2364</v>
      </c>
      <c r="IS48">
        <v>18</v>
      </c>
      <c r="IT48">
        <v>1091.93</v>
      </c>
      <c r="IU48">
        <v>564.48500000000001</v>
      </c>
      <c r="IV48">
        <v>25.0001</v>
      </c>
      <c r="IW48">
        <v>24.3507</v>
      </c>
      <c r="IX48">
        <v>30</v>
      </c>
      <c r="IY48">
        <v>24.267499999999998</v>
      </c>
      <c r="IZ48">
        <v>24.2638</v>
      </c>
      <c r="JA48">
        <v>30.770299999999999</v>
      </c>
      <c r="JB48">
        <v>22.233000000000001</v>
      </c>
      <c r="JC48">
        <v>0</v>
      </c>
      <c r="JD48">
        <v>25</v>
      </c>
      <c r="JE48">
        <v>400</v>
      </c>
      <c r="JF48">
        <v>17.740500000000001</v>
      </c>
      <c r="JG48">
        <v>101.876</v>
      </c>
      <c r="JH48">
        <v>101.175</v>
      </c>
    </row>
    <row r="49" spans="1:268" x14ac:dyDescent="0.2">
      <c r="A49">
        <v>33</v>
      </c>
      <c r="B49">
        <v>1530583480.5</v>
      </c>
      <c r="C49">
        <v>582.40000009536698</v>
      </c>
      <c r="D49" t="s">
        <v>474</v>
      </c>
      <c r="E49" t="s">
        <v>475</v>
      </c>
      <c r="F49" t="s">
        <v>397</v>
      </c>
      <c r="I49">
        <v>1530583480.5</v>
      </c>
      <c r="J49">
        <f t="shared" ref="J49:J80" si="46">(K49)/1000</f>
        <v>1.4220452385519346E-4</v>
      </c>
      <c r="K49">
        <f t="shared" ref="K49:K80" si="47">1000*CU49*AI49*(CQ49-CR49)/(100*CJ49*(1000-AI49*CQ49))</f>
        <v>0.14220452385519347</v>
      </c>
      <c r="L49">
        <f t="shared" ref="L49:L80" si="48">CU49*AI49*(CP49-CO49*(1000-AI49*CR49)/(1000-AI49*CQ49))/(100*CJ49)</f>
        <v>-0.79864900479117418</v>
      </c>
      <c r="M49">
        <f t="shared" ref="M49:M80" si="49">CO49 - IF(AI49&gt;1, L49*CJ49*100/(AK49*DC49), 0)</f>
        <v>400.39400000000001</v>
      </c>
      <c r="N49">
        <f t="shared" ref="N49:N80" si="50">((T49-J49/2)*M49-L49)/(T49+J49/2)</f>
        <v>547.03520477515644</v>
      </c>
      <c r="O49">
        <f t="shared" ref="O49:O80" si="51">N49*(CV49+CW49)/1000</f>
        <v>49.866881362735853</v>
      </c>
      <c r="P49">
        <f t="shared" ref="P49:P80" si="52">(CO49 - IF(AI49&gt;1, L49*CJ49*100/(AK49*DC49), 0))*(CV49+CW49)/1000</f>
        <v>36.499296429299996</v>
      </c>
      <c r="Q49">
        <f t="shared" ref="Q49:Q80" si="53">2/((1/S49-1/R49)+SIGN(S49)*SQRT((1/S49-1/R49)*(1/S49-1/R49) + 4*CK49/((CK49+1)*(CK49+1))*(2*1/S49*1/R49-1/R49*1/R49)))</f>
        <v>7.9899920875223397E-3</v>
      </c>
      <c r="R49">
        <f t="shared" ref="R49:R80" si="54">IF(LEFT(CL49,1)&lt;&gt;"0",IF(LEFT(CL49,1)="1",3,CM49),$D$5+$E$5*(DC49*CV49/($K$5*1000))+$F$5*(DC49*CV49/($K$5*1000))*MAX(MIN(CJ49,$J$5),$I$5)*MAX(MIN(CJ49,$J$5),$I$5)+$G$5*MAX(MIN(CJ49,$J$5),$I$5)*(DC49*CV49/($K$5*1000))+$H$5*(DC49*CV49/($K$5*1000))*(DC49*CV49/($K$5*1000)))</f>
        <v>2.7676834995677271</v>
      </c>
      <c r="S49">
        <f t="shared" ref="S49:S80" si="55">J49*(1000-(1000*0.61365*EXP(17.502*W49/(240.97+W49))/(CV49+CW49)+CQ49)/2)/(1000*0.61365*EXP(17.502*W49/(240.97+W49))/(CV49+CW49)-CQ49)</f>
        <v>7.9771996817109385E-3</v>
      </c>
      <c r="T49">
        <f t="shared" ref="T49:T80" si="56">1/((CK49+1)/(Q49/1.6)+1/(R49/1.37)) + CK49/((CK49+1)/(Q49/1.6) + CK49/(R49/1.37))</f>
        <v>4.9868974169754547E-3</v>
      </c>
      <c r="U49">
        <f t="shared" ref="U49:U80" si="57">(CF49*CI49)</f>
        <v>0</v>
      </c>
      <c r="V49">
        <f t="shared" ref="V49:V80" si="58">(CX49+(U49+2*0.95*0.0000000567*(((CX49+$B$7)+273)^4-(CX49+273)^4)-44100*J49)/(1.84*29.3*R49+8*0.95*0.0000000567*(CX49+273)^3))</f>
        <v>25.301464479411511</v>
      </c>
      <c r="W49">
        <f t="shared" ref="W49:W80" si="59">($C$7*CY49+$D$7*CZ49+$E$7*V49)</f>
        <v>25.125299999999999</v>
      </c>
      <c r="X49">
        <f t="shared" ref="X49:X80" si="60">0.61365*EXP(17.502*W49/(240.97+W49))</f>
        <v>3.203508320251911</v>
      </c>
      <c r="Y49">
        <f t="shared" ref="Y49:Y80" si="61">(Z49/AA49*100)</f>
        <v>49.971934795472677</v>
      </c>
      <c r="Z49">
        <f t="shared" ref="Z49:Z80" si="62">CQ49*(CV49+CW49)/1000</f>
        <v>1.6214900452200001</v>
      </c>
      <c r="AA49">
        <f t="shared" ref="AA49:AA80" si="63">0.61365*EXP(17.502*CX49/(240.97+CX49))</f>
        <v>3.2448014107448619</v>
      </c>
      <c r="AB49">
        <f t="shared" ref="AB49:AB80" si="64">(X49-CQ49*(CV49+CW49)/1000)</f>
        <v>1.5820182750319109</v>
      </c>
      <c r="AC49">
        <f t="shared" ref="AC49:AC80" si="65">(-J49*44100)</f>
        <v>-6.2712195020140316</v>
      </c>
      <c r="AD49">
        <f t="shared" ref="AD49:AD80" si="66">2*29.3*R49*0.92*(CX49-W49)</f>
        <v>32.110283128735141</v>
      </c>
      <c r="AE49">
        <f t="shared" ref="AE49:AE80" si="67">2*0.95*0.0000000567*(((CX49+$B$7)+273)^4-(W49+273)^4)</f>
        <v>2.4598330338107535</v>
      </c>
      <c r="AF49">
        <f t="shared" ref="AF49:AF80" si="68">U49+AE49+AC49+AD49</f>
        <v>28.298896660531863</v>
      </c>
      <c r="AG49">
        <v>0</v>
      </c>
      <c r="AH49">
        <v>0</v>
      </c>
      <c r="AI49">
        <f t="shared" ref="AI49:AI80" si="69">IF(AG49*$H$13&gt;=AK49,1,(AK49/(AK49-AG49*$H$13)))</f>
        <v>1</v>
      </c>
      <c r="AJ49">
        <f t="shared" ref="AJ49:AJ80" si="70">(AI49-1)*100</f>
        <v>0</v>
      </c>
      <c r="AK49">
        <f t="shared" ref="AK49:AK80" si="71">MAX(0,($B$13+$C$13*DC49)/(1+$D$13*DC49)*CV49/(CX49+273)*$E$13)</f>
        <v>48410.489745081868</v>
      </c>
      <c r="AL49" t="s">
        <v>398</v>
      </c>
      <c r="AM49" t="s">
        <v>398</v>
      </c>
      <c r="AN49">
        <v>0</v>
      </c>
      <c r="AO49">
        <v>0</v>
      </c>
      <c r="AP49" t="e">
        <f t="shared" ref="AP49:AP80" si="72">1-AN49/AO49</f>
        <v>#DIV/0!</v>
      </c>
      <c r="AQ49">
        <v>0</v>
      </c>
      <c r="AR49" t="s">
        <v>398</v>
      </c>
      <c r="AS49" t="s">
        <v>398</v>
      </c>
      <c r="AT49">
        <v>0</v>
      </c>
      <c r="AU49">
        <v>0</v>
      </c>
      <c r="AV49" t="e">
        <f t="shared" ref="AV49:AV80" si="73">1-AT49/AU49</f>
        <v>#DIV/0!</v>
      </c>
      <c r="AW49">
        <v>0.5</v>
      </c>
      <c r="AX49">
        <f t="shared" ref="AX49:AX80" si="74">CG49</f>
        <v>0</v>
      </c>
      <c r="AY49">
        <f t="shared" ref="AY49:AY80" si="75">L49</f>
        <v>-0.79864900479117418</v>
      </c>
      <c r="AZ49" t="e">
        <f t="shared" ref="AZ49:AZ80" si="76">AV49*AW49*AX49</f>
        <v>#DIV/0!</v>
      </c>
      <c r="BA49" t="e">
        <f t="shared" ref="BA49:BA80" si="77">(AY49-AQ49)/AX49</f>
        <v>#DIV/0!</v>
      </c>
      <c r="BB49" t="e">
        <f t="shared" ref="BB49:BB80" si="78">(AO49-AU49)/AU49</f>
        <v>#DIV/0!</v>
      </c>
      <c r="BC49" t="e">
        <f t="shared" ref="BC49:BC80" si="79">AN49/(AP49+AN49/AU49)</f>
        <v>#DIV/0!</v>
      </c>
      <c r="BD49" t="s">
        <v>398</v>
      </c>
      <c r="BE49">
        <v>0</v>
      </c>
      <c r="BF49" t="e">
        <f t="shared" ref="BF49:BF80" si="80">IF(BE49&lt;&gt;0, BE49, BC49)</f>
        <v>#DIV/0!</v>
      </c>
      <c r="BG49" t="e">
        <f t="shared" ref="BG49:BG80" si="81">1-BF49/AU49</f>
        <v>#DIV/0!</v>
      </c>
      <c r="BH49" t="e">
        <f t="shared" ref="BH49:BH80" si="82">(AU49-AT49)/(AU49-BF49)</f>
        <v>#DIV/0!</v>
      </c>
      <c r="BI49" t="e">
        <f t="shared" ref="BI49:BI80" si="83">(AO49-AU49)/(AO49-BF49)</f>
        <v>#DIV/0!</v>
      </c>
      <c r="BJ49" t="e">
        <f t="shared" ref="BJ49:BJ80" si="84">(AU49-AT49)/(AU49-AN49)</f>
        <v>#DIV/0!</v>
      </c>
      <c r="BK49" t="e">
        <f t="shared" ref="BK49:BK80" si="85">(AO49-AU49)/(AO49-AN49)</f>
        <v>#DIV/0!</v>
      </c>
      <c r="BL49" t="e">
        <f t="shared" ref="BL49:BL80" si="86">(BH49*BF49/AT49)</f>
        <v>#DIV/0!</v>
      </c>
      <c r="BM49" t="e">
        <f t="shared" ref="BM49:BM80" si="87">(1-BL49)</f>
        <v>#DIV/0!</v>
      </c>
      <c r="BN49">
        <v>754</v>
      </c>
      <c r="BO49">
        <v>300</v>
      </c>
      <c r="BP49">
        <v>300</v>
      </c>
      <c r="BQ49">
        <v>300</v>
      </c>
      <c r="BR49">
        <v>10355.1</v>
      </c>
      <c r="BS49">
        <v>1422.74</v>
      </c>
      <c r="BT49">
        <v>-7.3501699999999996E-3</v>
      </c>
      <c r="BU49">
        <v>-1.04</v>
      </c>
      <c r="BV49" t="s">
        <v>398</v>
      </c>
      <c r="BW49" t="s">
        <v>398</v>
      </c>
      <c r="BX49" t="s">
        <v>398</v>
      </c>
      <c r="BY49" t="s">
        <v>398</v>
      </c>
      <c r="BZ49" t="s">
        <v>398</v>
      </c>
      <c r="CA49" t="s">
        <v>398</v>
      </c>
      <c r="CB49" t="s">
        <v>398</v>
      </c>
      <c r="CC49" t="s">
        <v>398</v>
      </c>
      <c r="CD49" t="s">
        <v>398</v>
      </c>
      <c r="CE49" t="s">
        <v>398</v>
      </c>
      <c r="CF49">
        <f t="shared" ref="CF49:CF80" si="88">$B$11*DD49+$C$11*DE49+$F$11*DP49*(1-DS49)</f>
        <v>0</v>
      </c>
      <c r="CG49">
        <f t="shared" ref="CG49:CG80" si="89">CF49*CH49</f>
        <v>0</v>
      </c>
      <c r="CH49">
        <f t="shared" ref="CH49:CH80" si="90">($B$11*$D$9+$C$11*$D$9+$F$11*((EC49+DU49)/MAX(EC49+DU49+ED49, 0.1)*$I$9+ED49/MAX(EC49+DU49+ED49, 0.1)*$J$9))/($B$11+$C$11+$F$11)</f>
        <v>0</v>
      </c>
      <c r="CI49">
        <f t="shared" ref="CI49:CI80" si="91">($B$11*$K$9+$C$11*$K$9+$F$11*((EC49+DU49)/MAX(EC49+DU49+ED49, 0.1)*$P$9+ED49/MAX(EC49+DU49+ED49, 0.1)*$Q$9))/($B$11+$C$11+$F$11)</f>
        <v>0</v>
      </c>
      <c r="CJ49">
        <v>6</v>
      </c>
      <c r="CK49">
        <v>0.5</v>
      </c>
      <c r="CL49" t="s">
        <v>399</v>
      </c>
      <c r="CM49">
        <v>2</v>
      </c>
      <c r="CN49">
        <v>1530583480.5</v>
      </c>
      <c r="CO49">
        <v>400.39400000000001</v>
      </c>
      <c r="CP49">
        <v>399.94900000000001</v>
      </c>
      <c r="CQ49">
        <v>17.787600000000001</v>
      </c>
      <c r="CR49">
        <v>17.703800000000001</v>
      </c>
      <c r="CS49">
        <v>400.24099999999999</v>
      </c>
      <c r="CT49">
        <v>17.863700000000001</v>
      </c>
      <c r="CU49">
        <v>1000.06</v>
      </c>
      <c r="CV49">
        <v>91.057199999999995</v>
      </c>
      <c r="CW49">
        <v>0.10125000000000001</v>
      </c>
      <c r="CX49">
        <v>25.340499999999999</v>
      </c>
      <c r="CY49">
        <v>25.125299999999999</v>
      </c>
      <c r="CZ49">
        <v>999.9</v>
      </c>
      <c r="DA49">
        <v>0</v>
      </c>
      <c r="DB49">
        <v>0</v>
      </c>
      <c r="DC49">
        <v>9998.75</v>
      </c>
      <c r="DD49">
        <v>0</v>
      </c>
      <c r="DE49">
        <v>0.21912699999999999</v>
      </c>
      <c r="DF49">
        <v>0.44503799999999999</v>
      </c>
      <c r="DG49">
        <v>407.64499999999998</v>
      </c>
      <c r="DH49">
        <v>407.15699999999998</v>
      </c>
      <c r="DI49">
        <v>8.3795499999999995E-2</v>
      </c>
      <c r="DJ49">
        <v>399.94900000000001</v>
      </c>
      <c r="DK49">
        <v>17.703800000000001</v>
      </c>
      <c r="DL49">
        <v>1.6196900000000001</v>
      </c>
      <c r="DM49">
        <v>1.61206</v>
      </c>
      <c r="DN49">
        <v>14.147399999999999</v>
      </c>
      <c r="DO49">
        <v>14.0746</v>
      </c>
      <c r="DP49">
        <v>0</v>
      </c>
      <c r="DQ49">
        <v>0</v>
      </c>
      <c r="DR49">
        <v>0</v>
      </c>
      <c r="DS49">
        <v>0</v>
      </c>
      <c r="DT49">
        <v>-1.1299999999999999</v>
      </c>
      <c r="DU49">
        <v>0</v>
      </c>
      <c r="DV49">
        <v>-8.06</v>
      </c>
      <c r="DW49">
        <v>-2.94</v>
      </c>
      <c r="DX49">
        <v>34.25</v>
      </c>
      <c r="DY49">
        <v>39</v>
      </c>
      <c r="DZ49">
        <v>37.061999999999998</v>
      </c>
      <c r="EA49">
        <v>37.875</v>
      </c>
      <c r="EB49">
        <v>35.375</v>
      </c>
      <c r="EC49">
        <v>0</v>
      </c>
      <c r="ED49">
        <v>0</v>
      </c>
      <c r="EE49">
        <v>0</v>
      </c>
      <c r="EF49">
        <v>2572.7999999523199</v>
      </c>
      <c r="EG49">
        <v>0</v>
      </c>
      <c r="EH49">
        <v>3.0072000000000001</v>
      </c>
      <c r="EI49">
        <v>-4.4776921179285099</v>
      </c>
      <c r="EJ49">
        <v>-11.9223077885992</v>
      </c>
      <c r="EK49">
        <v>-9.9664000000000001</v>
      </c>
      <c r="EL49">
        <v>15</v>
      </c>
      <c r="EM49">
        <v>1530583426.5</v>
      </c>
      <c r="EN49" t="s">
        <v>459</v>
      </c>
      <c r="EO49">
        <v>1530583426.5</v>
      </c>
      <c r="EP49">
        <v>1530583426.5</v>
      </c>
      <c r="EQ49">
        <v>134</v>
      </c>
      <c r="ER49">
        <v>2.5999999999999999E-2</v>
      </c>
      <c r="ES49">
        <v>0</v>
      </c>
      <c r="ET49">
        <v>0.153</v>
      </c>
      <c r="EU49">
        <v>-7.5999999999999998E-2</v>
      </c>
      <c r="EV49">
        <v>400</v>
      </c>
      <c r="EW49">
        <v>18</v>
      </c>
      <c r="EX49">
        <v>0.47</v>
      </c>
      <c r="EY49">
        <v>0.18</v>
      </c>
      <c r="EZ49">
        <v>0.38474997560975599</v>
      </c>
      <c r="FA49">
        <v>3.6981972125435303E-2</v>
      </c>
      <c r="FB49">
        <v>3.3974133358165702E-2</v>
      </c>
      <c r="FC49">
        <v>1</v>
      </c>
      <c r="FD49">
        <v>1</v>
      </c>
      <c r="FE49">
        <v>0</v>
      </c>
      <c r="FF49">
        <v>0</v>
      </c>
      <c r="FG49">
        <v>0</v>
      </c>
      <c r="FH49">
        <v>7.7026595121951202E-2</v>
      </c>
      <c r="FI49">
        <v>5.38635888501744E-2</v>
      </c>
      <c r="FJ49">
        <v>5.6386243330915596E-3</v>
      </c>
      <c r="FK49">
        <v>1</v>
      </c>
      <c r="FL49">
        <v>2</v>
      </c>
      <c r="FM49">
        <v>3</v>
      </c>
      <c r="FN49" t="s">
        <v>401</v>
      </c>
      <c r="FO49">
        <v>3.9266899999999998</v>
      </c>
      <c r="FP49">
        <v>2.7838599999999998</v>
      </c>
      <c r="FQ49">
        <v>8.5103200000000004E-2</v>
      </c>
      <c r="FR49">
        <v>8.5021700000000006E-2</v>
      </c>
      <c r="FS49">
        <v>8.1695500000000004E-2</v>
      </c>
      <c r="FT49">
        <v>8.0532699999999999E-2</v>
      </c>
      <c r="FU49">
        <v>19671.3</v>
      </c>
      <c r="FV49">
        <v>23999.8</v>
      </c>
      <c r="FW49">
        <v>20939.2</v>
      </c>
      <c r="FX49">
        <v>25297.3</v>
      </c>
      <c r="FY49">
        <v>30498.2</v>
      </c>
      <c r="FZ49">
        <v>34248.699999999997</v>
      </c>
      <c r="GA49">
        <v>37792.199999999997</v>
      </c>
      <c r="GB49">
        <v>41968.1</v>
      </c>
      <c r="GC49">
        <v>2.67502</v>
      </c>
      <c r="GD49">
        <v>2.1505999999999998</v>
      </c>
      <c r="GE49">
        <v>9.3877299999999997E-2</v>
      </c>
      <c r="GF49">
        <v>0</v>
      </c>
      <c r="GG49">
        <v>23.583400000000001</v>
      </c>
      <c r="GH49">
        <v>999.9</v>
      </c>
      <c r="GI49">
        <v>49.396000000000001</v>
      </c>
      <c r="GJ49">
        <v>30.555</v>
      </c>
      <c r="GK49">
        <v>23.858000000000001</v>
      </c>
      <c r="GL49">
        <v>61.470399999999998</v>
      </c>
      <c r="GM49">
        <v>19.455100000000002</v>
      </c>
      <c r="GN49">
        <v>3</v>
      </c>
      <c r="GO49">
        <v>-0.22198200000000001</v>
      </c>
      <c r="GP49">
        <v>-0.830654</v>
      </c>
      <c r="GQ49">
        <v>20.3368</v>
      </c>
      <c r="GR49">
        <v>5.2231300000000003</v>
      </c>
      <c r="GS49">
        <v>11.962</v>
      </c>
      <c r="GT49">
        <v>4.9857500000000003</v>
      </c>
      <c r="GU49">
        <v>3.3010000000000002</v>
      </c>
      <c r="GV49">
        <v>999.9</v>
      </c>
      <c r="GW49">
        <v>9999</v>
      </c>
      <c r="GX49">
        <v>9999</v>
      </c>
      <c r="GY49">
        <v>9999</v>
      </c>
      <c r="GZ49">
        <v>1.88446</v>
      </c>
      <c r="HA49">
        <v>1.88141</v>
      </c>
      <c r="HB49">
        <v>1.8828499999999999</v>
      </c>
      <c r="HC49">
        <v>1.8816299999999999</v>
      </c>
      <c r="HD49">
        <v>1.8831500000000001</v>
      </c>
      <c r="HE49">
        <v>1.8823300000000001</v>
      </c>
      <c r="HF49">
        <v>1.8843099999999999</v>
      </c>
      <c r="HG49">
        <v>1.88157</v>
      </c>
      <c r="HH49">
        <v>5</v>
      </c>
      <c r="HI49">
        <v>0</v>
      </c>
      <c r="HJ49">
        <v>0</v>
      </c>
      <c r="HK49">
        <v>0</v>
      </c>
      <c r="HL49" t="s">
        <v>402</v>
      </c>
      <c r="HM49" t="s">
        <v>403</v>
      </c>
      <c r="HN49" t="s">
        <v>404</v>
      </c>
      <c r="HO49" t="s">
        <v>404</v>
      </c>
      <c r="HP49" t="s">
        <v>404</v>
      </c>
      <c r="HQ49" t="s">
        <v>404</v>
      </c>
      <c r="HR49">
        <v>0</v>
      </c>
      <c r="HS49">
        <v>100</v>
      </c>
      <c r="HT49">
        <v>100</v>
      </c>
      <c r="HU49">
        <v>0.153</v>
      </c>
      <c r="HV49">
        <v>-7.6100000000000001E-2</v>
      </c>
      <c r="HW49">
        <v>0.15269999999998199</v>
      </c>
      <c r="HX49">
        <v>0</v>
      </c>
      <c r="HY49">
        <v>0</v>
      </c>
      <c r="HZ49">
        <v>0</v>
      </c>
      <c r="IA49">
        <v>-7.6120000000003102E-2</v>
      </c>
      <c r="IB49">
        <v>0</v>
      </c>
      <c r="IC49">
        <v>0</v>
      </c>
      <c r="ID49">
        <v>0</v>
      </c>
      <c r="IE49">
        <v>-1</v>
      </c>
      <c r="IF49">
        <v>-1</v>
      </c>
      <c r="IG49">
        <v>-1</v>
      </c>
      <c r="IH49">
        <v>-1</v>
      </c>
      <c r="II49">
        <v>0.9</v>
      </c>
      <c r="IJ49">
        <v>0.9</v>
      </c>
      <c r="IK49">
        <v>1.54053</v>
      </c>
      <c r="IL49">
        <v>2.5842299999999998</v>
      </c>
      <c r="IM49">
        <v>2.8002899999999999</v>
      </c>
      <c r="IN49">
        <v>2.96875</v>
      </c>
      <c r="IO49">
        <v>3.0493199999999998</v>
      </c>
      <c r="IP49">
        <v>2.3339799999999999</v>
      </c>
      <c r="IQ49">
        <v>34.235999999999997</v>
      </c>
      <c r="IR49">
        <v>24.227599999999999</v>
      </c>
      <c r="IS49">
        <v>18</v>
      </c>
      <c r="IT49">
        <v>1092.82</v>
      </c>
      <c r="IU49">
        <v>564.37099999999998</v>
      </c>
      <c r="IV49">
        <v>25</v>
      </c>
      <c r="IW49">
        <v>24.349699999999999</v>
      </c>
      <c r="IX49">
        <v>29.9999</v>
      </c>
      <c r="IY49">
        <v>24.266400000000001</v>
      </c>
      <c r="IZ49">
        <v>24.261900000000001</v>
      </c>
      <c r="JA49">
        <v>30.7728</v>
      </c>
      <c r="JB49">
        <v>22.233000000000001</v>
      </c>
      <c r="JC49">
        <v>0</v>
      </c>
      <c r="JD49">
        <v>25</v>
      </c>
      <c r="JE49">
        <v>400</v>
      </c>
      <c r="JF49">
        <v>17.740500000000001</v>
      </c>
      <c r="JG49">
        <v>101.877</v>
      </c>
      <c r="JH49">
        <v>101.175</v>
      </c>
    </row>
    <row r="50" spans="1:268" x14ac:dyDescent="0.2">
      <c r="A50">
        <v>34</v>
      </c>
      <c r="B50">
        <v>1530583485.5</v>
      </c>
      <c r="C50">
        <v>587.40000009536698</v>
      </c>
      <c r="D50" t="s">
        <v>476</v>
      </c>
      <c r="E50" t="s">
        <v>477</v>
      </c>
      <c r="F50" t="s">
        <v>397</v>
      </c>
      <c r="I50">
        <v>1530583485.5</v>
      </c>
      <c r="J50">
        <f t="shared" si="46"/>
        <v>1.505178505415214E-4</v>
      </c>
      <c r="K50">
        <f t="shared" si="47"/>
        <v>0.15051785054152139</v>
      </c>
      <c r="L50">
        <f t="shared" si="48"/>
        <v>-0.75196468389269677</v>
      </c>
      <c r="M50">
        <f t="shared" si="49"/>
        <v>400.37400000000002</v>
      </c>
      <c r="N50">
        <f t="shared" si="50"/>
        <v>529.61787431390542</v>
      </c>
      <c r="O50">
        <f t="shared" si="51"/>
        <v>48.278325195898873</v>
      </c>
      <c r="P50">
        <f t="shared" si="52"/>
        <v>36.496853881722004</v>
      </c>
      <c r="Q50">
        <f t="shared" si="53"/>
        <v>8.4549026141658469E-3</v>
      </c>
      <c r="R50">
        <f t="shared" si="54"/>
        <v>2.7681912420531587</v>
      </c>
      <c r="S50">
        <f t="shared" si="55"/>
        <v>8.4405822671144506E-3</v>
      </c>
      <c r="T50">
        <f t="shared" si="56"/>
        <v>5.2766484952696709E-3</v>
      </c>
      <c r="U50">
        <f t="shared" si="57"/>
        <v>0</v>
      </c>
      <c r="V50">
        <f t="shared" si="58"/>
        <v>25.301389552955854</v>
      </c>
      <c r="W50">
        <f t="shared" si="59"/>
        <v>25.127199999999998</v>
      </c>
      <c r="X50">
        <f t="shared" si="60"/>
        <v>3.2038708779914478</v>
      </c>
      <c r="Y50">
        <f t="shared" si="61"/>
        <v>49.960336241910852</v>
      </c>
      <c r="Z50">
        <f t="shared" si="62"/>
        <v>1.6213257924483</v>
      </c>
      <c r="AA50">
        <f t="shared" si="63"/>
        <v>3.2452259420307867</v>
      </c>
      <c r="AB50">
        <f t="shared" si="64"/>
        <v>1.5825450855431478</v>
      </c>
      <c r="AC50">
        <f t="shared" si="65"/>
        <v>-6.637837208881094</v>
      </c>
      <c r="AD50">
        <f t="shared" si="66"/>
        <v>32.160945505058649</v>
      </c>
      <c r="AE50">
        <f t="shared" si="67"/>
        <v>2.4633129663997861</v>
      </c>
      <c r="AF50">
        <f t="shared" si="68"/>
        <v>27.986421262577341</v>
      </c>
      <c r="AG50">
        <v>0</v>
      </c>
      <c r="AH50">
        <v>0</v>
      </c>
      <c r="AI50">
        <f t="shared" si="69"/>
        <v>1</v>
      </c>
      <c r="AJ50">
        <f t="shared" si="70"/>
        <v>0</v>
      </c>
      <c r="AK50">
        <f t="shared" si="71"/>
        <v>48424.015765296208</v>
      </c>
      <c r="AL50" t="s">
        <v>398</v>
      </c>
      <c r="AM50" t="s">
        <v>398</v>
      </c>
      <c r="AN50">
        <v>0</v>
      </c>
      <c r="AO50">
        <v>0</v>
      </c>
      <c r="AP50" t="e">
        <f t="shared" si="72"/>
        <v>#DIV/0!</v>
      </c>
      <c r="AQ50">
        <v>0</v>
      </c>
      <c r="AR50" t="s">
        <v>398</v>
      </c>
      <c r="AS50" t="s">
        <v>398</v>
      </c>
      <c r="AT50">
        <v>0</v>
      </c>
      <c r="AU50">
        <v>0</v>
      </c>
      <c r="AV50" t="e">
        <f t="shared" si="73"/>
        <v>#DIV/0!</v>
      </c>
      <c r="AW50">
        <v>0.5</v>
      </c>
      <c r="AX50">
        <f t="shared" si="74"/>
        <v>0</v>
      </c>
      <c r="AY50">
        <f t="shared" si="75"/>
        <v>-0.75196468389269677</v>
      </c>
      <c r="AZ50" t="e">
        <f t="shared" si="76"/>
        <v>#DIV/0!</v>
      </c>
      <c r="BA50" t="e">
        <f t="shared" si="77"/>
        <v>#DIV/0!</v>
      </c>
      <c r="BB50" t="e">
        <f t="shared" si="78"/>
        <v>#DIV/0!</v>
      </c>
      <c r="BC50" t="e">
        <f t="shared" si="79"/>
        <v>#DIV/0!</v>
      </c>
      <c r="BD50" t="s">
        <v>398</v>
      </c>
      <c r="BE50">
        <v>0</v>
      </c>
      <c r="BF50" t="e">
        <f t="shared" si="80"/>
        <v>#DIV/0!</v>
      </c>
      <c r="BG50" t="e">
        <f t="shared" si="81"/>
        <v>#DIV/0!</v>
      </c>
      <c r="BH50" t="e">
        <f t="shared" si="82"/>
        <v>#DIV/0!</v>
      </c>
      <c r="BI50" t="e">
        <f t="shared" si="83"/>
        <v>#DIV/0!</v>
      </c>
      <c r="BJ50" t="e">
        <f t="shared" si="84"/>
        <v>#DIV/0!</v>
      </c>
      <c r="BK50" t="e">
        <f t="shared" si="85"/>
        <v>#DIV/0!</v>
      </c>
      <c r="BL50" t="e">
        <f t="shared" si="86"/>
        <v>#DIV/0!</v>
      </c>
      <c r="BM50" t="e">
        <f t="shared" si="87"/>
        <v>#DIV/0!</v>
      </c>
      <c r="BN50">
        <v>754</v>
      </c>
      <c r="BO50">
        <v>300</v>
      </c>
      <c r="BP50">
        <v>300</v>
      </c>
      <c r="BQ50">
        <v>300</v>
      </c>
      <c r="BR50">
        <v>10355.1</v>
      </c>
      <c r="BS50">
        <v>1422.74</v>
      </c>
      <c r="BT50">
        <v>-7.3501699999999996E-3</v>
      </c>
      <c r="BU50">
        <v>-1.04</v>
      </c>
      <c r="BV50" t="s">
        <v>398</v>
      </c>
      <c r="BW50" t="s">
        <v>398</v>
      </c>
      <c r="BX50" t="s">
        <v>398</v>
      </c>
      <c r="BY50" t="s">
        <v>398</v>
      </c>
      <c r="BZ50" t="s">
        <v>398</v>
      </c>
      <c r="CA50" t="s">
        <v>398</v>
      </c>
      <c r="CB50" t="s">
        <v>398</v>
      </c>
      <c r="CC50" t="s">
        <v>398</v>
      </c>
      <c r="CD50" t="s">
        <v>398</v>
      </c>
      <c r="CE50" t="s">
        <v>398</v>
      </c>
      <c r="CF50">
        <f t="shared" si="88"/>
        <v>0</v>
      </c>
      <c r="CG50">
        <f t="shared" si="89"/>
        <v>0</v>
      </c>
      <c r="CH50">
        <f t="shared" si="90"/>
        <v>0</v>
      </c>
      <c r="CI50">
        <f t="shared" si="91"/>
        <v>0</v>
      </c>
      <c r="CJ50">
        <v>6</v>
      </c>
      <c r="CK50">
        <v>0.5</v>
      </c>
      <c r="CL50" t="s">
        <v>399</v>
      </c>
      <c r="CM50">
        <v>2</v>
      </c>
      <c r="CN50">
        <v>1530583485.5</v>
      </c>
      <c r="CO50">
        <v>400.37400000000002</v>
      </c>
      <c r="CP50">
        <v>399.959</v>
      </c>
      <c r="CQ50">
        <v>17.786100000000001</v>
      </c>
      <c r="CR50">
        <v>17.697399999999998</v>
      </c>
      <c r="CS50">
        <v>400.22199999999998</v>
      </c>
      <c r="CT50">
        <v>17.862200000000001</v>
      </c>
      <c r="CU50">
        <v>1000.05</v>
      </c>
      <c r="CV50">
        <v>91.055800000000005</v>
      </c>
      <c r="CW50">
        <v>0.101103</v>
      </c>
      <c r="CX50">
        <v>25.342700000000001</v>
      </c>
      <c r="CY50">
        <v>25.127199999999998</v>
      </c>
      <c r="CZ50">
        <v>999.9</v>
      </c>
      <c r="DA50">
        <v>0</v>
      </c>
      <c r="DB50">
        <v>0</v>
      </c>
      <c r="DC50">
        <v>10001.9</v>
      </c>
      <c r="DD50">
        <v>0</v>
      </c>
      <c r="DE50">
        <v>0.21912699999999999</v>
      </c>
      <c r="DF50">
        <v>0.41519200000000001</v>
      </c>
      <c r="DG50">
        <v>407.62400000000002</v>
      </c>
      <c r="DH50">
        <v>407.16500000000002</v>
      </c>
      <c r="DI50">
        <v>8.8644000000000001E-2</v>
      </c>
      <c r="DJ50">
        <v>399.959</v>
      </c>
      <c r="DK50">
        <v>17.697399999999998</v>
      </c>
      <c r="DL50">
        <v>1.6195299999999999</v>
      </c>
      <c r="DM50">
        <v>1.61145</v>
      </c>
      <c r="DN50">
        <v>14.145899999999999</v>
      </c>
      <c r="DO50">
        <v>14.0688</v>
      </c>
      <c r="DP50">
        <v>0</v>
      </c>
      <c r="DQ50">
        <v>0</v>
      </c>
      <c r="DR50">
        <v>0</v>
      </c>
      <c r="DS50">
        <v>0</v>
      </c>
      <c r="DT50">
        <v>4.59</v>
      </c>
      <c r="DU50">
        <v>0</v>
      </c>
      <c r="DV50">
        <v>-10.6</v>
      </c>
      <c r="DW50">
        <v>-2.89</v>
      </c>
      <c r="DX50">
        <v>33.75</v>
      </c>
      <c r="DY50">
        <v>39</v>
      </c>
      <c r="DZ50">
        <v>37.125</v>
      </c>
      <c r="EA50">
        <v>37.75</v>
      </c>
      <c r="EB50">
        <v>35.125</v>
      </c>
      <c r="EC50">
        <v>0</v>
      </c>
      <c r="ED50">
        <v>0</v>
      </c>
      <c r="EE50">
        <v>0</v>
      </c>
      <c r="EF50">
        <v>2577.6000001430498</v>
      </c>
      <c r="EG50">
        <v>0</v>
      </c>
      <c r="EH50">
        <v>3.0960000000000001</v>
      </c>
      <c r="EI50">
        <v>-1.74692300879978</v>
      </c>
      <c r="EJ50">
        <v>-7.2484614919134902</v>
      </c>
      <c r="EK50">
        <v>-10.1868</v>
      </c>
      <c r="EL50">
        <v>15</v>
      </c>
      <c r="EM50">
        <v>1530583426.5</v>
      </c>
      <c r="EN50" t="s">
        <v>459</v>
      </c>
      <c r="EO50">
        <v>1530583426.5</v>
      </c>
      <c r="EP50">
        <v>1530583426.5</v>
      </c>
      <c r="EQ50">
        <v>134</v>
      </c>
      <c r="ER50">
        <v>2.5999999999999999E-2</v>
      </c>
      <c r="ES50">
        <v>0</v>
      </c>
      <c r="ET50">
        <v>0.153</v>
      </c>
      <c r="EU50">
        <v>-7.5999999999999998E-2</v>
      </c>
      <c r="EV50">
        <v>400</v>
      </c>
      <c r="EW50">
        <v>18</v>
      </c>
      <c r="EX50">
        <v>0.47</v>
      </c>
      <c r="EY50">
        <v>0.18</v>
      </c>
      <c r="EZ50">
        <v>0.3992195</v>
      </c>
      <c r="FA50">
        <v>5.4154964352719201E-2</v>
      </c>
      <c r="FB50">
        <v>3.3094751324794697E-2</v>
      </c>
      <c r="FC50">
        <v>1</v>
      </c>
      <c r="FD50">
        <v>1</v>
      </c>
      <c r="FE50">
        <v>0</v>
      </c>
      <c r="FF50">
        <v>0</v>
      </c>
      <c r="FG50">
        <v>0</v>
      </c>
      <c r="FH50">
        <v>8.1039332500000005E-2</v>
      </c>
      <c r="FI50">
        <v>3.7237739212007397E-2</v>
      </c>
      <c r="FJ50">
        <v>3.7196458964790899E-3</v>
      </c>
      <c r="FK50">
        <v>1</v>
      </c>
      <c r="FL50">
        <v>2</v>
      </c>
      <c r="FM50">
        <v>3</v>
      </c>
      <c r="FN50" t="s">
        <v>401</v>
      </c>
      <c r="FO50">
        <v>3.9266800000000002</v>
      </c>
      <c r="FP50">
        <v>2.7837399999999999</v>
      </c>
      <c r="FQ50">
        <v>8.5098999999999994E-2</v>
      </c>
      <c r="FR50">
        <v>8.5022E-2</v>
      </c>
      <c r="FS50">
        <v>8.1689499999999998E-2</v>
      </c>
      <c r="FT50">
        <v>8.0510300000000007E-2</v>
      </c>
      <c r="FU50">
        <v>19671.5</v>
      </c>
      <c r="FV50">
        <v>24000.1</v>
      </c>
      <c r="FW50">
        <v>20939.2</v>
      </c>
      <c r="FX50">
        <v>25297.599999999999</v>
      </c>
      <c r="FY50">
        <v>30498.6</v>
      </c>
      <c r="FZ50">
        <v>34250.1</v>
      </c>
      <c r="GA50">
        <v>37792.400000000001</v>
      </c>
      <c r="GB50">
        <v>41968.7</v>
      </c>
      <c r="GC50">
        <v>2.6753200000000001</v>
      </c>
      <c r="GD50">
        <v>2.1508500000000002</v>
      </c>
      <c r="GE50">
        <v>9.3840099999999996E-2</v>
      </c>
      <c r="GF50">
        <v>0</v>
      </c>
      <c r="GG50">
        <v>23.585899999999999</v>
      </c>
      <c r="GH50">
        <v>999.9</v>
      </c>
      <c r="GI50">
        <v>49.396000000000001</v>
      </c>
      <c r="GJ50">
        <v>30.555</v>
      </c>
      <c r="GK50">
        <v>23.8599</v>
      </c>
      <c r="GL50">
        <v>61.360399999999998</v>
      </c>
      <c r="GM50">
        <v>19.443100000000001</v>
      </c>
      <c r="GN50">
        <v>3</v>
      </c>
      <c r="GO50">
        <v>-0.22228700000000001</v>
      </c>
      <c r="GP50">
        <v>-0.83071899999999999</v>
      </c>
      <c r="GQ50">
        <v>20.337</v>
      </c>
      <c r="GR50">
        <v>5.2231300000000003</v>
      </c>
      <c r="GS50">
        <v>11.962</v>
      </c>
      <c r="GT50">
        <v>4.9856999999999996</v>
      </c>
      <c r="GU50">
        <v>3.3010000000000002</v>
      </c>
      <c r="GV50">
        <v>999.9</v>
      </c>
      <c r="GW50">
        <v>9999</v>
      </c>
      <c r="GX50">
        <v>9999</v>
      </c>
      <c r="GY50">
        <v>9999</v>
      </c>
      <c r="GZ50">
        <v>1.88446</v>
      </c>
      <c r="HA50">
        <v>1.88141</v>
      </c>
      <c r="HB50">
        <v>1.8828800000000001</v>
      </c>
      <c r="HC50">
        <v>1.8816200000000001</v>
      </c>
      <c r="HD50">
        <v>1.88314</v>
      </c>
      <c r="HE50">
        <v>1.8823300000000001</v>
      </c>
      <c r="HF50">
        <v>1.8843099999999999</v>
      </c>
      <c r="HG50">
        <v>1.88157</v>
      </c>
      <c r="HH50">
        <v>5</v>
      </c>
      <c r="HI50">
        <v>0</v>
      </c>
      <c r="HJ50">
        <v>0</v>
      </c>
      <c r="HK50">
        <v>0</v>
      </c>
      <c r="HL50" t="s">
        <v>402</v>
      </c>
      <c r="HM50" t="s">
        <v>403</v>
      </c>
      <c r="HN50" t="s">
        <v>404</v>
      </c>
      <c r="HO50" t="s">
        <v>404</v>
      </c>
      <c r="HP50" t="s">
        <v>404</v>
      </c>
      <c r="HQ50" t="s">
        <v>404</v>
      </c>
      <c r="HR50">
        <v>0</v>
      </c>
      <c r="HS50">
        <v>100</v>
      </c>
      <c r="HT50">
        <v>100</v>
      </c>
      <c r="HU50">
        <v>0.152</v>
      </c>
      <c r="HV50">
        <v>-7.6100000000000001E-2</v>
      </c>
      <c r="HW50">
        <v>0.15269999999998199</v>
      </c>
      <c r="HX50">
        <v>0</v>
      </c>
      <c r="HY50">
        <v>0</v>
      </c>
      <c r="HZ50">
        <v>0</v>
      </c>
      <c r="IA50">
        <v>-7.6120000000003102E-2</v>
      </c>
      <c r="IB50">
        <v>0</v>
      </c>
      <c r="IC50">
        <v>0</v>
      </c>
      <c r="ID50">
        <v>0</v>
      </c>
      <c r="IE50">
        <v>-1</v>
      </c>
      <c r="IF50">
        <v>-1</v>
      </c>
      <c r="IG50">
        <v>-1</v>
      </c>
      <c r="IH50">
        <v>-1</v>
      </c>
      <c r="II50">
        <v>1</v>
      </c>
      <c r="IJ50">
        <v>1</v>
      </c>
      <c r="IK50">
        <v>1.54053</v>
      </c>
      <c r="IL50">
        <v>2.5939899999999998</v>
      </c>
      <c r="IM50">
        <v>2.8002899999999999</v>
      </c>
      <c r="IN50">
        <v>2.96875</v>
      </c>
      <c r="IO50">
        <v>3.0493199999999998</v>
      </c>
      <c r="IP50">
        <v>2.2875999999999999</v>
      </c>
      <c r="IQ50">
        <v>34.235999999999997</v>
      </c>
      <c r="IR50">
        <v>24.227599999999999</v>
      </c>
      <c r="IS50">
        <v>18</v>
      </c>
      <c r="IT50">
        <v>1093.1400000000001</v>
      </c>
      <c r="IU50">
        <v>564.55600000000004</v>
      </c>
      <c r="IV50">
        <v>24.9999</v>
      </c>
      <c r="IW50">
        <v>24.348700000000001</v>
      </c>
      <c r="IX50">
        <v>30.0001</v>
      </c>
      <c r="IY50">
        <v>24.264900000000001</v>
      </c>
      <c r="IZ50">
        <v>24.261800000000001</v>
      </c>
      <c r="JA50">
        <v>30.7727</v>
      </c>
      <c r="JB50">
        <v>22.233000000000001</v>
      </c>
      <c r="JC50">
        <v>0</v>
      </c>
      <c r="JD50">
        <v>25</v>
      </c>
      <c r="JE50">
        <v>400</v>
      </c>
      <c r="JF50">
        <v>17.740500000000001</v>
      </c>
      <c r="JG50">
        <v>101.878</v>
      </c>
      <c r="JH50">
        <v>101.176</v>
      </c>
    </row>
    <row r="51" spans="1:268" x14ac:dyDescent="0.2">
      <c r="A51">
        <v>35</v>
      </c>
      <c r="B51">
        <v>1530583490.5</v>
      </c>
      <c r="C51">
        <v>592.40000009536698</v>
      </c>
      <c r="D51" t="s">
        <v>478</v>
      </c>
      <c r="E51" t="s">
        <v>479</v>
      </c>
      <c r="F51" t="s">
        <v>397</v>
      </c>
      <c r="I51">
        <v>1530583490.5</v>
      </c>
      <c r="J51">
        <f t="shared" si="46"/>
        <v>1.4999509206534733E-4</v>
      </c>
      <c r="K51">
        <f t="shared" si="47"/>
        <v>0.14999509206534734</v>
      </c>
      <c r="L51">
        <f t="shared" si="48"/>
        <v>-0.64169836170625572</v>
      </c>
      <c r="M51">
        <f t="shared" si="49"/>
        <v>400.36399999999998</v>
      </c>
      <c r="N51">
        <f t="shared" si="50"/>
        <v>509.43816969836422</v>
      </c>
      <c r="O51">
        <f t="shared" si="51"/>
        <v>46.43943242864006</v>
      </c>
      <c r="P51">
        <f t="shared" si="52"/>
        <v>36.496434760412001</v>
      </c>
      <c r="Q51">
        <f t="shared" si="53"/>
        <v>8.4243098882939536E-3</v>
      </c>
      <c r="R51">
        <f t="shared" si="54"/>
        <v>2.7644910708534765</v>
      </c>
      <c r="S51">
        <f t="shared" si="55"/>
        <v>8.4100738972748695E-3</v>
      </c>
      <c r="T51">
        <f t="shared" si="56"/>
        <v>5.2575732016988874E-3</v>
      </c>
      <c r="U51">
        <f t="shared" si="57"/>
        <v>0</v>
      </c>
      <c r="V51">
        <f t="shared" si="58"/>
        <v>25.30028181981335</v>
      </c>
      <c r="W51">
        <f t="shared" si="59"/>
        <v>25.126200000000001</v>
      </c>
      <c r="X51">
        <f t="shared" si="60"/>
        <v>3.203680053659363</v>
      </c>
      <c r="Y51">
        <f t="shared" si="61"/>
        <v>49.950248792786631</v>
      </c>
      <c r="Z51">
        <f t="shared" si="62"/>
        <v>1.620882762873</v>
      </c>
      <c r="AA51">
        <f t="shared" si="63"/>
        <v>3.2449943734956403</v>
      </c>
      <c r="AB51">
        <f t="shared" si="64"/>
        <v>1.582797290786363</v>
      </c>
      <c r="AC51">
        <f t="shared" si="65"/>
        <v>-6.6147835600818174</v>
      </c>
      <c r="AD51">
        <f t="shared" si="66"/>
        <v>32.088148934331741</v>
      </c>
      <c r="AE51">
        <f t="shared" si="67"/>
        <v>2.4609995970716438</v>
      </c>
      <c r="AF51">
        <f t="shared" si="68"/>
        <v>27.934364971321568</v>
      </c>
      <c r="AG51">
        <v>0</v>
      </c>
      <c r="AH51">
        <v>0</v>
      </c>
      <c r="AI51">
        <f t="shared" si="69"/>
        <v>1</v>
      </c>
      <c r="AJ51">
        <f t="shared" si="70"/>
        <v>0</v>
      </c>
      <c r="AK51">
        <f t="shared" si="71"/>
        <v>48322.859170446631</v>
      </c>
      <c r="AL51" t="s">
        <v>398</v>
      </c>
      <c r="AM51" t="s">
        <v>398</v>
      </c>
      <c r="AN51">
        <v>0</v>
      </c>
      <c r="AO51">
        <v>0</v>
      </c>
      <c r="AP51" t="e">
        <f t="shared" si="72"/>
        <v>#DIV/0!</v>
      </c>
      <c r="AQ51">
        <v>0</v>
      </c>
      <c r="AR51" t="s">
        <v>398</v>
      </c>
      <c r="AS51" t="s">
        <v>398</v>
      </c>
      <c r="AT51">
        <v>0</v>
      </c>
      <c r="AU51">
        <v>0</v>
      </c>
      <c r="AV51" t="e">
        <f t="shared" si="73"/>
        <v>#DIV/0!</v>
      </c>
      <c r="AW51">
        <v>0.5</v>
      </c>
      <c r="AX51">
        <f t="shared" si="74"/>
        <v>0</v>
      </c>
      <c r="AY51">
        <f t="shared" si="75"/>
        <v>-0.64169836170625572</v>
      </c>
      <c r="AZ51" t="e">
        <f t="shared" si="76"/>
        <v>#DIV/0!</v>
      </c>
      <c r="BA51" t="e">
        <f t="shared" si="77"/>
        <v>#DIV/0!</v>
      </c>
      <c r="BB51" t="e">
        <f t="shared" si="78"/>
        <v>#DIV/0!</v>
      </c>
      <c r="BC51" t="e">
        <f t="shared" si="79"/>
        <v>#DIV/0!</v>
      </c>
      <c r="BD51" t="s">
        <v>398</v>
      </c>
      <c r="BE51">
        <v>0</v>
      </c>
      <c r="BF51" t="e">
        <f t="shared" si="80"/>
        <v>#DIV/0!</v>
      </c>
      <c r="BG51" t="e">
        <f t="shared" si="81"/>
        <v>#DIV/0!</v>
      </c>
      <c r="BH51" t="e">
        <f t="shared" si="82"/>
        <v>#DIV/0!</v>
      </c>
      <c r="BI51" t="e">
        <f t="shared" si="83"/>
        <v>#DIV/0!</v>
      </c>
      <c r="BJ51" t="e">
        <f t="shared" si="84"/>
        <v>#DIV/0!</v>
      </c>
      <c r="BK51" t="e">
        <f t="shared" si="85"/>
        <v>#DIV/0!</v>
      </c>
      <c r="BL51" t="e">
        <f t="shared" si="86"/>
        <v>#DIV/0!</v>
      </c>
      <c r="BM51" t="e">
        <f t="shared" si="87"/>
        <v>#DIV/0!</v>
      </c>
      <c r="BN51">
        <v>754</v>
      </c>
      <c r="BO51">
        <v>300</v>
      </c>
      <c r="BP51">
        <v>300</v>
      </c>
      <c r="BQ51">
        <v>300</v>
      </c>
      <c r="BR51">
        <v>10355.1</v>
      </c>
      <c r="BS51">
        <v>1422.74</v>
      </c>
      <c r="BT51">
        <v>-7.3501699999999996E-3</v>
      </c>
      <c r="BU51">
        <v>-1.04</v>
      </c>
      <c r="BV51" t="s">
        <v>398</v>
      </c>
      <c r="BW51" t="s">
        <v>398</v>
      </c>
      <c r="BX51" t="s">
        <v>398</v>
      </c>
      <c r="BY51" t="s">
        <v>398</v>
      </c>
      <c r="BZ51" t="s">
        <v>398</v>
      </c>
      <c r="CA51" t="s">
        <v>398</v>
      </c>
      <c r="CB51" t="s">
        <v>398</v>
      </c>
      <c r="CC51" t="s">
        <v>398</v>
      </c>
      <c r="CD51" t="s">
        <v>398</v>
      </c>
      <c r="CE51" t="s">
        <v>398</v>
      </c>
      <c r="CF51">
        <f t="shared" si="88"/>
        <v>0</v>
      </c>
      <c r="CG51">
        <f t="shared" si="89"/>
        <v>0</v>
      </c>
      <c r="CH51">
        <f t="shared" si="90"/>
        <v>0</v>
      </c>
      <c r="CI51">
        <f t="shared" si="91"/>
        <v>0</v>
      </c>
      <c r="CJ51">
        <v>6</v>
      </c>
      <c r="CK51">
        <v>0.5</v>
      </c>
      <c r="CL51" t="s">
        <v>399</v>
      </c>
      <c r="CM51">
        <v>2</v>
      </c>
      <c r="CN51">
        <v>1530583490.5</v>
      </c>
      <c r="CO51">
        <v>400.36399999999998</v>
      </c>
      <c r="CP51">
        <v>400.01499999999999</v>
      </c>
      <c r="CQ51">
        <v>17.780999999999999</v>
      </c>
      <c r="CR51">
        <v>17.692599999999999</v>
      </c>
      <c r="CS51">
        <v>400.21100000000001</v>
      </c>
      <c r="CT51">
        <v>17.857099999999999</v>
      </c>
      <c r="CU51">
        <v>999.96400000000006</v>
      </c>
      <c r="CV51">
        <v>91.0565</v>
      </c>
      <c r="CW51">
        <v>0.101633</v>
      </c>
      <c r="CX51">
        <v>25.3415</v>
      </c>
      <c r="CY51">
        <v>25.126200000000001</v>
      </c>
      <c r="CZ51">
        <v>999.9</v>
      </c>
      <c r="DA51">
        <v>0</v>
      </c>
      <c r="DB51">
        <v>0</v>
      </c>
      <c r="DC51">
        <v>9980</v>
      </c>
      <c r="DD51">
        <v>0</v>
      </c>
      <c r="DE51">
        <v>0.21912699999999999</v>
      </c>
      <c r="DF51">
        <v>0.34890700000000002</v>
      </c>
      <c r="DG51">
        <v>407.61099999999999</v>
      </c>
      <c r="DH51">
        <v>407.22</v>
      </c>
      <c r="DI51">
        <v>8.8420899999999997E-2</v>
      </c>
      <c r="DJ51">
        <v>400.01499999999999</v>
      </c>
      <c r="DK51">
        <v>17.692599999999999</v>
      </c>
      <c r="DL51">
        <v>1.61907</v>
      </c>
      <c r="DM51">
        <v>1.6110199999999999</v>
      </c>
      <c r="DN51">
        <v>14.141500000000001</v>
      </c>
      <c r="DO51">
        <v>14.0646</v>
      </c>
      <c r="DP51">
        <v>0</v>
      </c>
      <c r="DQ51">
        <v>0</v>
      </c>
      <c r="DR51">
        <v>0</v>
      </c>
      <c r="DS51">
        <v>0</v>
      </c>
      <c r="DT51">
        <v>-0.33</v>
      </c>
      <c r="DU51">
        <v>0</v>
      </c>
      <c r="DV51">
        <v>-5.79</v>
      </c>
      <c r="DW51">
        <v>-2.57</v>
      </c>
      <c r="DX51">
        <v>34.061999999999998</v>
      </c>
      <c r="DY51">
        <v>39</v>
      </c>
      <c r="DZ51">
        <v>37.125</v>
      </c>
      <c r="EA51">
        <v>37.875</v>
      </c>
      <c r="EB51">
        <v>35.311999999999998</v>
      </c>
      <c r="EC51">
        <v>0</v>
      </c>
      <c r="ED51">
        <v>0</v>
      </c>
      <c r="EE51">
        <v>0</v>
      </c>
      <c r="EF51">
        <v>2582.4000000953702</v>
      </c>
      <c r="EG51">
        <v>0</v>
      </c>
      <c r="EH51">
        <v>2.1756000000000002</v>
      </c>
      <c r="EI51">
        <v>-0.77846148992196995</v>
      </c>
      <c r="EJ51">
        <v>0.133846238637604</v>
      </c>
      <c r="EK51">
        <v>-10.2212</v>
      </c>
      <c r="EL51">
        <v>15</v>
      </c>
      <c r="EM51">
        <v>1530583426.5</v>
      </c>
      <c r="EN51" t="s">
        <v>459</v>
      </c>
      <c r="EO51">
        <v>1530583426.5</v>
      </c>
      <c r="EP51">
        <v>1530583426.5</v>
      </c>
      <c r="EQ51">
        <v>134</v>
      </c>
      <c r="ER51">
        <v>2.5999999999999999E-2</v>
      </c>
      <c r="ES51">
        <v>0</v>
      </c>
      <c r="ET51">
        <v>0.153</v>
      </c>
      <c r="EU51">
        <v>-7.5999999999999998E-2</v>
      </c>
      <c r="EV51">
        <v>400</v>
      </c>
      <c r="EW51">
        <v>18</v>
      </c>
      <c r="EX51">
        <v>0.47</v>
      </c>
      <c r="EY51">
        <v>0.18</v>
      </c>
      <c r="EZ51">
        <v>0.39271358536585399</v>
      </c>
      <c r="FA51">
        <v>2.9141310104530201E-2</v>
      </c>
      <c r="FB51">
        <v>2.87765217757638E-2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8.4282102439024398E-2</v>
      </c>
      <c r="FI51">
        <v>3.1988753310104603E-2</v>
      </c>
      <c r="FJ51">
        <v>3.2475284586888599E-3</v>
      </c>
      <c r="FK51">
        <v>1</v>
      </c>
      <c r="FL51">
        <v>2</v>
      </c>
      <c r="FM51">
        <v>3</v>
      </c>
      <c r="FN51" t="s">
        <v>401</v>
      </c>
      <c r="FO51">
        <v>3.9265699999999999</v>
      </c>
      <c r="FP51">
        <v>2.7840799999999999</v>
      </c>
      <c r="FQ51">
        <v>8.5097999999999993E-2</v>
      </c>
      <c r="FR51">
        <v>8.5032099999999999E-2</v>
      </c>
      <c r="FS51">
        <v>8.1672999999999996E-2</v>
      </c>
      <c r="FT51">
        <v>8.04951E-2</v>
      </c>
      <c r="FU51">
        <v>19671.599999999999</v>
      </c>
      <c r="FV51">
        <v>23999.7</v>
      </c>
      <c r="FW51">
        <v>20939.3</v>
      </c>
      <c r="FX51">
        <v>25297.4</v>
      </c>
      <c r="FY51">
        <v>30499.200000000001</v>
      </c>
      <c r="FZ51">
        <v>34250.300000000003</v>
      </c>
      <c r="GA51">
        <v>37792.5</v>
      </c>
      <c r="GB51">
        <v>41968.3</v>
      </c>
      <c r="GC51">
        <v>2.6754500000000001</v>
      </c>
      <c r="GD51">
        <v>2.1505800000000002</v>
      </c>
      <c r="GE51">
        <v>9.3653799999999995E-2</v>
      </c>
      <c r="GF51">
        <v>0</v>
      </c>
      <c r="GG51">
        <v>23.587900000000001</v>
      </c>
      <c r="GH51">
        <v>999.9</v>
      </c>
      <c r="GI51">
        <v>49.371000000000002</v>
      </c>
      <c r="GJ51">
        <v>30.533999999999999</v>
      </c>
      <c r="GK51">
        <v>23.818200000000001</v>
      </c>
      <c r="GL51">
        <v>61.550400000000003</v>
      </c>
      <c r="GM51">
        <v>19.4712</v>
      </c>
      <c r="GN51">
        <v>3</v>
      </c>
      <c r="GO51">
        <v>-0.22207099999999999</v>
      </c>
      <c r="GP51">
        <v>-0.83105099999999998</v>
      </c>
      <c r="GQ51">
        <v>20.3368</v>
      </c>
      <c r="GR51">
        <v>5.2232799999999999</v>
      </c>
      <c r="GS51">
        <v>11.962</v>
      </c>
      <c r="GT51">
        <v>4.9857500000000003</v>
      </c>
      <c r="GU51">
        <v>3.3010000000000002</v>
      </c>
      <c r="GV51">
        <v>999.9</v>
      </c>
      <c r="GW51">
        <v>9999</v>
      </c>
      <c r="GX51">
        <v>9999</v>
      </c>
      <c r="GY51">
        <v>9999</v>
      </c>
      <c r="GZ51">
        <v>1.88445</v>
      </c>
      <c r="HA51">
        <v>1.88141</v>
      </c>
      <c r="HB51">
        <v>1.8828400000000001</v>
      </c>
      <c r="HC51">
        <v>1.8815900000000001</v>
      </c>
      <c r="HD51">
        <v>1.8831500000000001</v>
      </c>
      <c r="HE51">
        <v>1.8823300000000001</v>
      </c>
      <c r="HF51">
        <v>1.8843099999999999</v>
      </c>
      <c r="HG51">
        <v>1.88157</v>
      </c>
      <c r="HH51">
        <v>5</v>
      </c>
      <c r="HI51">
        <v>0</v>
      </c>
      <c r="HJ51">
        <v>0</v>
      </c>
      <c r="HK51">
        <v>0</v>
      </c>
      <c r="HL51" t="s">
        <v>402</v>
      </c>
      <c r="HM51" t="s">
        <v>403</v>
      </c>
      <c r="HN51" t="s">
        <v>404</v>
      </c>
      <c r="HO51" t="s">
        <v>404</v>
      </c>
      <c r="HP51" t="s">
        <v>404</v>
      </c>
      <c r="HQ51" t="s">
        <v>404</v>
      </c>
      <c r="HR51">
        <v>0</v>
      </c>
      <c r="HS51">
        <v>100</v>
      </c>
      <c r="HT51">
        <v>100</v>
      </c>
      <c r="HU51">
        <v>0.153</v>
      </c>
      <c r="HV51">
        <v>-7.6100000000000001E-2</v>
      </c>
      <c r="HW51">
        <v>0.15269999999998199</v>
      </c>
      <c r="HX51">
        <v>0</v>
      </c>
      <c r="HY51">
        <v>0</v>
      </c>
      <c r="HZ51">
        <v>0</v>
      </c>
      <c r="IA51">
        <v>-7.6120000000003102E-2</v>
      </c>
      <c r="IB51">
        <v>0</v>
      </c>
      <c r="IC51">
        <v>0</v>
      </c>
      <c r="ID51">
        <v>0</v>
      </c>
      <c r="IE51">
        <v>-1</v>
      </c>
      <c r="IF51">
        <v>-1</v>
      </c>
      <c r="IG51">
        <v>-1</v>
      </c>
      <c r="IH51">
        <v>-1</v>
      </c>
      <c r="II51">
        <v>1.1000000000000001</v>
      </c>
      <c r="IJ51">
        <v>1.1000000000000001</v>
      </c>
      <c r="IK51">
        <v>1.54053</v>
      </c>
      <c r="IL51">
        <v>2.5805699999999998</v>
      </c>
      <c r="IM51">
        <v>2.8002899999999999</v>
      </c>
      <c r="IN51">
        <v>2.96875</v>
      </c>
      <c r="IO51">
        <v>3.0493199999999998</v>
      </c>
      <c r="IP51">
        <v>2.2985799999999998</v>
      </c>
      <c r="IQ51">
        <v>34.235999999999997</v>
      </c>
      <c r="IR51">
        <v>24.2364</v>
      </c>
      <c r="IS51">
        <v>18</v>
      </c>
      <c r="IT51">
        <v>1093.28</v>
      </c>
      <c r="IU51">
        <v>564.32799999999997</v>
      </c>
      <c r="IV51">
        <v>24.9999</v>
      </c>
      <c r="IW51">
        <v>24.348199999999999</v>
      </c>
      <c r="IX51">
        <v>30.0001</v>
      </c>
      <c r="IY51">
        <v>24.264399999999998</v>
      </c>
      <c r="IZ51">
        <v>24.259699999999999</v>
      </c>
      <c r="JA51">
        <v>30.772500000000001</v>
      </c>
      <c r="JB51">
        <v>22.233000000000001</v>
      </c>
      <c r="JC51">
        <v>0</v>
      </c>
      <c r="JD51">
        <v>25</v>
      </c>
      <c r="JE51">
        <v>400</v>
      </c>
      <c r="JF51">
        <v>17.740500000000001</v>
      </c>
      <c r="JG51">
        <v>101.878</v>
      </c>
      <c r="JH51">
        <v>101.175</v>
      </c>
    </row>
    <row r="52" spans="1:268" x14ac:dyDescent="0.2">
      <c r="A52">
        <v>36</v>
      </c>
      <c r="B52">
        <v>1530583495.5</v>
      </c>
      <c r="C52">
        <v>597.40000009536698</v>
      </c>
      <c r="D52" t="s">
        <v>480</v>
      </c>
      <c r="E52" t="s">
        <v>481</v>
      </c>
      <c r="F52" t="s">
        <v>397</v>
      </c>
      <c r="I52">
        <v>1530583495.5</v>
      </c>
      <c r="J52">
        <f t="shared" si="46"/>
        <v>1.549252290152104E-4</v>
      </c>
      <c r="K52">
        <f t="shared" si="47"/>
        <v>0.15492522901521039</v>
      </c>
      <c r="L52">
        <f t="shared" si="48"/>
        <v>-0.67871056657960371</v>
      </c>
      <c r="M52">
        <f t="shared" si="49"/>
        <v>400.35700000000003</v>
      </c>
      <c r="N52">
        <f t="shared" si="50"/>
        <v>512.46590191871769</v>
      </c>
      <c r="O52">
        <f t="shared" si="51"/>
        <v>46.714930066158026</v>
      </c>
      <c r="P52">
        <f t="shared" si="52"/>
        <v>36.495402301836002</v>
      </c>
      <c r="Q52">
        <f t="shared" si="53"/>
        <v>8.6902569027729627E-3</v>
      </c>
      <c r="R52">
        <f t="shared" si="54"/>
        <v>2.7660578715601245</v>
      </c>
      <c r="S52">
        <f t="shared" si="55"/>
        <v>8.6751173291711465E-3</v>
      </c>
      <c r="T52">
        <f t="shared" si="56"/>
        <v>5.4233063352576594E-3</v>
      </c>
      <c r="U52">
        <f t="shared" si="57"/>
        <v>0</v>
      </c>
      <c r="V52">
        <f t="shared" si="58"/>
        <v>25.30104949407577</v>
      </c>
      <c r="W52">
        <f t="shared" si="59"/>
        <v>25.134599999999999</v>
      </c>
      <c r="X52">
        <f t="shared" si="60"/>
        <v>3.2052832867616741</v>
      </c>
      <c r="Y52">
        <f t="shared" si="61"/>
        <v>49.930270406711266</v>
      </c>
      <c r="Z52">
        <f t="shared" si="62"/>
        <v>1.6204368099923998</v>
      </c>
      <c r="AA52">
        <f t="shared" si="63"/>
        <v>3.2453996279070667</v>
      </c>
      <c r="AB52">
        <f t="shared" si="64"/>
        <v>1.5848464767692743</v>
      </c>
      <c r="AC52">
        <f t="shared" si="65"/>
        <v>-6.8322025995707785</v>
      </c>
      <c r="AD52">
        <f t="shared" si="66"/>
        <v>31.166855802053782</v>
      </c>
      <c r="AE52">
        <f t="shared" si="67"/>
        <v>2.3891132170537688</v>
      </c>
      <c r="AF52">
        <f t="shared" si="68"/>
        <v>26.723766419536773</v>
      </c>
      <c r="AG52">
        <v>0</v>
      </c>
      <c r="AH52">
        <v>0</v>
      </c>
      <c r="AI52">
        <f t="shared" si="69"/>
        <v>1</v>
      </c>
      <c r="AJ52">
        <f t="shared" si="70"/>
        <v>0</v>
      </c>
      <c r="AK52">
        <f t="shared" si="71"/>
        <v>48365.405473630286</v>
      </c>
      <c r="AL52" t="s">
        <v>398</v>
      </c>
      <c r="AM52" t="s">
        <v>398</v>
      </c>
      <c r="AN52">
        <v>0</v>
      </c>
      <c r="AO52">
        <v>0</v>
      </c>
      <c r="AP52" t="e">
        <f t="shared" si="72"/>
        <v>#DIV/0!</v>
      </c>
      <c r="AQ52">
        <v>0</v>
      </c>
      <c r="AR52" t="s">
        <v>398</v>
      </c>
      <c r="AS52" t="s">
        <v>398</v>
      </c>
      <c r="AT52">
        <v>0</v>
      </c>
      <c r="AU52">
        <v>0</v>
      </c>
      <c r="AV52" t="e">
        <f t="shared" si="73"/>
        <v>#DIV/0!</v>
      </c>
      <c r="AW52">
        <v>0.5</v>
      </c>
      <c r="AX52">
        <f t="shared" si="74"/>
        <v>0</v>
      </c>
      <c r="AY52">
        <f t="shared" si="75"/>
        <v>-0.67871056657960371</v>
      </c>
      <c r="AZ52" t="e">
        <f t="shared" si="76"/>
        <v>#DIV/0!</v>
      </c>
      <c r="BA52" t="e">
        <f t="shared" si="77"/>
        <v>#DIV/0!</v>
      </c>
      <c r="BB52" t="e">
        <f t="shared" si="78"/>
        <v>#DIV/0!</v>
      </c>
      <c r="BC52" t="e">
        <f t="shared" si="79"/>
        <v>#DIV/0!</v>
      </c>
      <c r="BD52" t="s">
        <v>398</v>
      </c>
      <c r="BE52">
        <v>0</v>
      </c>
      <c r="BF52" t="e">
        <f t="shared" si="80"/>
        <v>#DIV/0!</v>
      </c>
      <c r="BG52" t="e">
        <f t="shared" si="81"/>
        <v>#DIV/0!</v>
      </c>
      <c r="BH52" t="e">
        <f t="shared" si="82"/>
        <v>#DIV/0!</v>
      </c>
      <c r="BI52" t="e">
        <f t="shared" si="83"/>
        <v>#DIV/0!</v>
      </c>
      <c r="BJ52" t="e">
        <f t="shared" si="84"/>
        <v>#DIV/0!</v>
      </c>
      <c r="BK52" t="e">
        <f t="shared" si="85"/>
        <v>#DIV/0!</v>
      </c>
      <c r="BL52" t="e">
        <f t="shared" si="86"/>
        <v>#DIV/0!</v>
      </c>
      <c r="BM52" t="e">
        <f t="shared" si="87"/>
        <v>#DIV/0!</v>
      </c>
      <c r="BN52">
        <v>754</v>
      </c>
      <c r="BO52">
        <v>300</v>
      </c>
      <c r="BP52">
        <v>300</v>
      </c>
      <c r="BQ52">
        <v>300</v>
      </c>
      <c r="BR52">
        <v>10355.1</v>
      </c>
      <c r="BS52">
        <v>1422.74</v>
      </c>
      <c r="BT52">
        <v>-7.3501699999999996E-3</v>
      </c>
      <c r="BU52">
        <v>-1.04</v>
      </c>
      <c r="BV52" t="s">
        <v>398</v>
      </c>
      <c r="BW52" t="s">
        <v>398</v>
      </c>
      <c r="BX52" t="s">
        <v>398</v>
      </c>
      <c r="BY52" t="s">
        <v>398</v>
      </c>
      <c r="BZ52" t="s">
        <v>398</v>
      </c>
      <c r="CA52" t="s">
        <v>398</v>
      </c>
      <c r="CB52" t="s">
        <v>398</v>
      </c>
      <c r="CC52" t="s">
        <v>398</v>
      </c>
      <c r="CD52" t="s">
        <v>398</v>
      </c>
      <c r="CE52" t="s">
        <v>398</v>
      </c>
      <c r="CF52">
        <f t="shared" si="88"/>
        <v>0</v>
      </c>
      <c r="CG52">
        <f t="shared" si="89"/>
        <v>0</v>
      </c>
      <c r="CH52">
        <f t="shared" si="90"/>
        <v>0</v>
      </c>
      <c r="CI52">
        <f t="shared" si="91"/>
        <v>0</v>
      </c>
      <c r="CJ52">
        <v>6</v>
      </c>
      <c r="CK52">
        <v>0.5</v>
      </c>
      <c r="CL52" t="s">
        <v>399</v>
      </c>
      <c r="CM52">
        <v>2</v>
      </c>
      <c r="CN52">
        <v>1530583495.5</v>
      </c>
      <c r="CO52">
        <v>400.35700000000003</v>
      </c>
      <c r="CP52">
        <v>399.98700000000002</v>
      </c>
      <c r="CQ52">
        <v>17.776299999999999</v>
      </c>
      <c r="CR52">
        <v>17.684999999999999</v>
      </c>
      <c r="CS52">
        <v>400.20499999999998</v>
      </c>
      <c r="CT52">
        <v>17.852399999999999</v>
      </c>
      <c r="CU52">
        <v>1000.03</v>
      </c>
      <c r="CV52">
        <v>91.055199999999999</v>
      </c>
      <c r="CW52">
        <v>0.101948</v>
      </c>
      <c r="CX52">
        <v>25.343599999999999</v>
      </c>
      <c r="CY52">
        <v>25.134599999999999</v>
      </c>
      <c r="CZ52">
        <v>999.9</v>
      </c>
      <c r="DA52">
        <v>0</v>
      </c>
      <c r="DB52">
        <v>0</v>
      </c>
      <c r="DC52">
        <v>9989.3799999999992</v>
      </c>
      <c r="DD52">
        <v>0</v>
      </c>
      <c r="DE52">
        <v>0.21912699999999999</v>
      </c>
      <c r="DF52">
        <v>0.37045299999999998</v>
      </c>
      <c r="DG52">
        <v>407.60300000000001</v>
      </c>
      <c r="DH52">
        <v>407.18799999999999</v>
      </c>
      <c r="DI52">
        <v>9.1295200000000007E-2</v>
      </c>
      <c r="DJ52">
        <v>399.98700000000002</v>
      </c>
      <c r="DK52">
        <v>17.684999999999999</v>
      </c>
      <c r="DL52">
        <v>1.6186199999999999</v>
      </c>
      <c r="DM52">
        <v>1.6103099999999999</v>
      </c>
      <c r="DN52">
        <v>14.1372</v>
      </c>
      <c r="DO52">
        <v>14.0578</v>
      </c>
      <c r="DP52">
        <v>0</v>
      </c>
      <c r="DQ52">
        <v>0</v>
      </c>
      <c r="DR52">
        <v>0</v>
      </c>
      <c r="DS52">
        <v>0</v>
      </c>
      <c r="DT52">
        <v>0.18</v>
      </c>
      <c r="DU52">
        <v>0</v>
      </c>
      <c r="DV52">
        <v>-10.74</v>
      </c>
      <c r="DW52">
        <v>-3.32</v>
      </c>
      <c r="DX52">
        <v>34.125</v>
      </c>
      <c r="DY52">
        <v>39</v>
      </c>
      <c r="DZ52">
        <v>37.061999999999998</v>
      </c>
      <c r="EA52">
        <v>37.75</v>
      </c>
      <c r="EB52">
        <v>35</v>
      </c>
      <c r="EC52">
        <v>0</v>
      </c>
      <c r="ED52">
        <v>0</v>
      </c>
      <c r="EE52">
        <v>0</v>
      </c>
      <c r="EF52">
        <v>2587.7999999523199</v>
      </c>
      <c r="EG52">
        <v>0</v>
      </c>
      <c r="EH52">
        <v>2.2476923076923101</v>
      </c>
      <c r="EI52">
        <v>-0.92444435991582996</v>
      </c>
      <c r="EJ52">
        <v>-3.4369229479105599</v>
      </c>
      <c r="EK52">
        <v>-10.214230769230801</v>
      </c>
      <c r="EL52">
        <v>15</v>
      </c>
      <c r="EM52">
        <v>1530583426.5</v>
      </c>
      <c r="EN52" t="s">
        <v>459</v>
      </c>
      <c r="EO52">
        <v>1530583426.5</v>
      </c>
      <c r="EP52">
        <v>1530583426.5</v>
      </c>
      <c r="EQ52">
        <v>134</v>
      </c>
      <c r="ER52">
        <v>2.5999999999999999E-2</v>
      </c>
      <c r="ES52">
        <v>0</v>
      </c>
      <c r="ET52">
        <v>0.153</v>
      </c>
      <c r="EU52">
        <v>-7.5999999999999998E-2</v>
      </c>
      <c r="EV52">
        <v>400</v>
      </c>
      <c r="EW52">
        <v>18</v>
      </c>
      <c r="EX52">
        <v>0.47</v>
      </c>
      <c r="EY52">
        <v>0.18</v>
      </c>
      <c r="EZ52">
        <v>0.39621047500000001</v>
      </c>
      <c r="FA52">
        <v>-9.4024390243962596E-4</v>
      </c>
      <c r="FB52">
        <v>2.9196056635261099E-2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8.6427922500000004E-2</v>
      </c>
      <c r="FI52">
        <v>2.82682345215758E-2</v>
      </c>
      <c r="FJ52">
        <v>2.85375229553018E-3</v>
      </c>
      <c r="FK52">
        <v>1</v>
      </c>
      <c r="FL52">
        <v>2</v>
      </c>
      <c r="FM52">
        <v>3</v>
      </c>
      <c r="FN52" t="s">
        <v>401</v>
      </c>
      <c r="FO52">
        <v>3.92666</v>
      </c>
      <c r="FP52">
        <v>2.7844799999999998</v>
      </c>
      <c r="FQ52">
        <v>8.5096199999999997E-2</v>
      </c>
      <c r="FR52">
        <v>8.5026299999999999E-2</v>
      </c>
      <c r="FS52">
        <v>8.1656400000000004E-2</v>
      </c>
      <c r="FT52">
        <v>8.0468700000000004E-2</v>
      </c>
      <c r="FU52">
        <v>19671.599999999999</v>
      </c>
      <c r="FV52">
        <v>23999.7</v>
      </c>
      <c r="FW52">
        <v>20939.3</v>
      </c>
      <c r="FX52">
        <v>25297.3</v>
      </c>
      <c r="FY52">
        <v>30499.8</v>
      </c>
      <c r="FZ52">
        <v>34251.199999999997</v>
      </c>
      <c r="GA52">
        <v>37792.5</v>
      </c>
      <c r="GB52">
        <v>41968.1</v>
      </c>
      <c r="GC52">
        <v>2.6742699999999999</v>
      </c>
      <c r="GD52">
        <v>2.1507999999999998</v>
      </c>
      <c r="GE52">
        <v>9.4138100000000002E-2</v>
      </c>
      <c r="GF52">
        <v>0</v>
      </c>
      <c r="GG52">
        <v>23.5884</v>
      </c>
      <c r="GH52">
        <v>999.9</v>
      </c>
      <c r="GI52">
        <v>49.371000000000002</v>
      </c>
      <c r="GJ52">
        <v>30.555</v>
      </c>
      <c r="GK52">
        <v>23.848600000000001</v>
      </c>
      <c r="GL52">
        <v>61.5304</v>
      </c>
      <c r="GM52">
        <v>19.463100000000001</v>
      </c>
      <c r="GN52">
        <v>3</v>
      </c>
      <c r="GO52">
        <v>-0.22230900000000001</v>
      </c>
      <c r="GP52">
        <v>-0.83138599999999996</v>
      </c>
      <c r="GQ52">
        <v>20.337</v>
      </c>
      <c r="GR52">
        <v>5.2229799999999997</v>
      </c>
      <c r="GS52">
        <v>11.962</v>
      </c>
      <c r="GT52">
        <v>4.9856999999999996</v>
      </c>
      <c r="GU52">
        <v>3.3010000000000002</v>
      </c>
      <c r="GV52">
        <v>999.9</v>
      </c>
      <c r="GW52">
        <v>9999</v>
      </c>
      <c r="GX52">
        <v>9999</v>
      </c>
      <c r="GY52">
        <v>9999</v>
      </c>
      <c r="GZ52">
        <v>1.88445</v>
      </c>
      <c r="HA52">
        <v>1.88141</v>
      </c>
      <c r="HB52">
        <v>1.88286</v>
      </c>
      <c r="HC52">
        <v>1.8815999999999999</v>
      </c>
      <c r="HD52">
        <v>1.8831800000000001</v>
      </c>
      <c r="HE52">
        <v>1.8823300000000001</v>
      </c>
      <c r="HF52">
        <v>1.8843099999999999</v>
      </c>
      <c r="HG52">
        <v>1.88158</v>
      </c>
      <c r="HH52">
        <v>5</v>
      </c>
      <c r="HI52">
        <v>0</v>
      </c>
      <c r="HJ52">
        <v>0</v>
      </c>
      <c r="HK52">
        <v>0</v>
      </c>
      <c r="HL52" t="s">
        <v>402</v>
      </c>
      <c r="HM52" t="s">
        <v>403</v>
      </c>
      <c r="HN52" t="s">
        <v>404</v>
      </c>
      <c r="HO52" t="s">
        <v>404</v>
      </c>
      <c r="HP52" t="s">
        <v>404</v>
      </c>
      <c r="HQ52" t="s">
        <v>404</v>
      </c>
      <c r="HR52">
        <v>0</v>
      </c>
      <c r="HS52">
        <v>100</v>
      </c>
      <c r="HT52">
        <v>100</v>
      </c>
      <c r="HU52">
        <v>0.152</v>
      </c>
      <c r="HV52">
        <v>-7.6100000000000001E-2</v>
      </c>
      <c r="HW52">
        <v>0.15269999999998199</v>
      </c>
      <c r="HX52">
        <v>0</v>
      </c>
      <c r="HY52">
        <v>0</v>
      </c>
      <c r="HZ52">
        <v>0</v>
      </c>
      <c r="IA52">
        <v>-7.6120000000003102E-2</v>
      </c>
      <c r="IB52">
        <v>0</v>
      </c>
      <c r="IC52">
        <v>0</v>
      </c>
      <c r="ID52">
        <v>0</v>
      </c>
      <c r="IE52">
        <v>-1</v>
      </c>
      <c r="IF52">
        <v>-1</v>
      </c>
      <c r="IG52">
        <v>-1</v>
      </c>
      <c r="IH52">
        <v>-1</v>
      </c>
      <c r="II52">
        <v>1.1000000000000001</v>
      </c>
      <c r="IJ52">
        <v>1.1000000000000001</v>
      </c>
      <c r="IK52">
        <v>1.54053</v>
      </c>
      <c r="IL52">
        <v>2.5915499999999998</v>
      </c>
      <c r="IM52">
        <v>2.8002899999999999</v>
      </c>
      <c r="IN52">
        <v>2.96875</v>
      </c>
      <c r="IO52">
        <v>3.0493199999999998</v>
      </c>
      <c r="IP52">
        <v>2.32056</v>
      </c>
      <c r="IQ52">
        <v>34.213299999999997</v>
      </c>
      <c r="IR52">
        <v>24.227599999999999</v>
      </c>
      <c r="IS52">
        <v>18</v>
      </c>
      <c r="IT52">
        <v>1091.8499999999999</v>
      </c>
      <c r="IU52">
        <v>564.49599999999998</v>
      </c>
      <c r="IV52">
        <v>24.9999</v>
      </c>
      <c r="IW52">
        <v>24.346599999999999</v>
      </c>
      <c r="IX52">
        <v>30.0001</v>
      </c>
      <c r="IY52">
        <v>24.2624</v>
      </c>
      <c r="IZ52">
        <v>24.259699999999999</v>
      </c>
      <c r="JA52">
        <v>30.773299999999999</v>
      </c>
      <c r="JB52">
        <v>22.233000000000001</v>
      </c>
      <c r="JC52">
        <v>0</v>
      </c>
      <c r="JD52">
        <v>25</v>
      </c>
      <c r="JE52">
        <v>400</v>
      </c>
      <c r="JF52">
        <v>17.740500000000001</v>
      </c>
      <c r="JG52">
        <v>101.878</v>
      </c>
      <c r="JH52">
        <v>101.175</v>
      </c>
    </row>
    <row r="53" spans="1:268" x14ac:dyDescent="0.2">
      <c r="A53">
        <v>37</v>
      </c>
      <c r="B53">
        <v>1530583612</v>
      </c>
      <c r="C53">
        <v>713.90000009536698</v>
      </c>
      <c r="D53" t="s">
        <v>484</v>
      </c>
      <c r="E53" t="s">
        <v>485</v>
      </c>
      <c r="F53" t="s">
        <v>397</v>
      </c>
      <c r="I53">
        <v>1530583612</v>
      </c>
      <c r="J53">
        <f t="shared" si="46"/>
        <v>2.3890902081518124E-4</v>
      </c>
      <c r="K53">
        <f t="shared" si="47"/>
        <v>0.23890902081518126</v>
      </c>
      <c r="L53">
        <f t="shared" si="48"/>
        <v>-0.76898724878222602</v>
      </c>
      <c r="M53">
        <f t="shared" si="49"/>
        <v>400.40899999999999</v>
      </c>
      <c r="N53">
        <f t="shared" si="50"/>
        <v>477.06500279564978</v>
      </c>
      <c r="O53">
        <f t="shared" si="51"/>
        <v>43.486025466082559</v>
      </c>
      <c r="P53">
        <f t="shared" si="52"/>
        <v>36.498581679249995</v>
      </c>
      <c r="Q53">
        <f t="shared" si="53"/>
        <v>1.3895947689769456E-2</v>
      </c>
      <c r="R53">
        <f t="shared" si="54"/>
        <v>2.7678853439596955</v>
      </c>
      <c r="S53">
        <f t="shared" si="55"/>
        <v>1.3857306570688593E-2</v>
      </c>
      <c r="T53">
        <f t="shared" si="56"/>
        <v>8.6642793409595041E-3</v>
      </c>
      <c r="U53">
        <f t="shared" si="57"/>
        <v>0</v>
      </c>
      <c r="V53">
        <f t="shared" si="58"/>
        <v>25.217120565072307</v>
      </c>
      <c r="W53">
        <f t="shared" si="59"/>
        <v>24.843</v>
      </c>
      <c r="X53">
        <f t="shared" si="60"/>
        <v>3.1500366227572489</v>
      </c>
      <c r="Y53">
        <f t="shared" si="61"/>
        <v>50.085919624343198</v>
      </c>
      <c r="Z53">
        <f t="shared" si="62"/>
        <v>1.6196109460000001</v>
      </c>
      <c r="AA53">
        <f t="shared" si="63"/>
        <v>3.2336651860392767</v>
      </c>
      <c r="AB53">
        <f t="shared" si="64"/>
        <v>1.5304256767572488</v>
      </c>
      <c r="AC53">
        <f t="shared" si="65"/>
        <v>-10.535887817949492</v>
      </c>
      <c r="AD53">
        <f t="shared" si="66"/>
        <v>65.613016581564949</v>
      </c>
      <c r="AE53">
        <f t="shared" si="67"/>
        <v>5.0173789370528432</v>
      </c>
      <c r="AF53">
        <f t="shared" si="68"/>
        <v>60.094507700668302</v>
      </c>
      <c r="AG53">
        <v>0</v>
      </c>
      <c r="AH53">
        <v>0</v>
      </c>
      <c r="AI53">
        <f t="shared" si="69"/>
        <v>1</v>
      </c>
      <c r="AJ53">
        <f t="shared" si="70"/>
        <v>0</v>
      </c>
      <c r="AK53">
        <f t="shared" si="71"/>
        <v>48425.272115045933</v>
      </c>
      <c r="AL53" t="s">
        <v>398</v>
      </c>
      <c r="AM53" t="s">
        <v>398</v>
      </c>
      <c r="AN53">
        <v>0</v>
      </c>
      <c r="AO53">
        <v>0</v>
      </c>
      <c r="AP53" t="e">
        <f t="shared" si="72"/>
        <v>#DIV/0!</v>
      </c>
      <c r="AQ53">
        <v>0</v>
      </c>
      <c r="AR53" t="s">
        <v>398</v>
      </c>
      <c r="AS53" t="s">
        <v>398</v>
      </c>
      <c r="AT53">
        <v>0</v>
      </c>
      <c r="AU53">
        <v>0</v>
      </c>
      <c r="AV53" t="e">
        <f t="shared" si="73"/>
        <v>#DIV/0!</v>
      </c>
      <c r="AW53">
        <v>0.5</v>
      </c>
      <c r="AX53">
        <f t="shared" si="74"/>
        <v>0</v>
      </c>
      <c r="AY53">
        <f t="shared" si="75"/>
        <v>-0.76898724878222602</v>
      </c>
      <c r="AZ53" t="e">
        <f t="shared" si="76"/>
        <v>#DIV/0!</v>
      </c>
      <c r="BA53" t="e">
        <f t="shared" si="77"/>
        <v>#DIV/0!</v>
      </c>
      <c r="BB53" t="e">
        <f t="shared" si="78"/>
        <v>#DIV/0!</v>
      </c>
      <c r="BC53" t="e">
        <f t="shared" si="79"/>
        <v>#DIV/0!</v>
      </c>
      <c r="BD53" t="s">
        <v>398</v>
      </c>
      <c r="BE53">
        <v>0</v>
      </c>
      <c r="BF53" t="e">
        <f t="shared" si="80"/>
        <v>#DIV/0!</v>
      </c>
      <c r="BG53" t="e">
        <f t="shared" si="81"/>
        <v>#DIV/0!</v>
      </c>
      <c r="BH53" t="e">
        <f t="shared" si="82"/>
        <v>#DIV/0!</v>
      </c>
      <c r="BI53" t="e">
        <f t="shared" si="83"/>
        <v>#DIV/0!</v>
      </c>
      <c r="BJ53" t="e">
        <f t="shared" si="84"/>
        <v>#DIV/0!</v>
      </c>
      <c r="BK53" t="e">
        <f t="shared" si="85"/>
        <v>#DIV/0!</v>
      </c>
      <c r="BL53" t="e">
        <f t="shared" si="86"/>
        <v>#DIV/0!</v>
      </c>
      <c r="BM53" t="e">
        <f t="shared" si="87"/>
        <v>#DIV/0!</v>
      </c>
      <c r="BN53">
        <v>754</v>
      </c>
      <c r="BO53">
        <v>300</v>
      </c>
      <c r="BP53">
        <v>300</v>
      </c>
      <c r="BQ53">
        <v>300</v>
      </c>
      <c r="BR53">
        <v>10355.1</v>
      </c>
      <c r="BS53">
        <v>1422.74</v>
      </c>
      <c r="BT53">
        <v>-7.3501699999999996E-3</v>
      </c>
      <c r="BU53">
        <v>-1.04</v>
      </c>
      <c r="BV53" t="s">
        <v>398</v>
      </c>
      <c r="BW53" t="s">
        <v>398</v>
      </c>
      <c r="BX53" t="s">
        <v>398</v>
      </c>
      <c r="BY53" t="s">
        <v>398</v>
      </c>
      <c r="BZ53" t="s">
        <v>398</v>
      </c>
      <c r="CA53" t="s">
        <v>398</v>
      </c>
      <c r="CB53" t="s">
        <v>398</v>
      </c>
      <c r="CC53" t="s">
        <v>398</v>
      </c>
      <c r="CD53" t="s">
        <v>398</v>
      </c>
      <c r="CE53" t="s">
        <v>398</v>
      </c>
      <c r="CF53">
        <f t="shared" si="88"/>
        <v>0</v>
      </c>
      <c r="CG53">
        <f t="shared" si="89"/>
        <v>0</v>
      </c>
      <c r="CH53">
        <f t="shared" si="90"/>
        <v>0</v>
      </c>
      <c r="CI53">
        <f t="shared" si="91"/>
        <v>0</v>
      </c>
      <c r="CJ53">
        <v>6</v>
      </c>
      <c r="CK53">
        <v>0.5</v>
      </c>
      <c r="CL53" t="s">
        <v>399</v>
      </c>
      <c r="CM53">
        <v>2</v>
      </c>
      <c r="CN53">
        <v>1530583612</v>
      </c>
      <c r="CO53">
        <v>400.40899999999999</v>
      </c>
      <c r="CP53">
        <v>400.005</v>
      </c>
      <c r="CQ53">
        <v>17.768000000000001</v>
      </c>
      <c r="CR53">
        <v>17.627199999999998</v>
      </c>
      <c r="CS53">
        <v>400.23599999999999</v>
      </c>
      <c r="CT53">
        <v>17.844200000000001</v>
      </c>
      <c r="CU53">
        <v>999.98900000000003</v>
      </c>
      <c r="CV53">
        <v>91.051199999999994</v>
      </c>
      <c r="CW53">
        <v>0.10205</v>
      </c>
      <c r="CX53">
        <v>25.282699999999998</v>
      </c>
      <c r="CY53">
        <v>24.843</v>
      </c>
      <c r="CZ53">
        <v>999.9</v>
      </c>
      <c r="DA53">
        <v>0</v>
      </c>
      <c r="DB53">
        <v>0</v>
      </c>
      <c r="DC53">
        <v>10000.6</v>
      </c>
      <c r="DD53">
        <v>0</v>
      </c>
      <c r="DE53">
        <v>0.21912699999999999</v>
      </c>
      <c r="DF53">
        <v>0.40389999999999998</v>
      </c>
      <c r="DG53">
        <v>407.65199999999999</v>
      </c>
      <c r="DH53">
        <v>407.18299999999999</v>
      </c>
      <c r="DI53">
        <v>0.14077200000000001</v>
      </c>
      <c r="DJ53">
        <v>400.005</v>
      </c>
      <c r="DK53">
        <v>17.627199999999998</v>
      </c>
      <c r="DL53">
        <v>1.6177999999999999</v>
      </c>
      <c r="DM53">
        <v>1.6049800000000001</v>
      </c>
      <c r="DN53">
        <v>14.1294</v>
      </c>
      <c r="DO53">
        <v>14.0067</v>
      </c>
      <c r="DP53">
        <v>0</v>
      </c>
      <c r="DQ53">
        <v>0</v>
      </c>
      <c r="DR53">
        <v>0</v>
      </c>
      <c r="DS53">
        <v>0</v>
      </c>
      <c r="DT53">
        <v>2.62</v>
      </c>
      <c r="DU53">
        <v>0</v>
      </c>
      <c r="DV53">
        <v>-8.2899999999999991</v>
      </c>
      <c r="DW53">
        <v>-2.38</v>
      </c>
      <c r="DX53">
        <v>33.686999999999998</v>
      </c>
      <c r="DY53">
        <v>39.061999999999998</v>
      </c>
      <c r="DZ53">
        <v>36.936999999999998</v>
      </c>
      <c r="EA53">
        <v>37.936999999999998</v>
      </c>
      <c r="EB53">
        <v>35</v>
      </c>
      <c r="EC53">
        <v>0</v>
      </c>
      <c r="ED53">
        <v>0</v>
      </c>
      <c r="EE53">
        <v>0</v>
      </c>
      <c r="EF53">
        <v>2704.2000000476801</v>
      </c>
      <c r="EG53">
        <v>0</v>
      </c>
      <c r="EH53">
        <v>2.8253846153846198</v>
      </c>
      <c r="EI53">
        <v>7.6950429036201804</v>
      </c>
      <c r="EJ53">
        <v>-5.71418810049913</v>
      </c>
      <c r="EK53">
        <v>-10.7107692307692</v>
      </c>
      <c r="EL53">
        <v>15</v>
      </c>
      <c r="EM53">
        <v>1530583595</v>
      </c>
      <c r="EN53" t="s">
        <v>486</v>
      </c>
      <c r="EO53">
        <v>1530583595</v>
      </c>
      <c r="EP53">
        <v>1530583591</v>
      </c>
      <c r="EQ53">
        <v>135</v>
      </c>
      <c r="ER53">
        <v>2.1000000000000001E-2</v>
      </c>
      <c r="ES53">
        <v>0</v>
      </c>
      <c r="ET53">
        <v>0.17299999999999999</v>
      </c>
      <c r="EU53">
        <v>-7.5999999999999998E-2</v>
      </c>
      <c r="EV53">
        <v>400</v>
      </c>
      <c r="EW53">
        <v>18</v>
      </c>
      <c r="EX53">
        <v>0.28000000000000003</v>
      </c>
      <c r="EY53">
        <v>0.19</v>
      </c>
      <c r="EZ53">
        <v>0.24532935414634199</v>
      </c>
      <c r="FA53">
        <v>1.62013314710801</v>
      </c>
      <c r="FB53">
        <v>0.175575235009886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8.2182767414634206E-2</v>
      </c>
      <c r="FI53">
        <v>0.56328205469686399</v>
      </c>
      <c r="FJ53">
        <v>6.0677297621438801E-2</v>
      </c>
      <c r="FK53">
        <v>0</v>
      </c>
      <c r="FL53">
        <v>0</v>
      </c>
      <c r="FM53">
        <v>3</v>
      </c>
      <c r="FN53" t="s">
        <v>487</v>
      </c>
      <c r="FO53">
        <v>3.9266000000000001</v>
      </c>
      <c r="FP53">
        <v>2.7846799999999998</v>
      </c>
      <c r="FQ53">
        <v>8.5101999999999997E-2</v>
      </c>
      <c r="FR53">
        <v>8.5030499999999995E-2</v>
      </c>
      <c r="FS53">
        <v>8.1629499999999994E-2</v>
      </c>
      <c r="FT53">
        <v>8.0277899999999999E-2</v>
      </c>
      <c r="FU53">
        <v>19672.900000000001</v>
      </c>
      <c r="FV53">
        <v>24000.7</v>
      </c>
      <c r="FW53">
        <v>20940.7</v>
      </c>
      <c r="FX53">
        <v>25298.400000000001</v>
      </c>
      <c r="FY53">
        <v>30502.5</v>
      </c>
      <c r="FZ53">
        <v>34259.5</v>
      </c>
      <c r="GA53">
        <v>37794.699999999997</v>
      </c>
      <c r="GB53">
        <v>41969.599999999999</v>
      </c>
      <c r="GC53">
        <v>2.6720799999999998</v>
      </c>
      <c r="GD53">
        <v>2.1507000000000001</v>
      </c>
      <c r="GE53">
        <v>8.2533800000000004E-2</v>
      </c>
      <c r="GF53">
        <v>0</v>
      </c>
      <c r="GG53">
        <v>23.486999999999998</v>
      </c>
      <c r="GH53">
        <v>999.9</v>
      </c>
      <c r="GI53">
        <v>49.225000000000001</v>
      </c>
      <c r="GJ53">
        <v>30.504000000000001</v>
      </c>
      <c r="GK53">
        <v>23.7075</v>
      </c>
      <c r="GL53">
        <v>61.560400000000001</v>
      </c>
      <c r="GM53">
        <v>19.447099999999999</v>
      </c>
      <c r="GN53">
        <v>3</v>
      </c>
      <c r="GO53">
        <v>-0.22425300000000001</v>
      </c>
      <c r="GP53">
        <v>-0.86358900000000005</v>
      </c>
      <c r="GQ53">
        <v>20.336300000000001</v>
      </c>
      <c r="GR53">
        <v>5.2232799999999999</v>
      </c>
      <c r="GS53">
        <v>11.962199999999999</v>
      </c>
      <c r="GT53">
        <v>4.9856499999999997</v>
      </c>
      <c r="GU53">
        <v>3.3010000000000002</v>
      </c>
      <c r="GV53">
        <v>999.9</v>
      </c>
      <c r="GW53">
        <v>9999</v>
      </c>
      <c r="GX53">
        <v>9999</v>
      </c>
      <c r="GY53">
        <v>9999</v>
      </c>
      <c r="GZ53">
        <v>1.88446</v>
      </c>
      <c r="HA53">
        <v>1.88141</v>
      </c>
      <c r="HB53">
        <v>1.88286</v>
      </c>
      <c r="HC53">
        <v>1.8815999999999999</v>
      </c>
      <c r="HD53">
        <v>1.8831899999999999</v>
      </c>
      <c r="HE53">
        <v>1.8823399999999999</v>
      </c>
      <c r="HF53">
        <v>1.8843099999999999</v>
      </c>
      <c r="HG53">
        <v>1.88158</v>
      </c>
      <c r="HH53">
        <v>5</v>
      </c>
      <c r="HI53">
        <v>0</v>
      </c>
      <c r="HJ53">
        <v>0</v>
      </c>
      <c r="HK53">
        <v>0</v>
      </c>
      <c r="HL53" t="s">
        <v>402</v>
      </c>
      <c r="HM53" t="s">
        <v>403</v>
      </c>
      <c r="HN53" t="s">
        <v>404</v>
      </c>
      <c r="HO53" t="s">
        <v>404</v>
      </c>
      <c r="HP53" t="s">
        <v>404</v>
      </c>
      <c r="HQ53" t="s">
        <v>404</v>
      </c>
      <c r="HR53">
        <v>0</v>
      </c>
      <c r="HS53">
        <v>100</v>
      </c>
      <c r="HT53">
        <v>100</v>
      </c>
      <c r="HU53">
        <v>0.17299999999999999</v>
      </c>
      <c r="HV53">
        <v>-7.6200000000000004E-2</v>
      </c>
      <c r="HW53">
        <v>0.17320000000000799</v>
      </c>
      <c r="HX53">
        <v>0</v>
      </c>
      <c r="HY53">
        <v>0</v>
      </c>
      <c r="HZ53">
        <v>0</v>
      </c>
      <c r="IA53">
        <v>-7.6195000000001997E-2</v>
      </c>
      <c r="IB53">
        <v>0</v>
      </c>
      <c r="IC53">
        <v>0</v>
      </c>
      <c r="ID53">
        <v>0</v>
      </c>
      <c r="IE53">
        <v>-1</v>
      </c>
      <c r="IF53">
        <v>-1</v>
      </c>
      <c r="IG53">
        <v>-1</v>
      </c>
      <c r="IH53">
        <v>-1</v>
      </c>
      <c r="II53">
        <v>0.3</v>
      </c>
      <c r="IJ53">
        <v>0.3</v>
      </c>
      <c r="IK53">
        <v>1.54053</v>
      </c>
      <c r="IL53">
        <v>2.5878899999999998</v>
      </c>
      <c r="IM53">
        <v>2.8002899999999999</v>
      </c>
      <c r="IN53">
        <v>2.96875</v>
      </c>
      <c r="IO53">
        <v>3.0493199999999998</v>
      </c>
      <c r="IP53">
        <v>2.3339799999999999</v>
      </c>
      <c r="IQ53">
        <v>34.1905</v>
      </c>
      <c r="IR53">
        <v>24.227599999999999</v>
      </c>
      <c r="IS53">
        <v>18</v>
      </c>
      <c r="IT53">
        <v>1088.8399999999999</v>
      </c>
      <c r="IU53">
        <v>564.15</v>
      </c>
      <c r="IV53">
        <v>24.9999</v>
      </c>
      <c r="IW53">
        <v>24.324200000000001</v>
      </c>
      <c r="IX53">
        <v>30</v>
      </c>
      <c r="IY53">
        <v>24.242000000000001</v>
      </c>
      <c r="IZ53">
        <v>24.235299999999999</v>
      </c>
      <c r="JA53">
        <v>30.780200000000001</v>
      </c>
      <c r="JB53">
        <v>21.9847</v>
      </c>
      <c r="JC53">
        <v>0</v>
      </c>
      <c r="JD53">
        <v>25</v>
      </c>
      <c r="JE53">
        <v>400</v>
      </c>
      <c r="JF53">
        <v>17.590399999999999</v>
      </c>
      <c r="JG53">
        <v>101.884</v>
      </c>
      <c r="JH53">
        <v>101.179</v>
      </c>
    </row>
    <row r="54" spans="1:268" x14ac:dyDescent="0.2">
      <c r="A54">
        <v>38</v>
      </c>
      <c r="B54">
        <v>1530583617</v>
      </c>
      <c r="C54">
        <v>718.90000009536698</v>
      </c>
      <c r="D54" t="s">
        <v>488</v>
      </c>
      <c r="E54" t="s">
        <v>489</v>
      </c>
      <c r="F54" t="s">
        <v>397</v>
      </c>
      <c r="I54">
        <v>1530583617</v>
      </c>
      <c r="J54">
        <f t="shared" si="46"/>
        <v>2.4230807330866014E-4</v>
      </c>
      <c r="K54">
        <f t="shared" si="47"/>
        <v>0.24230807330866014</v>
      </c>
      <c r="L54">
        <f t="shared" si="48"/>
        <v>-0.79035920767903656</v>
      </c>
      <c r="M54">
        <f t="shared" si="49"/>
        <v>400.39499999999998</v>
      </c>
      <c r="N54">
        <f t="shared" si="50"/>
        <v>478.21508456816406</v>
      </c>
      <c r="O54">
        <f t="shared" si="51"/>
        <v>43.590854853477232</v>
      </c>
      <c r="P54">
        <f t="shared" si="52"/>
        <v>36.497301930195</v>
      </c>
      <c r="Q54">
        <f t="shared" si="53"/>
        <v>1.4095438890454516E-2</v>
      </c>
      <c r="R54">
        <f t="shared" si="54"/>
        <v>2.7692763859224589</v>
      </c>
      <c r="S54">
        <f t="shared" si="55"/>
        <v>1.40557019614713E-2</v>
      </c>
      <c r="T54">
        <f t="shared" si="56"/>
        <v>8.788374531890273E-3</v>
      </c>
      <c r="U54">
        <f t="shared" si="57"/>
        <v>0</v>
      </c>
      <c r="V54">
        <f t="shared" si="58"/>
        <v>25.217218621175409</v>
      </c>
      <c r="W54">
        <f t="shared" si="59"/>
        <v>24.843</v>
      </c>
      <c r="X54">
        <f t="shared" si="60"/>
        <v>3.1500366227572489</v>
      </c>
      <c r="Y54">
        <f t="shared" si="61"/>
        <v>50.087163113026442</v>
      </c>
      <c r="Z54">
        <f t="shared" si="62"/>
        <v>1.6197475159495001</v>
      </c>
      <c r="AA54">
        <f t="shared" si="63"/>
        <v>3.2338575700412218</v>
      </c>
      <c r="AB54">
        <f t="shared" si="64"/>
        <v>1.5302891068077489</v>
      </c>
      <c r="AC54">
        <f t="shared" si="65"/>
        <v>-10.685786032911912</v>
      </c>
      <c r="AD54">
        <f t="shared" si="66"/>
        <v>65.795288607817156</v>
      </c>
      <c r="AE54">
        <f t="shared" si="67"/>
        <v>5.0288151710248172</v>
      </c>
      <c r="AF54">
        <f t="shared" si="68"/>
        <v>60.13831774593006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48463.24117106678</v>
      </c>
      <c r="AL54" t="s">
        <v>398</v>
      </c>
      <c r="AM54" t="s">
        <v>398</v>
      </c>
      <c r="AN54">
        <v>0</v>
      </c>
      <c r="AO54">
        <v>0</v>
      </c>
      <c r="AP54" t="e">
        <f t="shared" si="72"/>
        <v>#DIV/0!</v>
      </c>
      <c r="AQ54">
        <v>0</v>
      </c>
      <c r="AR54" t="s">
        <v>398</v>
      </c>
      <c r="AS54" t="s">
        <v>398</v>
      </c>
      <c r="AT54">
        <v>0</v>
      </c>
      <c r="AU54">
        <v>0</v>
      </c>
      <c r="AV54" t="e">
        <f t="shared" si="73"/>
        <v>#DIV/0!</v>
      </c>
      <c r="AW54">
        <v>0.5</v>
      </c>
      <c r="AX54">
        <f t="shared" si="74"/>
        <v>0</v>
      </c>
      <c r="AY54">
        <f t="shared" si="75"/>
        <v>-0.79035920767903656</v>
      </c>
      <c r="AZ54" t="e">
        <f t="shared" si="76"/>
        <v>#DIV/0!</v>
      </c>
      <c r="BA54" t="e">
        <f t="shared" si="77"/>
        <v>#DIV/0!</v>
      </c>
      <c r="BB54" t="e">
        <f t="shared" si="78"/>
        <v>#DIV/0!</v>
      </c>
      <c r="BC54" t="e">
        <f t="shared" si="79"/>
        <v>#DIV/0!</v>
      </c>
      <c r="BD54" t="s">
        <v>398</v>
      </c>
      <c r="BE54">
        <v>0</v>
      </c>
      <c r="BF54" t="e">
        <f t="shared" si="80"/>
        <v>#DIV/0!</v>
      </c>
      <c r="BG54" t="e">
        <f t="shared" si="81"/>
        <v>#DIV/0!</v>
      </c>
      <c r="BH54" t="e">
        <f t="shared" si="82"/>
        <v>#DIV/0!</v>
      </c>
      <c r="BI54" t="e">
        <f t="shared" si="83"/>
        <v>#DIV/0!</v>
      </c>
      <c r="BJ54" t="e">
        <f t="shared" si="84"/>
        <v>#DIV/0!</v>
      </c>
      <c r="BK54" t="e">
        <f t="shared" si="85"/>
        <v>#DIV/0!</v>
      </c>
      <c r="BL54" t="e">
        <f t="shared" si="86"/>
        <v>#DIV/0!</v>
      </c>
      <c r="BM54" t="e">
        <f t="shared" si="87"/>
        <v>#DIV/0!</v>
      </c>
      <c r="BN54">
        <v>754</v>
      </c>
      <c r="BO54">
        <v>300</v>
      </c>
      <c r="BP54">
        <v>300</v>
      </c>
      <c r="BQ54">
        <v>300</v>
      </c>
      <c r="BR54">
        <v>10355.1</v>
      </c>
      <c r="BS54">
        <v>1422.74</v>
      </c>
      <c r="BT54">
        <v>-7.3501699999999996E-3</v>
      </c>
      <c r="BU54">
        <v>-1.04</v>
      </c>
      <c r="BV54" t="s">
        <v>398</v>
      </c>
      <c r="BW54" t="s">
        <v>398</v>
      </c>
      <c r="BX54" t="s">
        <v>398</v>
      </c>
      <c r="BY54" t="s">
        <v>398</v>
      </c>
      <c r="BZ54" t="s">
        <v>398</v>
      </c>
      <c r="CA54" t="s">
        <v>398</v>
      </c>
      <c r="CB54" t="s">
        <v>398</v>
      </c>
      <c r="CC54" t="s">
        <v>398</v>
      </c>
      <c r="CD54" t="s">
        <v>398</v>
      </c>
      <c r="CE54" t="s">
        <v>398</v>
      </c>
      <c r="CF54">
        <f t="shared" si="88"/>
        <v>0</v>
      </c>
      <c r="CG54">
        <f t="shared" si="89"/>
        <v>0</v>
      </c>
      <c r="CH54">
        <f t="shared" si="90"/>
        <v>0</v>
      </c>
      <c r="CI54">
        <f t="shared" si="91"/>
        <v>0</v>
      </c>
      <c r="CJ54">
        <v>6</v>
      </c>
      <c r="CK54">
        <v>0.5</v>
      </c>
      <c r="CL54" t="s">
        <v>399</v>
      </c>
      <c r="CM54">
        <v>2</v>
      </c>
      <c r="CN54">
        <v>1530583617</v>
      </c>
      <c r="CO54">
        <v>400.39499999999998</v>
      </c>
      <c r="CP54">
        <v>399.97899999999998</v>
      </c>
      <c r="CQ54">
        <v>17.769500000000001</v>
      </c>
      <c r="CR54">
        <v>17.6267</v>
      </c>
      <c r="CS54">
        <v>400.22199999999998</v>
      </c>
      <c r="CT54">
        <v>17.845700000000001</v>
      </c>
      <c r="CU54">
        <v>1000.01</v>
      </c>
      <c r="CV54">
        <v>91.051299999999998</v>
      </c>
      <c r="CW54">
        <v>0.101941</v>
      </c>
      <c r="CX54">
        <v>25.2837</v>
      </c>
      <c r="CY54">
        <v>24.843</v>
      </c>
      <c r="CZ54">
        <v>999.9</v>
      </c>
      <c r="DA54">
        <v>0</v>
      </c>
      <c r="DB54">
        <v>0</v>
      </c>
      <c r="DC54">
        <v>10008.799999999999</v>
      </c>
      <c r="DD54">
        <v>0</v>
      </c>
      <c r="DE54">
        <v>0.21912699999999999</v>
      </c>
      <c r="DF54">
        <v>0.416321</v>
      </c>
      <c r="DG54">
        <v>407.63900000000001</v>
      </c>
      <c r="DH54">
        <v>407.15600000000001</v>
      </c>
      <c r="DI54">
        <v>0.14285300000000001</v>
      </c>
      <c r="DJ54">
        <v>399.97899999999998</v>
      </c>
      <c r="DK54">
        <v>17.6267</v>
      </c>
      <c r="DL54">
        <v>1.6179399999999999</v>
      </c>
      <c r="DM54">
        <v>1.60493</v>
      </c>
      <c r="DN54">
        <v>14.130699999999999</v>
      </c>
      <c r="DO54">
        <v>14.0062</v>
      </c>
      <c r="DP54">
        <v>0</v>
      </c>
      <c r="DQ54">
        <v>0</v>
      </c>
      <c r="DR54">
        <v>0</v>
      </c>
      <c r="DS54">
        <v>0</v>
      </c>
      <c r="DT54">
        <v>2.2200000000000002</v>
      </c>
      <c r="DU54">
        <v>0</v>
      </c>
      <c r="DV54">
        <v>-10.24</v>
      </c>
      <c r="DW54">
        <v>-3.51</v>
      </c>
      <c r="DX54">
        <v>33.436999999999998</v>
      </c>
      <c r="DY54">
        <v>39</v>
      </c>
      <c r="DZ54">
        <v>37.186999999999998</v>
      </c>
      <c r="EA54">
        <v>37.875</v>
      </c>
      <c r="EB54">
        <v>35.625</v>
      </c>
      <c r="EC54">
        <v>0</v>
      </c>
      <c r="ED54">
        <v>0</v>
      </c>
      <c r="EE54">
        <v>0</v>
      </c>
      <c r="EF54">
        <v>2709</v>
      </c>
      <c r="EG54">
        <v>0</v>
      </c>
      <c r="EH54">
        <v>3.2023076923076901</v>
      </c>
      <c r="EI54">
        <v>-5.3107690451716296</v>
      </c>
      <c r="EJ54">
        <v>11.581196443846601</v>
      </c>
      <c r="EK54">
        <v>-10.5111538461538</v>
      </c>
      <c r="EL54">
        <v>15</v>
      </c>
      <c r="EM54">
        <v>1530583595</v>
      </c>
      <c r="EN54" t="s">
        <v>486</v>
      </c>
      <c r="EO54">
        <v>1530583595</v>
      </c>
      <c r="EP54">
        <v>1530583591</v>
      </c>
      <c r="EQ54">
        <v>135</v>
      </c>
      <c r="ER54">
        <v>2.1000000000000001E-2</v>
      </c>
      <c r="ES54">
        <v>0</v>
      </c>
      <c r="ET54">
        <v>0.17299999999999999</v>
      </c>
      <c r="EU54">
        <v>-7.5999999999999998E-2</v>
      </c>
      <c r="EV54">
        <v>400</v>
      </c>
      <c r="EW54">
        <v>18</v>
      </c>
      <c r="EX54">
        <v>0.28000000000000003</v>
      </c>
      <c r="EY54">
        <v>0.19</v>
      </c>
      <c r="EZ54">
        <v>0.35787054750000002</v>
      </c>
      <c r="FA54">
        <v>0.51342506454033698</v>
      </c>
      <c r="FB54">
        <v>8.0392208469356602E-2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0.12306180375</v>
      </c>
      <c r="FI54">
        <v>0.25092679643527199</v>
      </c>
      <c r="FJ54">
        <v>3.31806752038072E-2</v>
      </c>
      <c r="FK54">
        <v>1</v>
      </c>
      <c r="FL54">
        <v>1</v>
      </c>
      <c r="FM54">
        <v>3</v>
      </c>
      <c r="FN54" t="s">
        <v>413</v>
      </c>
      <c r="FO54">
        <v>3.9266200000000002</v>
      </c>
      <c r="FP54">
        <v>2.78464</v>
      </c>
      <c r="FQ54">
        <v>8.5100300000000004E-2</v>
      </c>
      <c r="FR54">
        <v>8.5026599999999994E-2</v>
      </c>
      <c r="FS54">
        <v>8.1635100000000002E-2</v>
      </c>
      <c r="FT54">
        <v>8.0276399999999998E-2</v>
      </c>
      <c r="FU54">
        <v>19672.7</v>
      </c>
      <c r="FV54">
        <v>24001.1</v>
      </c>
      <c r="FW54">
        <v>20940.5</v>
      </c>
      <c r="FX54">
        <v>25298.6</v>
      </c>
      <c r="FY54">
        <v>30502.2</v>
      </c>
      <c r="FZ54">
        <v>34259.9</v>
      </c>
      <c r="GA54">
        <v>37794.6</v>
      </c>
      <c r="GB54">
        <v>41970</v>
      </c>
      <c r="GC54">
        <v>2.6738499999999998</v>
      </c>
      <c r="GD54">
        <v>2.1511200000000001</v>
      </c>
      <c r="GE54">
        <v>8.2533800000000004E-2</v>
      </c>
      <c r="GF54">
        <v>0</v>
      </c>
      <c r="GG54">
        <v>23.486999999999998</v>
      </c>
      <c r="GH54">
        <v>999.9</v>
      </c>
      <c r="GI54">
        <v>49.225000000000001</v>
      </c>
      <c r="GJ54">
        <v>30.494</v>
      </c>
      <c r="GK54">
        <v>23.694199999999999</v>
      </c>
      <c r="GL54">
        <v>61.450400000000002</v>
      </c>
      <c r="GM54">
        <v>19.459099999999999</v>
      </c>
      <c r="GN54">
        <v>3</v>
      </c>
      <c r="GO54">
        <v>-0.22397400000000001</v>
      </c>
      <c r="GP54">
        <v>-0.86339900000000003</v>
      </c>
      <c r="GQ54">
        <v>20.336400000000001</v>
      </c>
      <c r="GR54">
        <v>5.2234299999999996</v>
      </c>
      <c r="GS54">
        <v>11.962</v>
      </c>
      <c r="GT54">
        <v>4.9856999999999996</v>
      </c>
      <c r="GU54">
        <v>3.3010000000000002</v>
      </c>
      <c r="GV54">
        <v>999.9</v>
      </c>
      <c r="GW54">
        <v>9999</v>
      </c>
      <c r="GX54">
        <v>9999</v>
      </c>
      <c r="GY54">
        <v>9999</v>
      </c>
      <c r="GZ54">
        <v>1.88446</v>
      </c>
      <c r="HA54">
        <v>1.88141</v>
      </c>
      <c r="HB54">
        <v>1.88286</v>
      </c>
      <c r="HC54">
        <v>1.8815999999999999</v>
      </c>
      <c r="HD54">
        <v>1.88317</v>
      </c>
      <c r="HE54">
        <v>1.88232</v>
      </c>
      <c r="HF54">
        <v>1.8843099999999999</v>
      </c>
      <c r="HG54">
        <v>1.88158</v>
      </c>
      <c r="HH54">
        <v>5</v>
      </c>
      <c r="HI54">
        <v>0</v>
      </c>
      <c r="HJ54">
        <v>0</v>
      </c>
      <c r="HK54">
        <v>0</v>
      </c>
      <c r="HL54" t="s">
        <v>402</v>
      </c>
      <c r="HM54" t="s">
        <v>403</v>
      </c>
      <c r="HN54" t="s">
        <v>404</v>
      </c>
      <c r="HO54" t="s">
        <v>404</v>
      </c>
      <c r="HP54" t="s">
        <v>404</v>
      </c>
      <c r="HQ54" t="s">
        <v>404</v>
      </c>
      <c r="HR54">
        <v>0</v>
      </c>
      <c r="HS54">
        <v>100</v>
      </c>
      <c r="HT54">
        <v>100</v>
      </c>
      <c r="HU54">
        <v>0.17299999999999999</v>
      </c>
      <c r="HV54">
        <v>-7.6200000000000004E-2</v>
      </c>
      <c r="HW54">
        <v>0.17320000000000799</v>
      </c>
      <c r="HX54">
        <v>0</v>
      </c>
      <c r="HY54">
        <v>0</v>
      </c>
      <c r="HZ54">
        <v>0</v>
      </c>
      <c r="IA54">
        <v>-7.6195000000001997E-2</v>
      </c>
      <c r="IB54">
        <v>0</v>
      </c>
      <c r="IC54">
        <v>0</v>
      </c>
      <c r="ID54">
        <v>0</v>
      </c>
      <c r="IE54">
        <v>-1</v>
      </c>
      <c r="IF54">
        <v>-1</v>
      </c>
      <c r="IG54">
        <v>-1</v>
      </c>
      <c r="IH54">
        <v>-1</v>
      </c>
      <c r="II54">
        <v>0.4</v>
      </c>
      <c r="IJ54">
        <v>0.4</v>
      </c>
      <c r="IK54">
        <v>1.54053</v>
      </c>
      <c r="IL54">
        <v>2.5878899999999998</v>
      </c>
      <c r="IM54">
        <v>2.8002899999999999</v>
      </c>
      <c r="IN54">
        <v>2.96997</v>
      </c>
      <c r="IO54">
        <v>3.0493199999999998</v>
      </c>
      <c r="IP54">
        <v>2.31812</v>
      </c>
      <c r="IQ54">
        <v>34.1905</v>
      </c>
      <c r="IR54">
        <v>24.2364</v>
      </c>
      <c r="IS54">
        <v>18</v>
      </c>
      <c r="IT54">
        <v>1090.8900000000001</v>
      </c>
      <c r="IU54">
        <v>564.44899999999996</v>
      </c>
      <c r="IV54">
        <v>24.9999</v>
      </c>
      <c r="IW54">
        <v>24.324200000000001</v>
      </c>
      <c r="IX54">
        <v>30.0002</v>
      </c>
      <c r="IY54">
        <v>24.24</v>
      </c>
      <c r="IZ54">
        <v>24.233599999999999</v>
      </c>
      <c r="JA54">
        <v>30.779900000000001</v>
      </c>
      <c r="JB54">
        <v>21.9847</v>
      </c>
      <c r="JC54">
        <v>0</v>
      </c>
      <c r="JD54">
        <v>25</v>
      </c>
      <c r="JE54">
        <v>400</v>
      </c>
      <c r="JF54">
        <v>17.579000000000001</v>
      </c>
      <c r="JG54">
        <v>101.884</v>
      </c>
      <c r="JH54">
        <v>101.18</v>
      </c>
    </row>
    <row r="55" spans="1:268" x14ac:dyDescent="0.2">
      <c r="A55">
        <v>39</v>
      </c>
      <c r="B55">
        <v>1530583622</v>
      </c>
      <c r="C55">
        <v>723.90000009536698</v>
      </c>
      <c r="D55" t="s">
        <v>490</v>
      </c>
      <c r="E55" t="s">
        <v>491</v>
      </c>
      <c r="F55" t="s">
        <v>397</v>
      </c>
      <c r="I55">
        <v>1530583622</v>
      </c>
      <c r="J55">
        <f t="shared" si="46"/>
        <v>2.5520946299159981E-4</v>
      </c>
      <c r="K55">
        <f t="shared" si="47"/>
        <v>0.2552094629915998</v>
      </c>
      <c r="L55">
        <f t="shared" si="48"/>
        <v>-0.67718678557626344</v>
      </c>
      <c r="M55">
        <f t="shared" si="49"/>
        <v>400.33600000000001</v>
      </c>
      <c r="N55">
        <f t="shared" si="50"/>
        <v>461.73121788914443</v>
      </c>
      <c r="O55">
        <f t="shared" si="51"/>
        <v>42.087376751155439</v>
      </c>
      <c r="P55">
        <f t="shared" si="52"/>
        <v>36.491126019327993</v>
      </c>
      <c r="Q55">
        <f t="shared" si="53"/>
        <v>1.4818777986285852E-2</v>
      </c>
      <c r="R55">
        <f t="shared" si="54"/>
        <v>2.7694479722006817</v>
      </c>
      <c r="S55">
        <f t="shared" si="55"/>
        <v>1.4774867603280529E-2</v>
      </c>
      <c r="T55">
        <f t="shared" si="56"/>
        <v>9.2382265135095201E-3</v>
      </c>
      <c r="U55">
        <f t="shared" si="57"/>
        <v>0</v>
      </c>
      <c r="V55">
        <f t="shared" si="58"/>
        <v>25.217583128509727</v>
      </c>
      <c r="W55">
        <f t="shared" si="59"/>
        <v>24.859200000000001</v>
      </c>
      <c r="X55">
        <f t="shared" si="60"/>
        <v>3.1530839026956881</v>
      </c>
      <c r="Y55">
        <f t="shared" si="61"/>
        <v>50.078111980909433</v>
      </c>
      <c r="Z55">
        <f t="shared" si="62"/>
        <v>1.6198305979584</v>
      </c>
      <c r="AA55">
        <f t="shared" si="63"/>
        <v>3.2346079632073685</v>
      </c>
      <c r="AB55">
        <f t="shared" si="64"/>
        <v>1.533253304737288</v>
      </c>
      <c r="AC55">
        <f t="shared" si="65"/>
        <v>-11.254737317929552</v>
      </c>
      <c r="AD55">
        <f t="shared" si="66"/>
        <v>63.962895636708097</v>
      </c>
      <c r="AE55">
        <f t="shared" si="67"/>
        <v>4.8889545725301264</v>
      </c>
      <c r="AF55">
        <f t="shared" si="68"/>
        <v>57.597112891308669</v>
      </c>
      <c r="AG55">
        <v>0</v>
      </c>
      <c r="AH55">
        <v>0</v>
      </c>
      <c r="AI55">
        <f t="shared" si="69"/>
        <v>1</v>
      </c>
      <c r="AJ55">
        <f t="shared" si="70"/>
        <v>0</v>
      </c>
      <c r="AK55">
        <f t="shared" si="71"/>
        <v>48467.274177633568</v>
      </c>
      <c r="AL55" t="s">
        <v>398</v>
      </c>
      <c r="AM55" t="s">
        <v>398</v>
      </c>
      <c r="AN55">
        <v>0</v>
      </c>
      <c r="AO55">
        <v>0</v>
      </c>
      <c r="AP55" t="e">
        <f t="shared" si="72"/>
        <v>#DIV/0!</v>
      </c>
      <c r="AQ55">
        <v>0</v>
      </c>
      <c r="AR55" t="s">
        <v>398</v>
      </c>
      <c r="AS55" t="s">
        <v>398</v>
      </c>
      <c r="AT55">
        <v>0</v>
      </c>
      <c r="AU55">
        <v>0</v>
      </c>
      <c r="AV55" t="e">
        <f t="shared" si="73"/>
        <v>#DIV/0!</v>
      </c>
      <c r="AW55">
        <v>0.5</v>
      </c>
      <c r="AX55">
        <f t="shared" si="74"/>
        <v>0</v>
      </c>
      <c r="AY55">
        <f t="shared" si="75"/>
        <v>-0.67718678557626344</v>
      </c>
      <c r="AZ55" t="e">
        <f t="shared" si="76"/>
        <v>#DIV/0!</v>
      </c>
      <c r="BA55" t="e">
        <f t="shared" si="77"/>
        <v>#DIV/0!</v>
      </c>
      <c r="BB55" t="e">
        <f t="shared" si="78"/>
        <v>#DIV/0!</v>
      </c>
      <c r="BC55" t="e">
        <f t="shared" si="79"/>
        <v>#DIV/0!</v>
      </c>
      <c r="BD55" t="s">
        <v>398</v>
      </c>
      <c r="BE55">
        <v>0</v>
      </c>
      <c r="BF55" t="e">
        <f t="shared" si="80"/>
        <v>#DIV/0!</v>
      </c>
      <c r="BG55" t="e">
        <f t="shared" si="81"/>
        <v>#DIV/0!</v>
      </c>
      <c r="BH55" t="e">
        <f t="shared" si="82"/>
        <v>#DIV/0!</v>
      </c>
      <c r="BI55" t="e">
        <f t="shared" si="83"/>
        <v>#DIV/0!</v>
      </c>
      <c r="BJ55" t="e">
        <f t="shared" si="84"/>
        <v>#DIV/0!</v>
      </c>
      <c r="BK55" t="e">
        <f t="shared" si="85"/>
        <v>#DIV/0!</v>
      </c>
      <c r="BL55" t="e">
        <f t="shared" si="86"/>
        <v>#DIV/0!</v>
      </c>
      <c r="BM55" t="e">
        <f t="shared" si="87"/>
        <v>#DIV/0!</v>
      </c>
      <c r="BN55">
        <v>754</v>
      </c>
      <c r="BO55">
        <v>300</v>
      </c>
      <c r="BP55">
        <v>300</v>
      </c>
      <c r="BQ55">
        <v>300</v>
      </c>
      <c r="BR55">
        <v>10355.1</v>
      </c>
      <c r="BS55">
        <v>1422.74</v>
      </c>
      <c r="BT55">
        <v>-7.3501699999999996E-3</v>
      </c>
      <c r="BU55">
        <v>-1.04</v>
      </c>
      <c r="BV55" t="s">
        <v>398</v>
      </c>
      <c r="BW55" t="s">
        <v>398</v>
      </c>
      <c r="BX55" t="s">
        <v>398</v>
      </c>
      <c r="BY55" t="s">
        <v>398</v>
      </c>
      <c r="BZ55" t="s">
        <v>398</v>
      </c>
      <c r="CA55" t="s">
        <v>398</v>
      </c>
      <c r="CB55" t="s">
        <v>398</v>
      </c>
      <c r="CC55" t="s">
        <v>398</v>
      </c>
      <c r="CD55" t="s">
        <v>398</v>
      </c>
      <c r="CE55" t="s">
        <v>398</v>
      </c>
      <c r="CF55">
        <f t="shared" si="88"/>
        <v>0</v>
      </c>
      <c r="CG55">
        <f t="shared" si="89"/>
        <v>0</v>
      </c>
      <c r="CH55">
        <f t="shared" si="90"/>
        <v>0</v>
      </c>
      <c r="CI55">
        <f t="shared" si="91"/>
        <v>0</v>
      </c>
      <c r="CJ55">
        <v>6</v>
      </c>
      <c r="CK55">
        <v>0.5</v>
      </c>
      <c r="CL55" t="s">
        <v>399</v>
      </c>
      <c r="CM55">
        <v>2</v>
      </c>
      <c r="CN55">
        <v>1530583622</v>
      </c>
      <c r="CO55">
        <v>400.33600000000001</v>
      </c>
      <c r="CP55">
        <v>399.99099999999999</v>
      </c>
      <c r="CQ55">
        <v>17.770800000000001</v>
      </c>
      <c r="CR55">
        <v>17.6204</v>
      </c>
      <c r="CS55">
        <v>400.16300000000001</v>
      </c>
      <c r="CT55">
        <v>17.847000000000001</v>
      </c>
      <c r="CU55">
        <v>1000.03</v>
      </c>
      <c r="CV55">
        <v>91.049599999999998</v>
      </c>
      <c r="CW55">
        <v>0.101648</v>
      </c>
      <c r="CX55">
        <v>25.287600000000001</v>
      </c>
      <c r="CY55">
        <v>24.859200000000001</v>
      </c>
      <c r="CZ55">
        <v>999.9</v>
      </c>
      <c r="DA55">
        <v>0</v>
      </c>
      <c r="DB55">
        <v>0</v>
      </c>
      <c r="DC55">
        <v>10010</v>
      </c>
      <c r="DD55">
        <v>0</v>
      </c>
      <c r="DE55">
        <v>0.21912699999999999</v>
      </c>
      <c r="DF55">
        <v>0.34442099999999998</v>
      </c>
      <c r="DG55">
        <v>407.57900000000001</v>
      </c>
      <c r="DH55">
        <v>407.166</v>
      </c>
      <c r="DI55">
        <v>0.15041499999999999</v>
      </c>
      <c r="DJ55">
        <v>399.99099999999999</v>
      </c>
      <c r="DK55">
        <v>17.6204</v>
      </c>
      <c r="DL55">
        <v>1.6180300000000001</v>
      </c>
      <c r="DM55">
        <v>1.60433</v>
      </c>
      <c r="DN55">
        <v>14.131600000000001</v>
      </c>
      <c r="DO55">
        <v>14.000500000000001</v>
      </c>
      <c r="DP55">
        <v>0</v>
      </c>
      <c r="DQ55">
        <v>0</v>
      </c>
      <c r="DR55">
        <v>0</v>
      </c>
      <c r="DS55">
        <v>0</v>
      </c>
      <c r="DT55">
        <v>2.62</v>
      </c>
      <c r="DU55">
        <v>0</v>
      </c>
      <c r="DV55">
        <v>-16.03</v>
      </c>
      <c r="DW55">
        <v>-4.3099999999999996</v>
      </c>
      <c r="DX55">
        <v>33.686999999999998</v>
      </c>
      <c r="DY55">
        <v>39</v>
      </c>
      <c r="DZ55">
        <v>37</v>
      </c>
      <c r="EA55">
        <v>38</v>
      </c>
      <c r="EB55">
        <v>35</v>
      </c>
      <c r="EC55">
        <v>0</v>
      </c>
      <c r="ED55">
        <v>0</v>
      </c>
      <c r="EE55">
        <v>0</v>
      </c>
      <c r="EF55">
        <v>2714.4000000953702</v>
      </c>
      <c r="EG55">
        <v>0</v>
      </c>
      <c r="EH55">
        <v>2.8176000000000001</v>
      </c>
      <c r="EI55">
        <v>-6.0523074272351396</v>
      </c>
      <c r="EJ55">
        <v>-0.94000042982589105</v>
      </c>
      <c r="EK55">
        <v>-10.245200000000001</v>
      </c>
      <c r="EL55">
        <v>15</v>
      </c>
      <c r="EM55">
        <v>1530583595</v>
      </c>
      <c r="EN55" t="s">
        <v>486</v>
      </c>
      <c r="EO55">
        <v>1530583595</v>
      </c>
      <c r="EP55">
        <v>1530583591</v>
      </c>
      <c r="EQ55">
        <v>135</v>
      </c>
      <c r="ER55">
        <v>2.1000000000000001E-2</v>
      </c>
      <c r="ES55">
        <v>0</v>
      </c>
      <c r="ET55">
        <v>0.17299999999999999</v>
      </c>
      <c r="EU55">
        <v>-7.5999999999999998E-2</v>
      </c>
      <c r="EV55">
        <v>400</v>
      </c>
      <c r="EW55">
        <v>18</v>
      </c>
      <c r="EX55">
        <v>0.28000000000000003</v>
      </c>
      <c r="EY55">
        <v>0.19</v>
      </c>
      <c r="EZ55">
        <v>0.39153609756097602</v>
      </c>
      <c r="FA55">
        <v>6.3610243902439099E-3</v>
      </c>
      <c r="FB55">
        <v>2.3724891036070301E-2</v>
      </c>
      <c r="FC55">
        <v>1</v>
      </c>
      <c r="FD55">
        <v>1</v>
      </c>
      <c r="FE55">
        <v>0</v>
      </c>
      <c r="FF55">
        <v>0</v>
      </c>
      <c r="FG55">
        <v>0</v>
      </c>
      <c r="FH55">
        <v>0.138924048780488</v>
      </c>
      <c r="FI55">
        <v>5.3143400696864102E-2</v>
      </c>
      <c r="FJ55">
        <v>5.4239456026088104E-3</v>
      </c>
      <c r="FK55">
        <v>1</v>
      </c>
      <c r="FL55">
        <v>2</v>
      </c>
      <c r="FM55">
        <v>3</v>
      </c>
      <c r="FN55" t="s">
        <v>401</v>
      </c>
      <c r="FO55">
        <v>3.92665</v>
      </c>
      <c r="FP55">
        <v>2.7843599999999999</v>
      </c>
      <c r="FQ55">
        <v>8.5089499999999998E-2</v>
      </c>
      <c r="FR55">
        <v>8.5027199999999997E-2</v>
      </c>
      <c r="FS55">
        <v>8.1638299999999997E-2</v>
      </c>
      <c r="FT55">
        <v>8.0254199999999998E-2</v>
      </c>
      <c r="FU55">
        <v>19673.099999999999</v>
      </c>
      <c r="FV55">
        <v>24001.1</v>
      </c>
      <c r="FW55">
        <v>20940.599999999999</v>
      </c>
      <c r="FX55">
        <v>25298.7</v>
      </c>
      <c r="FY55">
        <v>30501.9</v>
      </c>
      <c r="FZ55">
        <v>34260.5</v>
      </c>
      <c r="GA55">
        <v>37794.400000000001</v>
      </c>
      <c r="GB55">
        <v>41969.7</v>
      </c>
      <c r="GC55">
        <v>2.67442</v>
      </c>
      <c r="GD55">
        <v>2.1514500000000001</v>
      </c>
      <c r="GE55">
        <v>8.3520999999999998E-2</v>
      </c>
      <c r="GF55">
        <v>0</v>
      </c>
      <c r="GG55">
        <v>23.486999999999998</v>
      </c>
      <c r="GH55">
        <v>999.9</v>
      </c>
      <c r="GI55">
        <v>49.225000000000001</v>
      </c>
      <c r="GJ55">
        <v>30.504000000000001</v>
      </c>
      <c r="GK55">
        <v>23.7075</v>
      </c>
      <c r="GL55">
        <v>61.310400000000001</v>
      </c>
      <c r="GM55">
        <v>19.415099999999999</v>
      </c>
      <c r="GN55">
        <v>3</v>
      </c>
      <c r="GO55">
        <v>-0.224131</v>
      </c>
      <c r="GP55">
        <v>-0.86318099999999998</v>
      </c>
      <c r="GQ55">
        <v>20.336600000000001</v>
      </c>
      <c r="GR55">
        <v>5.2235800000000001</v>
      </c>
      <c r="GS55">
        <v>11.962</v>
      </c>
      <c r="GT55">
        <v>4.9856999999999996</v>
      </c>
      <c r="GU55">
        <v>3.3010000000000002</v>
      </c>
      <c r="GV55">
        <v>999.9</v>
      </c>
      <c r="GW55">
        <v>9999</v>
      </c>
      <c r="GX55">
        <v>9999</v>
      </c>
      <c r="GY55">
        <v>9999</v>
      </c>
      <c r="GZ55">
        <v>1.88445</v>
      </c>
      <c r="HA55">
        <v>1.8814200000000001</v>
      </c>
      <c r="HB55">
        <v>1.8828400000000001</v>
      </c>
      <c r="HC55">
        <v>1.88157</v>
      </c>
      <c r="HD55">
        <v>1.8831800000000001</v>
      </c>
      <c r="HE55">
        <v>1.88232</v>
      </c>
      <c r="HF55">
        <v>1.8843099999999999</v>
      </c>
      <c r="HG55">
        <v>1.88157</v>
      </c>
      <c r="HH55">
        <v>5</v>
      </c>
      <c r="HI55">
        <v>0</v>
      </c>
      <c r="HJ55">
        <v>0</v>
      </c>
      <c r="HK55">
        <v>0</v>
      </c>
      <c r="HL55" t="s">
        <v>402</v>
      </c>
      <c r="HM55" t="s">
        <v>403</v>
      </c>
      <c r="HN55" t="s">
        <v>404</v>
      </c>
      <c r="HO55" t="s">
        <v>404</v>
      </c>
      <c r="HP55" t="s">
        <v>404</v>
      </c>
      <c r="HQ55" t="s">
        <v>404</v>
      </c>
      <c r="HR55">
        <v>0</v>
      </c>
      <c r="HS55">
        <v>100</v>
      </c>
      <c r="HT55">
        <v>100</v>
      </c>
      <c r="HU55">
        <v>0.17299999999999999</v>
      </c>
      <c r="HV55">
        <v>-7.6200000000000004E-2</v>
      </c>
      <c r="HW55">
        <v>0.17320000000000799</v>
      </c>
      <c r="HX55">
        <v>0</v>
      </c>
      <c r="HY55">
        <v>0</v>
      </c>
      <c r="HZ55">
        <v>0</v>
      </c>
      <c r="IA55">
        <v>-7.6195000000001997E-2</v>
      </c>
      <c r="IB55">
        <v>0</v>
      </c>
      <c r="IC55">
        <v>0</v>
      </c>
      <c r="ID55">
        <v>0</v>
      </c>
      <c r="IE55">
        <v>-1</v>
      </c>
      <c r="IF55">
        <v>-1</v>
      </c>
      <c r="IG55">
        <v>-1</v>
      </c>
      <c r="IH55">
        <v>-1</v>
      </c>
      <c r="II55">
        <v>0.5</v>
      </c>
      <c r="IJ55">
        <v>0.5</v>
      </c>
      <c r="IK55">
        <v>1.54053</v>
      </c>
      <c r="IL55">
        <v>2.5830099999999998</v>
      </c>
      <c r="IM55">
        <v>2.8002899999999999</v>
      </c>
      <c r="IN55">
        <v>2.96875</v>
      </c>
      <c r="IO55">
        <v>3.0493199999999998</v>
      </c>
      <c r="IP55">
        <v>2.2912599999999999</v>
      </c>
      <c r="IQ55">
        <v>34.1905</v>
      </c>
      <c r="IR55">
        <v>24.2364</v>
      </c>
      <c r="IS55">
        <v>18</v>
      </c>
      <c r="IT55">
        <v>1091.54</v>
      </c>
      <c r="IU55">
        <v>564.68700000000001</v>
      </c>
      <c r="IV55">
        <v>25</v>
      </c>
      <c r="IW55">
        <v>24.322099999999999</v>
      </c>
      <c r="IX55">
        <v>30.0001</v>
      </c>
      <c r="IY55">
        <v>24.238700000000001</v>
      </c>
      <c r="IZ55">
        <v>24.2333</v>
      </c>
      <c r="JA55">
        <v>30.781099999999999</v>
      </c>
      <c r="JB55">
        <v>21.9847</v>
      </c>
      <c r="JC55">
        <v>0</v>
      </c>
      <c r="JD55">
        <v>25</v>
      </c>
      <c r="JE55">
        <v>400</v>
      </c>
      <c r="JF55">
        <v>17.560500000000001</v>
      </c>
      <c r="JG55">
        <v>101.883</v>
      </c>
      <c r="JH55">
        <v>101.179</v>
      </c>
    </row>
    <row r="56" spans="1:268" x14ac:dyDescent="0.2">
      <c r="A56">
        <v>40</v>
      </c>
      <c r="B56">
        <v>1530583627</v>
      </c>
      <c r="C56">
        <v>728.90000009536698</v>
      </c>
      <c r="D56" t="s">
        <v>492</v>
      </c>
      <c r="E56" t="s">
        <v>493</v>
      </c>
      <c r="F56" t="s">
        <v>397</v>
      </c>
      <c r="I56">
        <v>1530583627</v>
      </c>
      <c r="J56">
        <f t="shared" si="46"/>
        <v>2.6435231074679335E-4</v>
      </c>
      <c r="K56">
        <f t="shared" si="47"/>
        <v>0.26435231074679333</v>
      </c>
      <c r="L56">
        <f t="shared" si="48"/>
        <v>-0.70914174575929068</v>
      </c>
      <c r="M56">
        <f t="shared" si="49"/>
        <v>400.358</v>
      </c>
      <c r="N56">
        <f t="shared" si="50"/>
        <v>462.58600719369508</v>
      </c>
      <c r="O56">
        <f t="shared" si="51"/>
        <v>42.164894039076096</v>
      </c>
      <c r="P56">
        <f t="shared" si="52"/>
        <v>36.492787038904005</v>
      </c>
      <c r="Q56">
        <f t="shared" si="53"/>
        <v>1.5341007128765087E-2</v>
      </c>
      <c r="R56">
        <f t="shared" si="54"/>
        <v>2.767107191573321</v>
      </c>
      <c r="S56">
        <f t="shared" si="55"/>
        <v>1.529391294912426E-2</v>
      </c>
      <c r="T56">
        <f t="shared" si="56"/>
        <v>9.562914697454912E-3</v>
      </c>
      <c r="U56">
        <f t="shared" si="57"/>
        <v>0</v>
      </c>
      <c r="V56">
        <f t="shared" si="58"/>
        <v>25.21971804418866</v>
      </c>
      <c r="W56">
        <f t="shared" si="59"/>
        <v>24.863700000000001</v>
      </c>
      <c r="X56">
        <f t="shared" si="60"/>
        <v>3.1539308264178971</v>
      </c>
      <c r="Y56">
        <f t="shared" si="61"/>
        <v>50.059132264103482</v>
      </c>
      <c r="Z56">
        <f t="shared" si="62"/>
        <v>1.6196694744496003</v>
      </c>
      <c r="AA56">
        <f t="shared" si="63"/>
        <v>3.2355124853233557</v>
      </c>
      <c r="AB56">
        <f t="shared" si="64"/>
        <v>1.5342613519682968</v>
      </c>
      <c r="AC56">
        <f t="shared" si="65"/>
        <v>-11.657936903933587</v>
      </c>
      <c r="AD56">
        <f t="shared" si="66"/>
        <v>63.93866925612636</v>
      </c>
      <c r="AE56">
        <f t="shared" si="67"/>
        <v>4.8914634545811433</v>
      </c>
      <c r="AF56">
        <f t="shared" si="68"/>
        <v>57.172195806773914</v>
      </c>
      <c r="AG56">
        <v>0</v>
      </c>
      <c r="AH56">
        <v>0</v>
      </c>
      <c r="AI56">
        <f t="shared" si="69"/>
        <v>1</v>
      </c>
      <c r="AJ56">
        <f t="shared" si="70"/>
        <v>0</v>
      </c>
      <c r="AK56">
        <f t="shared" si="71"/>
        <v>48402.340972327489</v>
      </c>
      <c r="AL56" t="s">
        <v>398</v>
      </c>
      <c r="AM56" t="s">
        <v>398</v>
      </c>
      <c r="AN56">
        <v>0</v>
      </c>
      <c r="AO56">
        <v>0</v>
      </c>
      <c r="AP56" t="e">
        <f t="shared" si="72"/>
        <v>#DIV/0!</v>
      </c>
      <c r="AQ56">
        <v>0</v>
      </c>
      <c r="AR56" t="s">
        <v>398</v>
      </c>
      <c r="AS56" t="s">
        <v>398</v>
      </c>
      <c r="AT56">
        <v>0</v>
      </c>
      <c r="AU56">
        <v>0</v>
      </c>
      <c r="AV56" t="e">
        <f t="shared" si="73"/>
        <v>#DIV/0!</v>
      </c>
      <c r="AW56">
        <v>0.5</v>
      </c>
      <c r="AX56">
        <f t="shared" si="74"/>
        <v>0</v>
      </c>
      <c r="AY56">
        <f t="shared" si="75"/>
        <v>-0.70914174575929068</v>
      </c>
      <c r="AZ56" t="e">
        <f t="shared" si="76"/>
        <v>#DIV/0!</v>
      </c>
      <c r="BA56" t="e">
        <f t="shared" si="77"/>
        <v>#DIV/0!</v>
      </c>
      <c r="BB56" t="e">
        <f t="shared" si="78"/>
        <v>#DIV/0!</v>
      </c>
      <c r="BC56" t="e">
        <f t="shared" si="79"/>
        <v>#DIV/0!</v>
      </c>
      <c r="BD56" t="s">
        <v>398</v>
      </c>
      <c r="BE56">
        <v>0</v>
      </c>
      <c r="BF56" t="e">
        <f t="shared" si="80"/>
        <v>#DIV/0!</v>
      </c>
      <c r="BG56" t="e">
        <f t="shared" si="81"/>
        <v>#DIV/0!</v>
      </c>
      <c r="BH56" t="e">
        <f t="shared" si="82"/>
        <v>#DIV/0!</v>
      </c>
      <c r="BI56" t="e">
        <f t="shared" si="83"/>
        <v>#DIV/0!</v>
      </c>
      <c r="BJ56" t="e">
        <f t="shared" si="84"/>
        <v>#DIV/0!</v>
      </c>
      <c r="BK56" t="e">
        <f t="shared" si="85"/>
        <v>#DIV/0!</v>
      </c>
      <c r="BL56" t="e">
        <f t="shared" si="86"/>
        <v>#DIV/0!</v>
      </c>
      <c r="BM56" t="e">
        <f t="shared" si="87"/>
        <v>#DIV/0!</v>
      </c>
      <c r="BN56">
        <v>754</v>
      </c>
      <c r="BO56">
        <v>300</v>
      </c>
      <c r="BP56">
        <v>300</v>
      </c>
      <c r="BQ56">
        <v>300</v>
      </c>
      <c r="BR56">
        <v>10355.1</v>
      </c>
      <c r="BS56">
        <v>1422.74</v>
      </c>
      <c r="BT56">
        <v>-7.3501699999999996E-3</v>
      </c>
      <c r="BU56">
        <v>-1.04</v>
      </c>
      <c r="BV56" t="s">
        <v>398</v>
      </c>
      <c r="BW56" t="s">
        <v>398</v>
      </c>
      <c r="BX56" t="s">
        <v>398</v>
      </c>
      <c r="BY56" t="s">
        <v>398</v>
      </c>
      <c r="BZ56" t="s">
        <v>398</v>
      </c>
      <c r="CA56" t="s">
        <v>398</v>
      </c>
      <c r="CB56" t="s">
        <v>398</v>
      </c>
      <c r="CC56" t="s">
        <v>398</v>
      </c>
      <c r="CD56" t="s">
        <v>398</v>
      </c>
      <c r="CE56" t="s">
        <v>398</v>
      </c>
      <c r="CF56">
        <f t="shared" si="88"/>
        <v>0</v>
      </c>
      <c r="CG56">
        <f t="shared" si="89"/>
        <v>0</v>
      </c>
      <c r="CH56">
        <f t="shared" si="90"/>
        <v>0</v>
      </c>
      <c r="CI56">
        <f t="shared" si="91"/>
        <v>0</v>
      </c>
      <c r="CJ56">
        <v>6</v>
      </c>
      <c r="CK56">
        <v>0.5</v>
      </c>
      <c r="CL56" t="s">
        <v>399</v>
      </c>
      <c r="CM56">
        <v>2</v>
      </c>
      <c r="CN56">
        <v>1530583627</v>
      </c>
      <c r="CO56">
        <v>400.358</v>
      </c>
      <c r="CP56">
        <v>399.99599999999998</v>
      </c>
      <c r="CQ56">
        <v>17.769200000000001</v>
      </c>
      <c r="CR56">
        <v>17.613399999999999</v>
      </c>
      <c r="CS56">
        <v>400.185</v>
      </c>
      <c r="CT56">
        <v>17.845400000000001</v>
      </c>
      <c r="CU56">
        <v>999.95500000000004</v>
      </c>
      <c r="CV56">
        <v>91.049000000000007</v>
      </c>
      <c r="CW56">
        <v>0.10138800000000001</v>
      </c>
      <c r="CX56">
        <v>25.292300000000001</v>
      </c>
      <c r="CY56">
        <v>24.863700000000001</v>
      </c>
      <c r="CZ56">
        <v>999.9</v>
      </c>
      <c r="DA56">
        <v>0</v>
      </c>
      <c r="DB56">
        <v>0</v>
      </c>
      <c r="DC56">
        <v>9996.25</v>
      </c>
      <c r="DD56">
        <v>0</v>
      </c>
      <c r="DE56">
        <v>0.21912699999999999</v>
      </c>
      <c r="DF56">
        <v>0.36260999999999999</v>
      </c>
      <c r="DG56">
        <v>407.601</v>
      </c>
      <c r="DH56">
        <v>407.16699999999997</v>
      </c>
      <c r="DI56">
        <v>0.15584600000000001</v>
      </c>
      <c r="DJ56">
        <v>399.99599999999998</v>
      </c>
      <c r="DK56">
        <v>17.613399999999999</v>
      </c>
      <c r="DL56">
        <v>1.6178699999999999</v>
      </c>
      <c r="DM56">
        <v>1.60368</v>
      </c>
      <c r="DN56">
        <v>14.130100000000001</v>
      </c>
      <c r="DO56">
        <v>13.994199999999999</v>
      </c>
      <c r="DP56">
        <v>0</v>
      </c>
      <c r="DQ56">
        <v>0</v>
      </c>
      <c r="DR56">
        <v>0</v>
      </c>
      <c r="DS56">
        <v>0</v>
      </c>
      <c r="DT56">
        <v>-1.65</v>
      </c>
      <c r="DU56">
        <v>0</v>
      </c>
      <c r="DV56">
        <v>-8.39</v>
      </c>
      <c r="DW56">
        <v>-3.13</v>
      </c>
      <c r="DX56">
        <v>34</v>
      </c>
      <c r="DY56">
        <v>39</v>
      </c>
      <c r="DZ56">
        <v>37.125</v>
      </c>
      <c r="EA56">
        <v>37.75</v>
      </c>
      <c r="EB56">
        <v>35.75</v>
      </c>
      <c r="EC56">
        <v>0</v>
      </c>
      <c r="ED56">
        <v>0</v>
      </c>
      <c r="EE56">
        <v>0</v>
      </c>
      <c r="EF56">
        <v>2719.2000000476801</v>
      </c>
      <c r="EG56">
        <v>0</v>
      </c>
      <c r="EH56">
        <v>2.1852</v>
      </c>
      <c r="EI56">
        <v>-10.113076788177599</v>
      </c>
      <c r="EJ56">
        <v>-5.6007694497451501</v>
      </c>
      <c r="EK56">
        <v>-9.7043999999999997</v>
      </c>
      <c r="EL56">
        <v>15</v>
      </c>
      <c r="EM56">
        <v>1530583595</v>
      </c>
      <c r="EN56" t="s">
        <v>486</v>
      </c>
      <c r="EO56">
        <v>1530583595</v>
      </c>
      <c r="EP56">
        <v>1530583591</v>
      </c>
      <c r="EQ56">
        <v>135</v>
      </c>
      <c r="ER56">
        <v>2.1000000000000001E-2</v>
      </c>
      <c r="ES56">
        <v>0</v>
      </c>
      <c r="ET56">
        <v>0.17299999999999999</v>
      </c>
      <c r="EU56">
        <v>-7.5999999999999998E-2</v>
      </c>
      <c r="EV56">
        <v>400</v>
      </c>
      <c r="EW56">
        <v>18</v>
      </c>
      <c r="EX56">
        <v>0.28000000000000003</v>
      </c>
      <c r="EY56">
        <v>0.19</v>
      </c>
      <c r="EZ56">
        <v>0.37913104878048798</v>
      </c>
      <c r="FA56">
        <v>-0.201384480836237</v>
      </c>
      <c r="FB56">
        <v>3.20184298444652E-2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0.144382170731707</v>
      </c>
      <c r="FI56">
        <v>5.7142703832752599E-2</v>
      </c>
      <c r="FJ56">
        <v>5.8817362249280799E-3</v>
      </c>
      <c r="FK56">
        <v>1</v>
      </c>
      <c r="FL56">
        <v>1</v>
      </c>
      <c r="FM56">
        <v>3</v>
      </c>
      <c r="FN56" t="s">
        <v>413</v>
      </c>
      <c r="FO56">
        <v>3.9265500000000002</v>
      </c>
      <c r="FP56">
        <v>2.7839800000000001</v>
      </c>
      <c r="FQ56">
        <v>8.5092799999999996E-2</v>
      </c>
      <c r="FR56">
        <v>8.5027699999999998E-2</v>
      </c>
      <c r="FS56">
        <v>8.1632499999999997E-2</v>
      </c>
      <c r="FT56">
        <v>8.0230499999999996E-2</v>
      </c>
      <c r="FU56">
        <v>19673</v>
      </c>
      <c r="FV56">
        <v>24001</v>
      </c>
      <c r="FW56">
        <v>20940.599999999999</v>
      </c>
      <c r="FX56">
        <v>25298.6</v>
      </c>
      <c r="FY56">
        <v>30502.2</v>
      </c>
      <c r="FZ56">
        <v>34261.199999999997</v>
      </c>
      <c r="GA56">
        <v>37794.5</v>
      </c>
      <c r="GB56">
        <v>41969.5</v>
      </c>
      <c r="GC56">
        <v>2.6743000000000001</v>
      </c>
      <c r="GD56">
        <v>2.1515300000000002</v>
      </c>
      <c r="GE56">
        <v>8.3725900000000006E-2</v>
      </c>
      <c r="GF56">
        <v>0</v>
      </c>
      <c r="GG56">
        <v>23.488099999999999</v>
      </c>
      <c r="GH56">
        <v>999.9</v>
      </c>
      <c r="GI56">
        <v>49.2</v>
      </c>
      <c r="GJ56">
        <v>30.494</v>
      </c>
      <c r="GK56">
        <v>23.6829</v>
      </c>
      <c r="GL56">
        <v>61.470399999999998</v>
      </c>
      <c r="GM56">
        <v>19.4712</v>
      </c>
      <c r="GN56">
        <v>3</v>
      </c>
      <c r="GO56">
        <v>-0.22409599999999999</v>
      </c>
      <c r="GP56">
        <v>-0.86212699999999998</v>
      </c>
      <c r="GQ56">
        <v>20.336099999999998</v>
      </c>
      <c r="GR56">
        <v>5.2210299999999998</v>
      </c>
      <c r="GS56">
        <v>11.962199999999999</v>
      </c>
      <c r="GT56">
        <v>4.9853500000000004</v>
      </c>
      <c r="GU56">
        <v>3.3005499999999999</v>
      </c>
      <c r="GV56">
        <v>999.9</v>
      </c>
      <c r="GW56">
        <v>9999</v>
      </c>
      <c r="GX56">
        <v>9999</v>
      </c>
      <c r="GY56">
        <v>9999</v>
      </c>
      <c r="GZ56">
        <v>1.8844399999999999</v>
      </c>
      <c r="HA56">
        <v>1.88141</v>
      </c>
      <c r="HB56">
        <v>1.8828499999999999</v>
      </c>
      <c r="HC56">
        <v>1.88157</v>
      </c>
      <c r="HD56">
        <v>1.8831800000000001</v>
      </c>
      <c r="HE56">
        <v>1.8823399999999999</v>
      </c>
      <c r="HF56">
        <v>1.8843099999999999</v>
      </c>
      <c r="HG56">
        <v>1.8815900000000001</v>
      </c>
      <c r="HH56">
        <v>5</v>
      </c>
      <c r="HI56">
        <v>0</v>
      </c>
      <c r="HJ56">
        <v>0</v>
      </c>
      <c r="HK56">
        <v>0</v>
      </c>
      <c r="HL56" t="s">
        <v>402</v>
      </c>
      <c r="HM56" t="s">
        <v>403</v>
      </c>
      <c r="HN56" t="s">
        <v>404</v>
      </c>
      <c r="HO56" t="s">
        <v>404</v>
      </c>
      <c r="HP56" t="s">
        <v>404</v>
      </c>
      <c r="HQ56" t="s">
        <v>404</v>
      </c>
      <c r="HR56">
        <v>0</v>
      </c>
      <c r="HS56">
        <v>100</v>
      </c>
      <c r="HT56">
        <v>100</v>
      </c>
      <c r="HU56">
        <v>0.17299999999999999</v>
      </c>
      <c r="HV56">
        <v>-7.6200000000000004E-2</v>
      </c>
      <c r="HW56">
        <v>0.17320000000000799</v>
      </c>
      <c r="HX56">
        <v>0</v>
      </c>
      <c r="HY56">
        <v>0</v>
      </c>
      <c r="HZ56">
        <v>0</v>
      </c>
      <c r="IA56">
        <v>-7.6195000000001997E-2</v>
      </c>
      <c r="IB56">
        <v>0</v>
      </c>
      <c r="IC56">
        <v>0</v>
      </c>
      <c r="ID56">
        <v>0</v>
      </c>
      <c r="IE56">
        <v>-1</v>
      </c>
      <c r="IF56">
        <v>-1</v>
      </c>
      <c r="IG56">
        <v>-1</v>
      </c>
      <c r="IH56">
        <v>-1</v>
      </c>
      <c r="II56">
        <v>0.5</v>
      </c>
      <c r="IJ56">
        <v>0.6</v>
      </c>
      <c r="IK56">
        <v>1.54053</v>
      </c>
      <c r="IL56">
        <v>2.5927699999999998</v>
      </c>
      <c r="IM56">
        <v>2.8002899999999999</v>
      </c>
      <c r="IN56">
        <v>2.96997</v>
      </c>
      <c r="IO56">
        <v>3.0493199999999998</v>
      </c>
      <c r="IP56">
        <v>2.2912599999999999</v>
      </c>
      <c r="IQ56">
        <v>34.1905</v>
      </c>
      <c r="IR56">
        <v>24.227599999999999</v>
      </c>
      <c r="IS56">
        <v>18</v>
      </c>
      <c r="IT56">
        <v>1091.3699999999999</v>
      </c>
      <c r="IU56">
        <v>564.721</v>
      </c>
      <c r="IV56">
        <v>25.0001</v>
      </c>
      <c r="IW56">
        <v>24.321899999999999</v>
      </c>
      <c r="IX56">
        <v>29.9999</v>
      </c>
      <c r="IY56">
        <v>24.2376</v>
      </c>
      <c r="IZ56">
        <v>24.231300000000001</v>
      </c>
      <c r="JA56">
        <v>30.7804</v>
      </c>
      <c r="JB56">
        <v>21.9847</v>
      </c>
      <c r="JC56">
        <v>0</v>
      </c>
      <c r="JD56">
        <v>25</v>
      </c>
      <c r="JE56">
        <v>400</v>
      </c>
      <c r="JF56">
        <v>17.5517</v>
      </c>
      <c r="JG56">
        <v>101.884</v>
      </c>
      <c r="JH56">
        <v>101.179</v>
      </c>
    </row>
    <row r="57" spans="1:268" x14ac:dyDescent="0.2">
      <c r="A57">
        <v>41</v>
      </c>
      <c r="B57">
        <v>1530583632</v>
      </c>
      <c r="C57">
        <v>733.90000009536698</v>
      </c>
      <c r="D57" t="s">
        <v>494</v>
      </c>
      <c r="E57" t="s">
        <v>495</v>
      </c>
      <c r="F57" t="s">
        <v>397</v>
      </c>
      <c r="I57">
        <v>1530583632</v>
      </c>
      <c r="J57">
        <f t="shared" si="46"/>
        <v>2.6486897795149292E-4</v>
      </c>
      <c r="K57">
        <f t="shared" si="47"/>
        <v>0.26486897795149295</v>
      </c>
      <c r="L57">
        <f t="shared" si="48"/>
        <v>-0.80271098184306899</v>
      </c>
      <c r="M57">
        <f t="shared" si="49"/>
        <v>400.40199999999999</v>
      </c>
      <c r="N57">
        <f t="shared" si="50"/>
        <v>472.13411684683138</v>
      </c>
      <c r="O57">
        <f t="shared" si="51"/>
        <v>43.036257964901885</v>
      </c>
      <c r="P57">
        <f t="shared" si="52"/>
        <v>36.497688150023997</v>
      </c>
      <c r="Q57">
        <f t="shared" si="53"/>
        <v>1.5367672219572919E-2</v>
      </c>
      <c r="R57">
        <f t="shared" si="54"/>
        <v>2.7668199916078664</v>
      </c>
      <c r="S57">
        <f t="shared" si="55"/>
        <v>1.5320409566528758E-2</v>
      </c>
      <c r="T57">
        <f t="shared" si="56"/>
        <v>9.5794901544987779E-3</v>
      </c>
      <c r="U57">
        <f t="shared" si="57"/>
        <v>0</v>
      </c>
      <c r="V57">
        <f t="shared" si="58"/>
        <v>25.223169361617799</v>
      </c>
      <c r="W57">
        <f t="shared" si="59"/>
        <v>24.864899999999999</v>
      </c>
      <c r="X57">
        <f t="shared" si="60"/>
        <v>3.1541567063174458</v>
      </c>
      <c r="Y57">
        <f t="shared" si="61"/>
        <v>50.04371918177295</v>
      </c>
      <c r="Z57">
        <f t="shared" si="62"/>
        <v>1.6195175726652</v>
      </c>
      <c r="AA57">
        <f t="shared" si="63"/>
        <v>3.2362054602349875</v>
      </c>
      <c r="AB57">
        <f t="shared" si="64"/>
        <v>1.5346391336522458</v>
      </c>
      <c r="AC57">
        <f t="shared" si="65"/>
        <v>-11.680721927660837</v>
      </c>
      <c r="AD57">
        <f t="shared" si="66"/>
        <v>64.290028536039927</v>
      </c>
      <c r="AE57">
        <f t="shared" si="67"/>
        <v>4.9189726670626239</v>
      </c>
      <c r="AF57">
        <f t="shared" si="68"/>
        <v>57.528279275441712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48393.921739591955</v>
      </c>
      <c r="AL57" t="s">
        <v>398</v>
      </c>
      <c r="AM57" t="s">
        <v>398</v>
      </c>
      <c r="AN57">
        <v>0</v>
      </c>
      <c r="AO57">
        <v>0</v>
      </c>
      <c r="AP57" t="e">
        <f t="shared" si="72"/>
        <v>#DIV/0!</v>
      </c>
      <c r="AQ57">
        <v>0</v>
      </c>
      <c r="AR57" t="s">
        <v>398</v>
      </c>
      <c r="AS57" t="s">
        <v>398</v>
      </c>
      <c r="AT57">
        <v>0</v>
      </c>
      <c r="AU57">
        <v>0</v>
      </c>
      <c r="AV57" t="e">
        <f t="shared" si="73"/>
        <v>#DIV/0!</v>
      </c>
      <c r="AW57">
        <v>0.5</v>
      </c>
      <c r="AX57">
        <f t="shared" si="74"/>
        <v>0</v>
      </c>
      <c r="AY57">
        <f t="shared" si="75"/>
        <v>-0.80271098184306899</v>
      </c>
      <c r="AZ57" t="e">
        <f t="shared" si="76"/>
        <v>#DIV/0!</v>
      </c>
      <c r="BA57" t="e">
        <f t="shared" si="77"/>
        <v>#DIV/0!</v>
      </c>
      <c r="BB57" t="e">
        <f t="shared" si="78"/>
        <v>#DIV/0!</v>
      </c>
      <c r="BC57" t="e">
        <f t="shared" si="79"/>
        <v>#DIV/0!</v>
      </c>
      <c r="BD57" t="s">
        <v>398</v>
      </c>
      <c r="BE57">
        <v>0</v>
      </c>
      <c r="BF57" t="e">
        <f t="shared" si="80"/>
        <v>#DIV/0!</v>
      </c>
      <c r="BG57" t="e">
        <f t="shared" si="81"/>
        <v>#DIV/0!</v>
      </c>
      <c r="BH57" t="e">
        <f t="shared" si="82"/>
        <v>#DIV/0!</v>
      </c>
      <c r="BI57" t="e">
        <f t="shared" si="83"/>
        <v>#DIV/0!</v>
      </c>
      <c r="BJ57" t="e">
        <f t="shared" si="84"/>
        <v>#DIV/0!</v>
      </c>
      <c r="BK57" t="e">
        <f t="shared" si="85"/>
        <v>#DIV/0!</v>
      </c>
      <c r="BL57" t="e">
        <f t="shared" si="86"/>
        <v>#DIV/0!</v>
      </c>
      <c r="BM57" t="e">
        <f t="shared" si="87"/>
        <v>#DIV/0!</v>
      </c>
      <c r="BN57">
        <v>754</v>
      </c>
      <c r="BO57">
        <v>300</v>
      </c>
      <c r="BP57">
        <v>300</v>
      </c>
      <c r="BQ57">
        <v>300</v>
      </c>
      <c r="BR57">
        <v>10355.1</v>
      </c>
      <c r="BS57">
        <v>1422.74</v>
      </c>
      <c r="BT57">
        <v>-7.3501699999999996E-3</v>
      </c>
      <c r="BU57">
        <v>-1.04</v>
      </c>
      <c r="BV57" t="s">
        <v>398</v>
      </c>
      <c r="BW57" t="s">
        <v>398</v>
      </c>
      <c r="BX57" t="s">
        <v>398</v>
      </c>
      <c r="BY57" t="s">
        <v>398</v>
      </c>
      <c r="BZ57" t="s">
        <v>398</v>
      </c>
      <c r="CA57" t="s">
        <v>398</v>
      </c>
      <c r="CB57" t="s">
        <v>398</v>
      </c>
      <c r="CC57" t="s">
        <v>398</v>
      </c>
      <c r="CD57" t="s">
        <v>398</v>
      </c>
      <c r="CE57" t="s">
        <v>398</v>
      </c>
      <c r="CF57">
        <f t="shared" si="88"/>
        <v>0</v>
      </c>
      <c r="CG57">
        <f t="shared" si="89"/>
        <v>0</v>
      </c>
      <c r="CH57">
        <f t="shared" si="90"/>
        <v>0</v>
      </c>
      <c r="CI57">
        <f t="shared" si="91"/>
        <v>0</v>
      </c>
      <c r="CJ57">
        <v>6</v>
      </c>
      <c r="CK57">
        <v>0.5</v>
      </c>
      <c r="CL57" t="s">
        <v>399</v>
      </c>
      <c r="CM57">
        <v>2</v>
      </c>
      <c r="CN57">
        <v>1530583632</v>
      </c>
      <c r="CO57">
        <v>400.40199999999999</v>
      </c>
      <c r="CP57">
        <v>399.98399999999998</v>
      </c>
      <c r="CQ57">
        <v>17.767099999999999</v>
      </c>
      <c r="CR57">
        <v>17.611000000000001</v>
      </c>
      <c r="CS57">
        <v>400.22899999999998</v>
      </c>
      <c r="CT57">
        <v>17.843299999999999</v>
      </c>
      <c r="CU57">
        <v>999.98599999999999</v>
      </c>
      <c r="CV57">
        <v>91.050600000000003</v>
      </c>
      <c r="CW57">
        <v>0.10201200000000001</v>
      </c>
      <c r="CX57">
        <v>25.2959</v>
      </c>
      <c r="CY57">
        <v>24.864899999999999</v>
      </c>
      <c r="CZ57">
        <v>999.9</v>
      </c>
      <c r="DA57">
        <v>0</v>
      </c>
      <c r="DB57">
        <v>0</v>
      </c>
      <c r="DC57">
        <v>9994.3799999999992</v>
      </c>
      <c r="DD57">
        <v>0</v>
      </c>
      <c r="DE57">
        <v>0.21912699999999999</v>
      </c>
      <c r="DF57">
        <v>0.41860999999999998</v>
      </c>
      <c r="DG57">
        <v>407.64499999999998</v>
      </c>
      <c r="DH57">
        <v>407.154</v>
      </c>
      <c r="DI57">
        <v>0.15606700000000001</v>
      </c>
      <c r="DJ57">
        <v>399.98399999999998</v>
      </c>
      <c r="DK57">
        <v>17.611000000000001</v>
      </c>
      <c r="DL57">
        <v>1.6176999999999999</v>
      </c>
      <c r="DM57">
        <v>1.6034900000000001</v>
      </c>
      <c r="DN57">
        <v>14.128500000000001</v>
      </c>
      <c r="DO57">
        <v>13.9924</v>
      </c>
      <c r="DP57">
        <v>0</v>
      </c>
      <c r="DQ57">
        <v>0</v>
      </c>
      <c r="DR57">
        <v>0</v>
      </c>
      <c r="DS57">
        <v>0</v>
      </c>
      <c r="DT57">
        <v>5.05</v>
      </c>
      <c r="DU57">
        <v>0</v>
      </c>
      <c r="DV57">
        <v>-12.56</v>
      </c>
      <c r="DW57">
        <v>-3.7</v>
      </c>
      <c r="DX57">
        <v>33.686999999999998</v>
      </c>
      <c r="DY57">
        <v>39.061999999999998</v>
      </c>
      <c r="DZ57">
        <v>36.936999999999998</v>
      </c>
      <c r="EA57">
        <v>38</v>
      </c>
      <c r="EB57">
        <v>34.875</v>
      </c>
      <c r="EC57">
        <v>0</v>
      </c>
      <c r="ED57">
        <v>0</v>
      </c>
      <c r="EE57">
        <v>0</v>
      </c>
      <c r="EF57">
        <v>2724</v>
      </c>
      <c r="EG57">
        <v>0</v>
      </c>
      <c r="EH57">
        <v>2.2423999999999999</v>
      </c>
      <c r="EI57">
        <v>1.6546153961530501</v>
      </c>
      <c r="EJ57">
        <v>1.4046151728648999</v>
      </c>
      <c r="EK57">
        <v>-10.2636</v>
      </c>
      <c r="EL57">
        <v>15</v>
      </c>
      <c r="EM57">
        <v>1530583595</v>
      </c>
      <c r="EN57" t="s">
        <v>486</v>
      </c>
      <c r="EO57">
        <v>1530583595</v>
      </c>
      <c r="EP57">
        <v>1530583591</v>
      </c>
      <c r="EQ57">
        <v>135</v>
      </c>
      <c r="ER57">
        <v>2.1000000000000001E-2</v>
      </c>
      <c r="ES57">
        <v>0</v>
      </c>
      <c r="ET57">
        <v>0.17299999999999999</v>
      </c>
      <c r="EU57">
        <v>-7.5999999999999998E-2</v>
      </c>
      <c r="EV57">
        <v>400</v>
      </c>
      <c r="EW57">
        <v>18</v>
      </c>
      <c r="EX57">
        <v>0.28000000000000003</v>
      </c>
      <c r="EY57">
        <v>0.19</v>
      </c>
      <c r="EZ57">
        <v>0.37507097499999997</v>
      </c>
      <c r="FA57">
        <v>-7.1313512195122594E-2</v>
      </c>
      <c r="FB57">
        <v>3.0881781128593799E-2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0.1493554</v>
      </c>
      <c r="FI57">
        <v>5.9425148217635899E-2</v>
      </c>
      <c r="FJ57">
        <v>5.9591125001966496E-3</v>
      </c>
      <c r="FK57">
        <v>1</v>
      </c>
      <c r="FL57">
        <v>2</v>
      </c>
      <c r="FM57">
        <v>3</v>
      </c>
      <c r="FN57" t="s">
        <v>401</v>
      </c>
      <c r="FO57">
        <v>3.92659</v>
      </c>
      <c r="FP57">
        <v>2.7845800000000001</v>
      </c>
      <c r="FQ57">
        <v>8.5101700000000002E-2</v>
      </c>
      <c r="FR57">
        <v>8.5027199999999997E-2</v>
      </c>
      <c r="FS57">
        <v>8.1627099999999994E-2</v>
      </c>
      <c r="FT57">
        <v>8.0224100000000007E-2</v>
      </c>
      <c r="FU57">
        <v>19673.099999999999</v>
      </c>
      <c r="FV57">
        <v>24001.4</v>
      </c>
      <c r="FW57">
        <v>20940.900000000001</v>
      </c>
      <c r="FX57">
        <v>25299</v>
      </c>
      <c r="FY57">
        <v>30502.799999999999</v>
      </c>
      <c r="FZ57">
        <v>34262.300000000003</v>
      </c>
      <c r="GA57">
        <v>37795</v>
      </c>
      <c r="GB57">
        <v>41970.6</v>
      </c>
      <c r="GC57">
        <v>2.6745800000000002</v>
      </c>
      <c r="GD57">
        <v>2.1515499999999999</v>
      </c>
      <c r="GE57">
        <v>8.3651400000000001E-2</v>
      </c>
      <c r="GF57">
        <v>0</v>
      </c>
      <c r="GG57">
        <v>23.490600000000001</v>
      </c>
      <c r="GH57">
        <v>999.9</v>
      </c>
      <c r="GI57">
        <v>49.2</v>
      </c>
      <c r="GJ57">
        <v>30.494</v>
      </c>
      <c r="GK57">
        <v>23.683399999999999</v>
      </c>
      <c r="GL57">
        <v>61.660400000000003</v>
      </c>
      <c r="GM57">
        <v>19.455100000000002</v>
      </c>
      <c r="GN57">
        <v>3</v>
      </c>
      <c r="GO57">
        <v>-0.22420000000000001</v>
      </c>
      <c r="GP57">
        <v>-0.86111700000000002</v>
      </c>
      <c r="GQ57">
        <v>20.336600000000001</v>
      </c>
      <c r="GR57">
        <v>5.2237299999999998</v>
      </c>
      <c r="GS57">
        <v>11.962</v>
      </c>
      <c r="GT57">
        <v>4.9857500000000003</v>
      </c>
      <c r="GU57">
        <v>3.3010000000000002</v>
      </c>
      <c r="GV57">
        <v>999.9</v>
      </c>
      <c r="GW57">
        <v>9999</v>
      </c>
      <c r="GX57">
        <v>9999</v>
      </c>
      <c r="GY57">
        <v>9999</v>
      </c>
      <c r="GZ57">
        <v>1.88443</v>
      </c>
      <c r="HA57">
        <v>1.88141</v>
      </c>
      <c r="HB57">
        <v>1.88286</v>
      </c>
      <c r="HC57">
        <v>1.88158</v>
      </c>
      <c r="HD57">
        <v>1.88317</v>
      </c>
      <c r="HE57">
        <v>1.8823300000000001</v>
      </c>
      <c r="HF57">
        <v>1.8843099999999999</v>
      </c>
      <c r="HG57">
        <v>1.88158</v>
      </c>
      <c r="HH57">
        <v>5</v>
      </c>
      <c r="HI57">
        <v>0</v>
      </c>
      <c r="HJ57">
        <v>0</v>
      </c>
      <c r="HK57">
        <v>0</v>
      </c>
      <c r="HL57" t="s">
        <v>402</v>
      </c>
      <c r="HM57" t="s">
        <v>403</v>
      </c>
      <c r="HN57" t="s">
        <v>404</v>
      </c>
      <c r="HO57" t="s">
        <v>404</v>
      </c>
      <c r="HP57" t="s">
        <v>404</v>
      </c>
      <c r="HQ57" t="s">
        <v>404</v>
      </c>
      <c r="HR57">
        <v>0</v>
      </c>
      <c r="HS57">
        <v>100</v>
      </c>
      <c r="HT57">
        <v>100</v>
      </c>
      <c r="HU57">
        <v>0.17299999999999999</v>
      </c>
      <c r="HV57">
        <v>-7.6200000000000004E-2</v>
      </c>
      <c r="HW57">
        <v>0.17320000000000799</v>
      </c>
      <c r="HX57">
        <v>0</v>
      </c>
      <c r="HY57">
        <v>0</v>
      </c>
      <c r="HZ57">
        <v>0</v>
      </c>
      <c r="IA57">
        <v>-7.6195000000001997E-2</v>
      </c>
      <c r="IB57">
        <v>0</v>
      </c>
      <c r="IC57">
        <v>0</v>
      </c>
      <c r="ID57">
        <v>0</v>
      </c>
      <c r="IE57">
        <v>-1</v>
      </c>
      <c r="IF57">
        <v>-1</v>
      </c>
      <c r="IG57">
        <v>-1</v>
      </c>
      <c r="IH57">
        <v>-1</v>
      </c>
      <c r="II57">
        <v>0.6</v>
      </c>
      <c r="IJ57">
        <v>0.7</v>
      </c>
      <c r="IK57">
        <v>1.54053</v>
      </c>
      <c r="IL57">
        <v>2.5866699999999998</v>
      </c>
      <c r="IM57">
        <v>2.8002899999999999</v>
      </c>
      <c r="IN57">
        <v>2.96997</v>
      </c>
      <c r="IO57">
        <v>3.0493199999999998</v>
      </c>
      <c r="IP57">
        <v>2.3010299999999999</v>
      </c>
      <c r="IQ57">
        <v>34.1905</v>
      </c>
      <c r="IR57">
        <v>24.2364</v>
      </c>
      <c r="IS57">
        <v>18</v>
      </c>
      <c r="IT57">
        <v>1091.6600000000001</v>
      </c>
      <c r="IU57">
        <v>564.73900000000003</v>
      </c>
      <c r="IV57">
        <v>25.0001</v>
      </c>
      <c r="IW57">
        <v>24.32</v>
      </c>
      <c r="IX57">
        <v>30.0001</v>
      </c>
      <c r="IY57">
        <v>24.235900000000001</v>
      </c>
      <c r="IZ57">
        <v>24.231300000000001</v>
      </c>
      <c r="JA57">
        <v>30.7803</v>
      </c>
      <c r="JB57">
        <v>21.9847</v>
      </c>
      <c r="JC57">
        <v>0</v>
      </c>
      <c r="JD57">
        <v>25</v>
      </c>
      <c r="JE57">
        <v>400</v>
      </c>
      <c r="JF57">
        <v>17.543600000000001</v>
      </c>
      <c r="JG57">
        <v>101.88500000000001</v>
      </c>
      <c r="JH57">
        <v>101.181</v>
      </c>
    </row>
    <row r="58" spans="1:268" x14ac:dyDescent="0.2">
      <c r="A58">
        <v>42</v>
      </c>
      <c r="B58">
        <v>1530583637</v>
      </c>
      <c r="C58">
        <v>738.90000009536698</v>
      </c>
      <c r="D58" t="s">
        <v>496</v>
      </c>
      <c r="E58" t="s">
        <v>497</v>
      </c>
      <c r="F58" t="s">
        <v>397</v>
      </c>
      <c r="I58">
        <v>1530583637</v>
      </c>
      <c r="J58">
        <f t="shared" si="46"/>
        <v>3.020408081541527E-4</v>
      </c>
      <c r="K58">
        <f t="shared" si="47"/>
        <v>0.30204080815415268</v>
      </c>
      <c r="L58">
        <f t="shared" si="48"/>
        <v>-0.70261521543539007</v>
      </c>
      <c r="M58">
        <f t="shared" si="49"/>
        <v>400.38</v>
      </c>
      <c r="N58">
        <f t="shared" si="50"/>
        <v>453.01181643606139</v>
      </c>
      <c r="O58">
        <f t="shared" si="51"/>
        <v>41.292000793461646</v>
      </c>
      <c r="P58">
        <f t="shared" si="52"/>
        <v>36.494613777959998</v>
      </c>
      <c r="Q58">
        <f t="shared" si="53"/>
        <v>1.7493855461353836E-2</v>
      </c>
      <c r="R58">
        <f t="shared" si="54"/>
        <v>2.7707933752155642</v>
      </c>
      <c r="S58">
        <f t="shared" si="55"/>
        <v>1.7432725708075407E-2</v>
      </c>
      <c r="T58">
        <f t="shared" si="56"/>
        <v>1.0900927943046331E-2</v>
      </c>
      <c r="U58">
        <f t="shared" si="57"/>
        <v>0</v>
      </c>
      <c r="V58">
        <f t="shared" si="58"/>
        <v>25.215272917495295</v>
      </c>
      <c r="W58">
        <f t="shared" si="59"/>
        <v>24.880099999999999</v>
      </c>
      <c r="X58">
        <f t="shared" si="60"/>
        <v>3.1570190756597949</v>
      </c>
      <c r="Y58">
        <f t="shared" si="61"/>
        <v>50.025003185624954</v>
      </c>
      <c r="Z58">
        <f t="shared" si="62"/>
        <v>1.6191237647286001</v>
      </c>
      <c r="AA58">
        <f t="shared" si="63"/>
        <v>3.2366290087391079</v>
      </c>
      <c r="AB58">
        <f t="shared" si="64"/>
        <v>1.5378953109311948</v>
      </c>
      <c r="AC58">
        <f t="shared" si="65"/>
        <v>-13.319999639598134</v>
      </c>
      <c r="AD58">
        <f t="shared" si="66"/>
        <v>62.440427201852209</v>
      </c>
      <c r="AE58">
        <f t="shared" si="67"/>
        <v>4.7710221612909267</v>
      </c>
      <c r="AF58">
        <f t="shared" si="68"/>
        <v>53.891449723545001</v>
      </c>
      <c r="AG58">
        <v>0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48502.423417224803</v>
      </c>
      <c r="AL58" t="s">
        <v>398</v>
      </c>
      <c r="AM58" t="s">
        <v>398</v>
      </c>
      <c r="AN58">
        <v>0</v>
      </c>
      <c r="AO58">
        <v>0</v>
      </c>
      <c r="AP58" t="e">
        <f t="shared" si="72"/>
        <v>#DIV/0!</v>
      </c>
      <c r="AQ58">
        <v>0</v>
      </c>
      <c r="AR58" t="s">
        <v>398</v>
      </c>
      <c r="AS58" t="s">
        <v>398</v>
      </c>
      <c r="AT58">
        <v>0</v>
      </c>
      <c r="AU58">
        <v>0</v>
      </c>
      <c r="AV58" t="e">
        <f t="shared" si="73"/>
        <v>#DIV/0!</v>
      </c>
      <c r="AW58">
        <v>0.5</v>
      </c>
      <c r="AX58">
        <f t="shared" si="74"/>
        <v>0</v>
      </c>
      <c r="AY58">
        <f t="shared" si="75"/>
        <v>-0.70261521543539007</v>
      </c>
      <c r="AZ58" t="e">
        <f t="shared" si="76"/>
        <v>#DIV/0!</v>
      </c>
      <c r="BA58" t="e">
        <f t="shared" si="77"/>
        <v>#DIV/0!</v>
      </c>
      <c r="BB58" t="e">
        <f t="shared" si="78"/>
        <v>#DIV/0!</v>
      </c>
      <c r="BC58" t="e">
        <f t="shared" si="79"/>
        <v>#DIV/0!</v>
      </c>
      <c r="BD58" t="s">
        <v>398</v>
      </c>
      <c r="BE58">
        <v>0</v>
      </c>
      <c r="BF58" t="e">
        <f t="shared" si="80"/>
        <v>#DIV/0!</v>
      </c>
      <c r="BG58" t="e">
        <f t="shared" si="81"/>
        <v>#DIV/0!</v>
      </c>
      <c r="BH58" t="e">
        <f t="shared" si="82"/>
        <v>#DIV/0!</v>
      </c>
      <c r="BI58" t="e">
        <f t="shared" si="83"/>
        <v>#DIV/0!</v>
      </c>
      <c r="BJ58" t="e">
        <f t="shared" si="84"/>
        <v>#DIV/0!</v>
      </c>
      <c r="BK58" t="e">
        <f t="shared" si="85"/>
        <v>#DIV/0!</v>
      </c>
      <c r="BL58" t="e">
        <f t="shared" si="86"/>
        <v>#DIV/0!</v>
      </c>
      <c r="BM58" t="e">
        <f t="shared" si="87"/>
        <v>#DIV/0!</v>
      </c>
      <c r="BN58">
        <v>754</v>
      </c>
      <c r="BO58">
        <v>300</v>
      </c>
      <c r="BP58">
        <v>300</v>
      </c>
      <c r="BQ58">
        <v>300</v>
      </c>
      <c r="BR58">
        <v>10355.1</v>
      </c>
      <c r="BS58">
        <v>1422.74</v>
      </c>
      <c r="BT58">
        <v>-7.3501699999999996E-3</v>
      </c>
      <c r="BU58">
        <v>-1.04</v>
      </c>
      <c r="BV58" t="s">
        <v>398</v>
      </c>
      <c r="BW58" t="s">
        <v>398</v>
      </c>
      <c r="BX58" t="s">
        <v>398</v>
      </c>
      <c r="BY58" t="s">
        <v>398</v>
      </c>
      <c r="BZ58" t="s">
        <v>398</v>
      </c>
      <c r="CA58" t="s">
        <v>398</v>
      </c>
      <c r="CB58" t="s">
        <v>398</v>
      </c>
      <c r="CC58" t="s">
        <v>398</v>
      </c>
      <c r="CD58" t="s">
        <v>398</v>
      </c>
      <c r="CE58" t="s">
        <v>398</v>
      </c>
      <c r="CF58">
        <f t="shared" si="88"/>
        <v>0</v>
      </c>
      <c r="CG58">
        <f t="shared" si="89"/>
        <v>0</v>
      </c>
      <c r="CH58">
        <f t="shared" si="90"/>
        <v>0</v>
      </c>
      <c r="CI58">
        <f t="shared" si="91"/>
        <v>0</v>
      </c>
      <c r="CJ58">
        <v>6</v>
      </c>
      <c r="CK58">
        <v>0.5</v>
      </c>
      <c r="CL58" t="s">
        <v>399</v>
      </c>
      <c r="CM58">
        <v>2</v>
      </c>
      <c r="CN58">
        <v>1530583637</v>
      </c>
      <c r="CO58">
        <v>400.38</v>
      </c>
      <c r="CP58">
        <v>400.03100000000001</v>
      </c>
      <c r="CQ58">
        <v>17.763300000000001</v>
      </c>
      <c r="CR58">
        <v>17.5853</v>
      </c>
      <c r="CS58">
        <v>400.20699999999999</v>
      </c>
      <c r="CT58">
        <v>17.839500000000001</v>
      </c>
      <c r="CU58">
        <v>1000.03</v>
      </c>
      <c r="CV58">
        <v>91.048199999999994</v>
      </c>
      <c r="CW58">
        <v>0.101742</v>
      </c>
      <c r="CX58">
        <v>25.298100000000002</v>
      </c>
      <c r="CY58">
        <v>24.880099999999999</v>
      </c>
      <c r="CZ58">
        <v>999.9</v>
      </c>
      <c r="DA58">
        <v>0</v>
      </c>
      <c r="DB58">
        <v>0</v>
      </c>
      <c r="DC58">
        <v>10018.1</v>
      </c>
      <c r="DD58">
        <v>0</v>
      </c>
      <c r="DE58">
        <v>0.21912699999999999</v>
      </c>
      <c r="DF58">
        <v>0.34964000000000001</v>
      </c>
      <c r="DG58">
        <v>407.62099999999998</v>
      </c>
      <c r="DH58">
        <v>407.19099999999997</v>
      </c>
      <c r="DI58">
        <v>0.17801900000000001</v>
      </c>
      <c r="DJ58">
        <v>400.03100000000001</v>
      </c>
      <c r="DK58">
        <v>17.5853</v>
      </c>
      <c r="DL58">
        <v>1.6173200000000001</v>
      </c>
      <c r="DM58">
        <v>1.60111</v>
      </c>
      <c r="DN58">
        <v>14.1248</v>
      </c>
      <c r="DO58">
        <v>13.9695</v>
      </c>
      <c r="DP58">
        <v>0</v>
      </c>
      <c r="DQ58">
        <v>0</v>
      </c>
      <c r="DR58">
        <v>0</v>
      </c>
      <c r="DS58">
        <v>0</v>
      </c>
      <c r="DT58">
        <v>2.58</v>
      </c>
      <c r="DU58">
        <v>0</v>
      </c>
      <c r="DV58">
        <v>-10.4</v>
      </c>
      <c r="DW58">
        <v>-2.93</v>
      </c>
      <c r="DX58">
        <v>33.561999999999998</v>
      </c>
      <c r="DY58">
        <v>39</v>
      </c>
      <c r="DZ58">
        <v>37.125</v>
      </c>
      <c r="EA58">
        <v>37.875</v>
      </c>
      <c r="EB58">
        <v>35.686999999999998</v>
      </c>
      <c r="EC58">
        <v>0</v>
      </c>
      <c r="ED58">
        <v>0</v>
      </c>
      <c r="EE58">
        <v>0</v>
      </c>
      <c r="EF58">
        <v>2729.4000000953702</v>
      </c>
      <c r="EG58">
        <v>0</v>
      </c>
      <c r="EH58">
        <v>2.4223076923076898</v>
      </c>
      <c r="EI58">
        <v>6.0109401206232604</v>
      </c>
      <c r="EJ58">
        <v>2.0246155022707502</v>
      </c>
      <c r="EK58">
        <v>-10.175384615384599</v>
      </c>
      <c r="EL58">
        <v>15</v>
      </c>
      <c r="EM58">
        <v>1530583595</v>
      </c>
      <c r="EN58" t="s">
        <v>486</v>
      </c>
      <c r="EO58">
        <v>1530583595</v>
      </c>
      <c r="EP58">
        <v>1530583591</v>
      </c>
      <c r="EQ58">
        <v>135</v>
      </c>
      <c r="ER58">
        <v>2.1000000000000001E-2</v>
      </c>
      <c r="ES58">
        <v>0</v>
      </c>
      <c r="ET58">
        <v>0.17299999999999999</v>
      </c>
      <c r="EU58">
        <v>-7.5999999999999998E-2</v>
      </c>
      <c r="EV58">
        <v>400</v>
      </c>
      <c r="EW58">
        <v>18</v>
      </c>
      <c r="EX58">
        <v>0.28000000000000003</v>
      </c>
      <c r="EY58">
        <v>0.19</v>
      </c>
      <c r="EZ58">
        <v>0.38370568292682899</v>
      </c>
      <c r="FA58">
        <v>0.12850760278745599</v>
      </c>
      <c r="FB58">
        <v>3.6592181700226503E-2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0.15330380487804901</v>
      </c>
      <c r="FI58">
        <v>6.1175310104529299E-2</v>
      </c>
      <c r="FJ58">
        <v>6.4764942986890598E-3</v>
      </c>
      <c r="FK58">
        <v>1</v>
      </c>
      <c r="FL58">
        <v>1</v>
      </c>
      <c r="FM58">
        <v>3</v>
      </c>
      <c r="FN58" t="s">
        <v>413</v>
      </c>
      <c r="FO58">
        <v>3.92665</v>
      </c>
      <c r="FP58">
        <v>2.7845200000000001</v>
      </c>
      <c r="FQ58">
        <v>8.5096099999999994E-2</v>
      </c>
      <c r="FR58">
        <v>8.5032899999999995E-2</v>
      </c>
      <c r="FS58">
        <v>8.1612400000000002E-2</v>
      </c>
      <c r="FT58">
        <v>8.0136600000000002E-2</v>
      </c>
      <c r="FU58">
        <v>19673.2</v>
      </c>
      <c r="FV58">
        <v>24001.1</v>
      </c>
      <c r="FW58">
        <v>20940.900000000001</v>
      </c>
      <c r="FX58">
        <v>25298.9</v>
      </c>
      <c r="FY58">
        <v>30503.4</v>
      </c>
      <c r="FZ58">
        <v>34265.300000000003</v>
      </c>
      <c r="GA58">
        <v>37795.1</v>
      </c>
      <c r="GB58">
        <v>41970.2</v>
      </c>
      <c r="GC58">
        <v>2.6755800000000001</v>
      </c>
      <c r="GD58">
        <v>2.1515300000000002</v>
      </c>
      <c r="GE58">
        <v>8.44337E-2</v>
      </c>
      <c r="GF58">
        <v>0</v>
      </c>
      <c r="GG58">
        <v>23.492899999999999</v>
      </c>
      <c r="GH58">
        <v>999.9</v>
      </c>
      <c r="GI58">
        <v>49.2</v>
      </c>
      <c r="GJ58">
        <v>30.494</v>
      </c>
      <c r="GK58">
        <v>23.683900000000001</v>
      </c>
      <c r="GL58">
        <v>61.580399999999997</v>
      </c>
      <c r="GM58">
        <v>19.4712</v>
      </c>
      <c r="GN58">
        <v>3</v>
      </c>
      <c r="GO58">
        <v>-0.22431100000000001</v>
      </c>
      <c r="GP58">
        <v>-0.86037600000000003</v>
      </c>
      <c r="GQ58">
        <v>20.3367</v>
      </c>
      <c r="GR58">
        <v>5.2234299999999996</v>
      </c>
      <c r="GS58">
        <v>11.962</v>
      </c>
      <c r="GT58">
        <v>4.9858000000000002</v>
      </c>
      <c r="GU58">
        <v>3.3010000000000002</v>
      </c>
      <c r="GV58">
        <v>999.9</v>
      </c>
      <c r="GW58">
        <v>9999</v>
      </c>
      <c r="GX58">
        <v>9999</v>
      </c>
      <c r="GY58">
        <v>9999</v>
      </c>
      <c r="GZ58">
        <v>1.8844399999999999</v>
      </c>
      <c r="HA58">
        <v>1.88141</v>
      </c>
      <c r="HB58">
        <v>1.88286</v>
      </c>
      <c r="HC58">
        <v>1.8815900000000001</v>
      </c>
      <c r="HD58">
        <v>1.88317</v>
      </c>
      <c r="HE58">
        <v>1.8823300000000001</v>
      </c>
      <c r="HF58">
        <v>1.8843099999999999</v>
      </c>
      <c r="HG58">
        <v>1.88158</v>
      </c>
      <c r="HH58">
        <v>5</v>
      </c>
      <c r="HI58">
        <v>0</v>
      </c>
      <c r="HJ58">
        <v>0</v>
      </c>
      <c r="HK58">
        <v>0</v>
      </c>
      <c r="HL58" t="s">
        <v>402</v>
      </c>
      <c r="HM58" t="s">
        <v>403</v>
      </c>
      <c r="HN58" t="s">
        <v>404</v>
      </c>
      <c r="HO58" t="s">
        <v>404</v>
      </c>
      <c r="HP58" t="s">
        <v>404</v>
      </c>
      <c r="HQ58" t="s">
        <v>404</v>
      </c>
      <c r="HR58">
        <v>0</v>
      </c>
      <c r="HS58">
        <v>100</v>
      </c>
      <c r="HT58">
        <v>100</v>
      </c>
      <c r="HU58">
        <v>0.17299999999999999</v>
      </c>
      <c r="HV58">
        <v>-7.6200000000000004E-2</v>
      </c>
      <c r="HW58">
        <v>0.17320000000000799</v>
      </c>
      <c r="HX58">
        <v>0</v>
      </c>
      <c r="HY58">
        <v>0</v>
      </c>
      <c r="HZ58">
        <v>0</v>
      </c>
      <c r="IA58">
        <v>-7.6195000000001997E-2</v>
      </c>
      <c r="IB58">
        <v>0</v>
      </c>
      <c r="IC58">
        <v>0</v>
      </c>
      <c r="ID58">
        <v>0</v>
      </c>
      <c r="IE58">
        <v>-1</v>
      </c>
      <c r="IF58">
        <v>-1</v>
      </c>
      <c r="IG58">
        <v>-1</v>
      </c>
      <c r="IH58">
        <v>-1</v>
      </c>
      <c r="II58">
        <v>0.7</v>
      </c>
      <c r="IJ58">
        <v>0.8</v>
      </c>
      <c r="IK58">
        <v>1.54053</v>
      </c>
      <c r="IL58">
        <v>2.5891099999999998</v>
      </c>
      <c r="IM58">
        <v>2.8002899999999999</v>
      </c>
      <c r="IN58">
        <v>2.96875</v>
      </c>
      <c r="IO58">
        <v>3.0493199999999998</v>
      </c>
      <c r="IP58">
        <v>2.3010299999999999</v>
      </c>
      <c r="IQ58">
        <v>34.1905</v>
      </c>
      <c r="IR58">
        <v>24.227599999999999</v>
      </c>
      <c r="IS58">
        <v>18</v>
      </c>
      <c r="IT58">
        <v>1092.82</v>
      </c>
      <c r="IU58">
        <v>564.69799999999998</v>
      </c>
      <c r="IV58">
        <v>25.0001</v>
      </c>
      <c r="IW58">
        <v>24.319299999999998</v>
      </c>
      <c r="IX58">
        <v>30</v>
      </c>
      <c r="IY58">
        <v>24.235099999999999</v>
      </c>
      <c r="IZ58">
        <v>24.229199999999999</v>
      </c>
      <c r="JA58">
        <v>30.779900000000001</v>
      </c>
      <c r="JB58">
        <v>22.2561</v>
      </c>
      <c r="JC58">
        <v>0</v>
      </c>
      <c r="JD58">
        <v>25</v>
      </c>
      <c r="JE58">
        <v>400</v>
      </c>
      <c r="JF58">
        <v>17.541599999999999</v>
      </c>
      <c r="JG58">
        <v>101.88500000000001</v>
      </c>
      <c r="JH58">
        <v>101.18</v>
      </c>
    </row>
    <row r="59" spans="1:268" x14ac:dyDescent="0.2">
      <c r="A59">
        <v>43</v>
      </c>
      <c r="B59">
        <v>1530583642</v>
      </c>
      <c r="C59">
        <v>743.90000009536698</v>
      </c>
      <c r="D59" t="s">
        <v>498</v>
      </c>
      <c r="E59" t="s">
        <v>499</v>
      </c>
      <c r="F59" t="s">
        <v>397</v>
      </c>
      <c r="I59">
        <v>1530583642</v>
      </c>
      <c r="J59">
        <f t="shared" si="46"/>
        <v>3.0287321309894517E-4</v>
      </c>
      <c r="K59">
        <f t="shared" si="47"/>
        <v>0.30287321309894516</v>
      </c>
      <c r="L59">
        <f t="shared" si="48"/>
        <v>-0.79294285578242807</v>
      </c>
      <c r="M59">
        <f t="shared" si="49"/>
        <v>400.41899999999998</v>
      </c>
      <c r="N59">
        <f t="shared" si="50"/>
        <v>461.08522115104705</v>
      </c>
      <c r="O59">
        <f t="shared" si="51"/>
        <v>42.027171410944895</v>
      </c>
      <c r="P59">
        <f t="shared" si="52"/>
        <v>36.497543571639</v>
      </c>
      <c r="Q59">
        <f t="shared" si="53"/>
        <v>1.7524713253396992E-2</v>
      </c>
      <c r="R59">
        <f t="shared" si="54"/>
        <v>2.7686449891538967</v>
      </c>
      <c r="S59">
        <f t="shared" si="55"/>
        <v>1.7463320639922206E-2</v>
      </c>
      <c r="T59">
        <f t="shared" si="56"/>
        <v>1.0920073270326524E-2</v>
      </c>
      <c r="U59">
        <f t="shared" si="57"/>
        <v>0</v>
      </c>
      <c r="V59">
        <f t="shared" si="58"/>
        <v>25.217284926909844</v>
      </c>
      <c r="W59">
        <f t="shared" si="59"/>
        <v>24.877199999999998</v>
      </c>
      <c r="X59">
        <f t="shared" si="60"/>
        <v>3.1564727905474239</v>
      </c>
      <c r="Y59">
        <f t="shared" si="61"/>
        <v>49.953948103850792</v>
      </c>
      <c r="Z59">
        <f t="shared" si="62"/>
        <v>1.6170451976448001</v>
      </c>
      <c r="AA59">
        <f t="shared" si="63"/>
        <v>3.237071861233221</v>
      </c>
      <c r="AB59">
        <f t="shared" si="64"/>
        <v>1.5394275929026238</v>
      </c>
      <c r="AC59">
        <f t="shared" si="65"/>
        <v>-13.356708697663482</v>
      </c>
      <c r="AD59">
        <f t="shared" si="66"/>
        <v>63.168181438908299</v>
      </c>
      <c r="AE59">
        <f t="shared" si="67"/>
        <v>4.8303600655389909</v>
      </c>
      <c r="AF59">
        <f t="shared" si="68"/>
        <v>54.64183280678381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48443.116200617624</v>
      </c>
      <c r="AL59" t="s">
        <v>398</v>
      </c>
      <c r="AM59" t="s">
        <v>398</v>
      </c>
      <c r="AN59">
        <v>0</v>
      </c>
      <c r="AO59">
        <v>0</v>
      </c>
      <c r="AP59" t="e">
        <f t="shared" si="72"/>
        <v>#DIV/0!</v>
      </c>
      <c r="AQ59">
        <v>0</v>
      </c>
      <c r="AR59" t="s">
        <v>398</v>
      </c>
      <c r="AS59" t="s">
        <v>398</v>
      </c>
      <c r="AT59">
        <v>0</v>
      </c>
      <c r="AU59">
        <v>0</v>
      </c>
      <c r="AV59" t="e">
        <f t="shared" si="73"/>
        <v>#DIV/0!</v>
      </c>
      <c r="AW59">
        <v>0.5</v>
      </c>
      <c r="AX59">
        <f t="shared" si="74"/>
        <v>0</v>
      </c>
      <c r="AY59">
        <f t="shared" si="75"/>
        <v>-0.79294285578242807</v>
      </c>
      <c r="AZ59" t="e">
        <f t="shared" si="76"/>
        <v>#DIV/0!</v>
      </c>
      <c r="BA59" t="e">
        <f t="shared" si="77"/>
        <v>#DIV/0!</v>
      </c>
      <c r="BB59" t="e">
        <f t="shared" si="78"/>
        <v>#DIV/0!</v>
      </c>
      <c r="BC59" t="e">
        <f t="shared" si="79"/>
        <v>#DIV/0!</v>
      </c>
      <c r="BD59" t="s">
        <v>398</v>
      </c>
      <c r="BE59">
        <v>0</v>
      </c>
      <c r="BF59" t="e">
        <f t="shared" si="80"/>
        <v>#DIV/0!</v>
      </c>
      <c r="BG59" t="e">
        <f t="shared" si="81"/>
        <v>#DIV/0!</v>
      </c>
      <c r="BH59" t="e">
        <f t="shared" si="82"/>
        <v>#DIV/0!</v>
      </c>
      <c r="BI59" t="e">
        <f t="shared" si="83"/>
        <v>#DIV/0!</v>
      </c>
      <c r="BJ59" t="e">
        <f t="shared" si="84"/>
        <v>#DIV/0!</v>
      </c>
      <c r="BK59" t="e">
        <f t="shared" si="85"/>
        <v>#DIV/0!</v>
      </c>
      <c r="BL59" t="e">
        <f t="shared" si="86"/>
        <v>#DIV/0!</v>
      </c>
      <c r="BM59" t="e">
        <f t="shared" si="87"/>
        <v>#DIV/0!</v>
      </c>
      <c r="BN59">
        <v>754</v>
      </c>
      <c r="BO59">
        <v>300</v>
      </c>
      <c r="BP59">
        <v>300</v>
      </c>
      <c r="BQ59">
        <v>300</v>
      </c>
      <c r="BR59">
        <v>10355.1</v>
      </c>
      <c r="BS59">
        <v>1422.74</v>
      </c>
      <c r="BT59">
        <v>-7.3501699999999996E-3</v>
      </c>
      <c r="BU59">
        <v>-1.04</v>
      </c>
      <c r="BV59" t="s">
        <v>398</v>
      </c>
      <c r="BW59" t="s">
        <v>398</v>
      </c>
      <c r="BX59" t="s">
        <v>398</v>
      </c>
      <c r="BY59" t="s">
        <v>398</v>
      </c>
      <c r="BZ59" t="s">
        <v>398</v>
      </c>
      <c r="CA59" t="s">
        <v>398</v>
      </c>
      <c r="CB59" t="s">
        <v>398</v>
      </c>
      <c r="CC59" t="s">
        <v>398</v>
      </c>
      <c r="CD59" t="s">
        <v>398</v>
      </c>
      <c r="CE59" t="s">
        <v>398</v>
      </c>
      <c r="CF59">
        <f t="shared" si="88"/>
        <v>0</v>
      </c>
      <c r="CG59">
        <f t="shared" si="89"/>
        <v>0</v>
      </c>
      <c r="CH59">
        <f t="shared" si="90"/>
        <v>0</v>
      </c>
      <c r="CI59">
        <f t="shared" si="91"/>
        <v>0</v>
      </c>
      <c r="CJ59">
        <v>6</v>
      </c>
      <c r="CK59">
        <v>0.5</v>
      </c>
      <c r="CL59" t="s">
        <v>399</v>
      </c>
      <c r="CM59">
        <v>2</v>
      </c>
      <c r="CN59">
        <v>1530583642</v>
      </c>
      <c r="CO59">
        <v>400.41899999999998</v>
      </c>
      <c r="CP59">
        <v>400.01600000000002</v>
      </c>
      <c r="CQ59">
        <v>17.7408</v>
      </c>
      <c r="CR59">
        <v>17.5623</v>
      </c>
      <c r="CS59">
        <v>400.245</v>
      </c>
      <c r="CT59">
        <v>17.817</v>
      </c>
      <c r="CU59">
        <v>1000</v>
      </c>
      <c r="CV59">
        <v>91.046499999999995</v>
      </c>
      <c r="CW59">
        <v>0.101881</v>
      </c>
      <c r="CX59">
        <v>25.3004</v>
      </c>
      <c r="CY59">
        <v>24.877199999999998</v>
      </c>
      <c r="CZ59">
        <v>999.9</v>
      </c>
      <c r="DA59">
        <v>0</v>
      </c>
      <c r="DB59">
        <v>0</v>
      </c>
      <c r="DC59">
        <v>10005.6</v>
      </c>
      <c r="DD59">
        <v>0</v>
      </c>
      <c r="DE59">
        <v>0.21912699999999999</v>
      </c>
      <c r="DF59">
        <v>0.40267900000000001</v>
      </c>
      <c r="DG59">
        <v>407.65100000000001</v>
      </c>
      <c r="DH59">
        <v>407.16699999999997</v>
      </c>
      <c r="DI59">
        <v>0.178423</v>
      </c>
      <c r="DJ59">
        <v>400.01600000000002</v>
      </c>
      <c r="DK59">
        <v>17.5623</v>
      </c>
      <c r="DL59">
        <v>1.61524</v>
      </c>
      <c r="DM59">
        <v>1.5989899999999999</v>
      </c>
      <c r="DN59">
        <v>14.104900000000001</v>
      </c>
      <c r="DO59">
        <v>13.9491</v>
      </c>
      <c r="DP59">
        <v>0</v>
      </c>
      <c r="DQ59">
        <v>0</v>
      </c>
      <c r="DR59">
        <v>0</v>
      </c>
      <c r="DS59">
        <v>0</v>
      </c>
      <c r="DT59">
        <v>1.28</v>
      </c>
      <c r="DU59">
        <v>0</v>
      </c>
      <c r="DV59">
        <v>-12.21</v>
      </c>
      <c r="DW59">
        <v>-3.6</v>
      </c>
      <c r="DX59">
        <v>33.75</v>
      </c>
      <c r="DY59">
        <v>39.061999999999998</v>
      </c>
      <c r="DZ59">
        <v>36.875</v>
      </c>
      <c r="EA59">
        <v>38</v>
      </c>
      <c r="EB59">
        <v>35</v>
      </c>
      <c r="EC59">
        <v>0</v>
      </c>
      <c r="ED59">
        <v>0</v>
      </c>
      <c r="EE59">
        <v>0</v>
      </c>
      <c r="EF59">
        <v>2734.2000000476801</v>
      </c>
      <c r="EG59">
        <v>0</v>
      </c>
      <c r="EH59">
        <v>2.58692307692308</v>
      </c>
      <c r="EI59">
        <v>2.0936752373848302</v>
      </c>
      <c r="EJ59">
        <v>-6.88000000201062</v>
      </c>
      <c r="EK59">
        <v>-10.474615384615401</v>
      </c>
      <c r="EL59">
        <v>15</v>
      </c>
      <c r="EM59">
        <v>1530583595</v>
      </c>
      <c r="EN59" t="s">
        <v>486</v>
      </c>
      <c r="EO59">
        <v>1530583595</v>
      </c>
      <c r="EP59">
        <v>1530583591</v>
      </c>
      <c r="EQ59">
        <v>135</v>
      </c>
      <c r="ER59">
        <v>2.1000000000000001E-2</v>
      </c>
      <c r="ES59">
        <v>0</v>
      </c>
      <c r="ET59">
        <v>0.17299999999999999</v>
      </c>
      <c r="EU59">
        <v>-7.5999999999999998E-2</v>
      </c>
      <c r="EV59">
        <v>400</v>
      </c>
      <c r="EW59">
        <v>18</v>
      </c>
      <c r="EX59">
        <v>0.28000000000000003</v>
      </c>
      <c r="EY59">
        <v>0.19</v>
      </c>
      <c r="EZ59">
        <v>0.37791819999999998</v>
      </c>
      <c r="FA59">
        <v>0.16892352720450199</v>
      </c>
      <c r="FB59">
        <v>3.6882216818000503E-2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0.16348917499999999</v>
      </c>
      <c r="FI59">
        <v>0.105761144465291</v>
      </c>
      <c r="FJ59">
        <v>1.1526197011346599E-2</v>
      </c>
      <c r="FK59">
        <v>1</v>
      </c>
      <c r="FL59">
        <v>1</v>
      </c>
      <c r="FM59">
        <v>3</v>
      </c>
      <c r="FN59" t="s">
        <v>413</v>
      </c>
      <c r="FO59">
        <v>3.9266100000000002</v>
      </c>
      <c r="FP59">
        <v>2.7845499999999999</v>
      </c>
      <c r="FQ59">
        <v>8.5100899999999993E-2</v>
      </c>
      <c r="FR59">
        <v>8.5028900000000004E-2</v>
      </c>
      <c r="FS59">
        <v>8.1535200000000002E-2</v>
      </c>
      <c r="FT59">
        <v>8.0058799999999999E-2</v>
      </c>
      <c r="FU59">
        <v>19673.2</v>
      </c>
      <c r="FV59">
        <v>24001.200000000001</v>
      </c>
      <c r="FW59">
        <v>20941</v>
      </c>
      <c r="FX59">
        <v>25298.799999999999</v>
      </c>
      <c r="FY59">
        <v>30506.1</v>
      </c>
      <c r="FZ59">
        <v>34268</v>
      </c>
      <c r="GA59">
        <v>37795.199999999997</v>
      </c>
      <c r="GB59">
        <v>41969.9</v>
      </c>
      <c r="GC59">
        <v>2.6755300000000002</v>
      </c>
      <c r="GD59">
        <v>2.1516500000000001</v>
      </c>
      <c r="GE59">
        <v>8.4135699999999994E-2</v>
      </c>
      <c r="GF59">
        <v>0</v>
      </c>
      <c r="GG59">
        <v>23.494900000000001</v>
      </c>
      <c r="GH59">
        <v>999.9</v>
      </c>
      <c r="GI59">
        <v>49.2</v>
      </c>
      <c r="GJ59">
        <v>30.484000000000002</v>
      </c>
      <c r="GK59">
        <v>23.67</v>
      </c>
      <c r="GL59">
        <v>61.500399999999999</v>
      </c>
      <c r="GM59">
        <v>19.435099999999998</v>
      </c>
      <c r="GN59">
        <v>3</v>
      </c>
      <c r="GO59">
        <v>-0.224324</v>
      </c>
      <c r="GP59">
        <v>-0.85950400000000005</v>
      </c>
      <c r="GQ59">
        <v>20.3367</v>
      </c>
      <c r="GR59">
        <v>5.2237299999999998</v>
      </c>
      <c r="GS59">
        <v>11.962</v>
      </c>
      <c r="GT59">
        <v>4.9856999999999996</v>
      </c>
      <c r="GU59">
        <v>3.3010000000000002</v>
      </c>
      <c r="GV59">
        <v>999.9</v>
      </c>
      <c r="GW59">
        <v>9999</v>
      </c>
      <c r="GX59">
        <v>9999</v>
      </c>
      <c r="GY59">
        <v>9999</v>
      </c>
      <c r="GZ59">
        <v>1.8844399999999999</v>
      </c>
      <c r="HA59">
        <v>1.88141</v>
      </c>
      <c r="HB59">
        <v>1.88287</v>
      </c>
      <c r="HC59">
        <v>1.88158</v>
      </c>
      <c r="HD59">
        <v>1.8831500000000001</v>
      </c>
      <c r="HE59">
        <v>1.8823300000000001</v>
      </c>
      <c r="HF59">
        <v>1.8843099999999999</v>
      </c>
      <c r="HG59">
        <v>1.88157</v>
      </c>
      <c r="HH59">
        <v>5</v>
      </c>
      <c r="HI59">
        <v>0</v>
      </c>
      <c r="HJ59">
        <v>0</v>
      </c>
      <c r="HK59">
        <v>0</v>
      </c>
      <c r="HL59" t="s">
        <v>402</v>
      </c>
      <c r="HM59" t="s">
        <v>403</v>
      </c>
      <c r="HN59" t="s">
        <v>404</v>
      </c>
      <c r="HO59" t="s">
        <v>404</v>
      </c>
      <c r="HP59" t="s">
        <v>404</v>
      </c>
      <c r="HQ59" t="s">
        <v>404</v>
      </c>
      <c r="HR59">
        <v>0</v>
      </c>
      <c r="HS59">
        <v>100</v>
      </c>
      <c r="HT59">
        <v>100</v>
      </c>
      <c r="HU59">
        <v>0.17399999999999999</v>
      </c>
      <c r="HV59">
        <v>-7.6200000000000004E-2</v>
      </c>
      <c r="HW59">
        <v>0.17320000000000799</v>
      </c>
      <c r="HX59">
        <v>0</v>
      </c>
      <c r="HY59">
        <v>0</v>
      </c>
      <c r="HZ59">
        <v>0</v>
      </c>
      <c r="IA59">
        <v>-7.6195000000001997E-2</v>
      </c>
      <c r="IB59">
        <v>0</v>
      </c>
      <c r="IC59">
        <v>0</v>
      </c>
      <c r="ID59">
        <v>0</v>
      </c>
      <c r="IE59">
        <v>-1</v>
      </c>
      <c r="IF59">
        <v>-1</v>
      </c>
      <c r="IG59">
        <v>-1</v>
      </c>
      <c r="IH59">
        <v>-1</v>
      </c>
      <c r="II59">
        <v>0.8</v>
      </c>
      <c r="IJ59">
        <v>0.8</v>
      </c>
      <c r="IK59">
        <v>1.54053</v>
      </c>
      <c r="IL59">
        <v>2.5817899999999998</v>
      </c>
      <c r="IM59">
        <v>2.8002899999999999</v>
      </c>
      <c r="IN59">
        <v>2.96875</v>
      </c>
      <c r="IO59">
        <v>3.0493199999999998</v>
      </c>
      <c r="IP59">
        <v>2.3046899999999999</v>
      </c>
      <c r="IQ59">
        <v>34.1905</v>
      </c>
      <c r="IR59">
        <v>24.2364</v>
      </c>
      <c r="IS59">
        <v>18</v>
      </c>
      <c r="IT59">
        <v>1092.74</v>
      </c>
      <c r="IU59">
        <v>564.78499999999997</v>
      </c>
      <c r="IV59">
        <v>25.0001</v>
      </c>
      <c r="IW59">
        <v>24.318000000000001</v>
      </c>
      <c r="IX59">
        <v>30</v>
      </c>
      <c r="IY59">
        <v>24.233799999999999</v>
      </c>
      <c r="IZ59">
        <v>24.2286</v>
      </c>
      <c r="JA59">
        <v>30.779900000000001</v>
      </c>
      <c r="JB59">
        <v>22.2561</v>
      </c>
      <c r="JC59">
        <v>0</v>
      </c>
      <c r="JD59">
        <v>25</v>
      </c>
      <c r="JE59">
        <v>400</v>
      </c>
      <c r="JF59">
        <v>17.544899999999998</v>
      </c>
      <c r="JG59">
        <v>101.886</v>
      </c>
      <c r="JH59">
        <v>101.18</v>
      </c>
    </row>
    <row r="60" spans="1:268" x14ac:dyDescent="0.2">
      <c r="A60">
        <v>44</v>
      </c>
      <c r="B60">
        <v>1530583647</v>
      </c>
      <c r="C60">
        <v>748.90000009536698</v>
      </c>
      <c r="D60" t="s">
        <v>500</v>
      </c>
      <c r="E60" t="s">
        <v>501</v>
      </c>
      <c r="F60" t="s">
        <v>397</v>
      </c>
      <c r="I60">
        <v>1530583647</v>
      </c>
      <c r="J60">
        <f t="shared" si="46"/>
        <v>2.8929564705238277E-4</v>
      </c>
      <c r="K60">
        <f t="shared" si="47"/>
        <v>0.28929564705238275</v>
      </c>
      <c r="L60">
        <f t="shared" si="48"/>
        <v>-0.71084034158398401</v>
      </c>
      <c r="M60">
        <f t="shared" si="49"/>
        <v>400.42200000000003</v>
      </c>
      <c r="N60">
        <f t="shared" si="50"/>
        <v>456.790309711818</v>
      </c>
      <c r="O60">
        <f t="shared" si="51"/>
        <v>41.632095395128708</v>
      </c>
      <c r="P60">
        <f t="shared" si="52"/>
        <v>36.494659689312002</v>
      </c>
      <c r="Q60">
        <f t="shared" si="53"/>
        <v>1.670528964710043E-2</v>
      </c>
      <c r="R60">
        <f t="shared" si="54"/>
        <v>2.7683981407165539</v>
      </c>
      <c r="S60">
        <f t="shared" si="55"/>
        <v>1.6649489198218619E-2</v>
      </c>
      <c r="T60">
        <f t="shared" si="56"/>
        <v>1.0410928581760801E-2</v>
      </c>
      <c r="U60">
        <f t="shared" si="57"/>
        <v>0</v>
      </c>
      <c r="V60">
        <f t="shared" si="58"/>
        <v>25.221404357526321</v>
      </c>
      <c r="W60">
        <f t="shared" si="59"/>
        <v>24.885300000000001</v>
      </c>
      <c r="X60">
        <f t="shared" si="60"/>
        <v>3.1579988282879494</v>
      </c>
      <c r="Y60">
        <f t="shared" si="61"/>
        <v>49.915778957184784</v>
      </c>
      <c r="Z60">
        <f t="shared" si="62"/>
        <v>1.6158480816831997</v>
      </c>
      <c r="AA60">
        <f t="shared" si="63"/>
        <v>3.2371488844623499</v>
      </c>
      <c r="AB60">
        <f t="shared" si="64"/>
        <v>1.5421507466047497</v>
      </c>
      <c r="AC60">
        <f t="shared" si="65"/>
        <v>-12.75793803501008</v>
      </c>
      <c r="AD60">
        <f t="shared" si="66"/>
        <v>62.013325373639866</v>
      </c>
      <c r="AE60">
        <f t="shared" si="67"/>
        <v>4.7426758435013916</v>
      </c>
      <c r="AF60">
        <f t="shared" si="68"/>
        <v>53.998063182131176</v>
      </c>
      <c r="AG60">
        <v>0</v>
      </c>
      <c r="AH60">
        <v>0</v>
      </c>
      <c r="AI60">
        <f t="shared" si="69"/>
        <v>1</v>
      </c>
      <c r="AJ60">
        <f t="shared" si="70"/>
        <v>0</v>
      </c>
      <c r="AK60">
        <f t="shared" si="71"/>
        <v>48436.115484003953</v>
      </c>
      <c r="AL60" t="s">
        <v>398</v>
      </c>
      <c r="AM60" t="s">
        <v>398</v>
      </c>
      <c r="AN60">
        <v>0</v>
      </c>
      <c r="AO60">
        <v>0</v>
      </c>
      <c r="AP60" t="e">
        <f t="shared" si="72"/>
        <v>#DIV/0!</v>
      </c>
      <c r="AQ60">
        <v>0</v>
      </c>
      <c r="AR60" t="s">
        <v>398</v>
      </c>
      <c r="AS60" t="s">
        <v>398</v>
      </c>
      <c r="AT60">
        <v>0</v>
      </c>
      <c r="AU60">
        <v>0</v>
      </c>
      <c r="AV60" t="e">
        <f t="shared" si="73"/>
        <v>#DIV/0!</v>
      </c>
      <c r="AW60">
        <v>0.5</v>
      </c>
      <c r="AX60">
        <f t="shared" si="74"/>
        <v>0</v>
      </c>
      <c r="AY60">
        <f t="shared" si="75"/>
        <v>-0.71084034158398401</v>
      </c>
      <c r="AZ60" t="e">
        <f t="shared" si="76"/>
        <v>#DIV/0!</v>
      </c>
      <c r="BA60" t="e">
        <f t="shared" si="77"/>
        <v>#DIV/0!</v>
      </c>
      <c r="BB60" t="e">
        <f t="shared" si="78"/>
        <v>#DIV/0!</v>
      </c>
      <c r="BC60" t="e">
        <f t="shared" si="79"/>
        <v>#DIV/0!</v>
      </c>
      <c r="BD60" t="s">
        <v>398</v>
      </c>
      <c r="BE60">
        <v>0</v>
      </c>
      <c r="BF60" t="e">
        <f t="shared" si="80"/>
        <v>#DIV/0!</v>
      </c>
      <c r="BG60" t="e">
        <f t="shared" si="81"/>
        <v>#DIV/0!</v>
      </c>
      <c r="BH60" t="e">
        <f t="shared" si="82"/>
        <v>#DIV/0!</v>
      </c>
      <c r="BI60" t="e">
        <f t="shared" si="83"/>
        <v>#DIV/0!</v>
      </c>
      <c r="BJ60" t="e">
        <f t="shared" si="84"/>
        <v>#DIV/0!</v>
      </c>
      <c r="BK60" t="e">
        <f t="shared" si="85"/>
        <v>#DIV/0!</v>
      </c>
      <c r="BL60" t="e">
        <f t="shared" si="86"/>
        <v>#DIV/0!</v>
      </c>
      <c r="BM60" t="e">
        <f t="shared" si="87"/>
        <v>#DIV/0!</v>
      </c>
      <c r="BN60">
        <v>754</v>
      </c>
      <c r="BO60">
        <v>300</v>
      </c>
      <c r="BP60">
        <v>300</v>
      </c>
      <c r="BQ60">
        <v>300</v>
      </c>
      <c r="BR60">
        <v>10355.1</v>
      </c>
      <c r="BS60">
        <v>1422.74</v>
      </c>
      <c r="BT60">
        <v>-7.3501699999999996E-3</v>
      </c>
      <c r="BU60">
        <v>-1.04</v>
      </c>
      <c r="BV60" t="s">
        <v>398</v>
      </c>
      <c r="BW60" t="s">
        <v>398</v>
      </c>
      <c r="BX60" t="s">
        <v>398</v>
      </c>
      <c r="BY60" t="s">
        <v>398</v>
      </c>
      <c r="BZ60" t="s">
        <v>398</v>
      </c>
      <c r="CA60" t="s">
        <v>398</v>
      </c>
      <c r="CB60" t="s">
        <v>398</v>
      </c>
      <c r="CC60" t="s">
        <v>398</v>
      </c>
      <c r="CD60" t="s">
        <v>398</v>
      </c>
      <c r="CE60" t="s">
        <v>398</v>
      </c>
      <c r="CF60">
        <f t="shared" si="88"/>
        <v>0</v>
      </c>
      <c r="CG60">
        <f t="shared" si="89"/>
        <v>0</v>
      </c>
      <c r="CH60">
        <f t="shared" si="90"/>
        <v>0</v>
      </c>
      <c r="CI60">
        <f t="shared" si="91"/>
        <v>0</v>
      </c>
      <c r="CJ60">
        <v>6</v>
      </c>
      <c r="CK60">
        <v>0.5</v>
      </c>
      <c r="CL60" t="s">
        <v>399</v>
      </c>
      <c r="CM60">
        <v>2</v>
      </c>
      <c r="CN60">
        <v>1530583647</v>
      </c>
      <c r="CO60">
        <v>400.42200000000003</v>
      </c>
      <c r="CP60">
        <v>400.065</v>
      </c>
      <c r="CQ60">
        <v>17.729199999999999</v>
      </c>
      <c r="CR60">
        <v>17.558700000000002</v>
      </c>
      <c r="CS60">
        <v>400.24900000000002</v>
      </c>
      <c r="CT60">
        <v>17.805399999999999</v>
      </c>
      <c r="CU60">
        <v>1000</v>
      </c>
      <c r="CV60">
        <v>91.038700000000006</v>
      </c>
      <c r="CW60">
        <v>0.101796</v>
      </c>
      <c r="CX60">
        <v>25.300799999999999</v>
      </c>
      <c r="CY60">
        <v>24.885300000000001</v>
      </c>
      <c r="CZ60">
        <v>999.9</v>
      </c>
      <c r="DA60">
        <v>0</v>
      </c>
      <c r="DB60">
        <v>0</v>
      </c>
      <c r="DC60">
        <v>10005</v>
      </c>
      <c r="DD60">
        <v>0</v>
      </c>
      <c r="DE60">
        <v>0.21912699999999999</v>
      </c>
      <c r="DF60">
        <v>0.35739100000000001</v>
      </c>
      <c r="DG60">
        <v>407.649</v>
      </c>
      <c r="DH60">
        <v>407.21499999999997</v>
      </c>
      <c r="DI60">
        <v>0.17048099999999999</v>
      </c>
      <c r="DJ60">
        <v>400.065</v>
      </c>
      <c r="DK60">
        <v>17.558700000000002</v>
      </c>
      <c r="DL60">
        <v>1.61405</v>
      </c>
      <c r="DM60">
        <v>1.5985199999999999</v>
      </c>
      <c r="DN60">
        <v>14.0936</v>
      </c>
      <c r="DO60">
        <v>13.944599999999999</v>
      </c>
      <c r="DP60">
        <v>0</v>
      </c>
      <c r="DQ60">
        <v>0</v>
      </c>
      <c r="DR60">
        <v>0</v>
      </c>
      <c r="DS60">
        <v>0</v>
      </c>
      <c r="DT60">
        <v>3.93</v>
      </c>
      <c r="DU60">
        <v>0</v>
      </c>
      <c r="DV60">
        <v>-13.3</v>
      </c>
      <c r="DW60">
        <v>-3.98</v>
      </c>
      <c r="DX60">
        <v>34.25</v>
      </c>
      <c r="DY60">
        <v>39</v>
      </c>
      <c r="DZ60">
        <v>37.061999999999998</v>
      </c>
      <c r="EA60">
        <v>37.811999999999998</v>
      </c>
      <c r="EB60">
        <v>35.75</v>
      </c>
      <c r="EC60">
        <v>0</v>
      </c>
      <c r="ED60">
        <v>0</v>
      </c>
      <c r="EE60">
        <v>0</v>
      </c>
      <c r="EF60">
        <v>2739</v>
      </c>
      <c r="EG60">
        <v>0</v>
      </c>
      <c r="EH60">
        <v>2.6526923076923099</v>
      </c>
      <c r="EI60">
        <v>-3.7637606909241099</v>
      </c>
      <c r="EJ60">
        <v>0.32649581690405299</v>
      </c>
      <c r="EK60">
        <v>-10.4142307692308</v>
      </c>
      <c r="EL60">
        <v>15</v>
      </c>
      <c r="EM60">
        <v>1530583595</v>
      </c>
      <c r="EN60" t="s">
        <v>486</v>
      </c>
      <c r="EO60">
        <v>1530583595</v>
      </c>
      <c r="EP60">
        <v>1530583591</v>
      </c>
      <c r="EQ60">
        <v>135</v>
      </c>
      <c r="ER60">
        <v>2.1000000000000001E-2</v>
      </c>
      <c r="ES60">
        <v>0</v>
      </c>
      <c r="ET60">
        <v>0.17299999999999999</v>
      </c>
      <c r="EU60">
        <v>-7.5999999999999998E-2</v>
      </c>
      <c r="EV60">
        <v>400</v>
      </c>
      <c r="EW60">
        <v>18</v>
      </c>
      <c r="EX60">
        <v>0.28000000000000003</v>
      </c>
      <c r="EY60">
        <v>0.19</v>
      </c>
      <c r="EZ60">
        <v>0.39230350000000003</v>
      </c>
      <c r="FA60">
        <v>4.7550168855535001E-2</v>
      </c>
      <c r="FB60">
        <v>2.9410569333149599E-2</v>
      </c>
      <c r="FC60">
        <v>1</v>
      </c>
      <c r="FD60">
        <v>1</v>
      </c>
      <c r="FE60">
        <v>0</v>
      </c>
      <c r="FF60">
        <v>0</v>
      </c>
      <c r="FG60">
        <v>0</v>
      </c>
      <c r="FH60">
        <v>0.16797192499999999</v>
      </c>
      <c r="FI60">
        <v>9.7126660412757804E-2</v>
      </c>
      <c r="FJ60">
        <v>1.11313242864169E-2</v>
      </c>
      <c r="FK60">
        <v>1</v>
      </c>
      <c r="FL60">
        <v>2</v>
      </c>
      <c r="FM60">
        <v>3</v>
      </c>
      <c r="FN60" t="s">
        <v>401</v>
      </c>
      <c r="FO60">
        <v>3.9266100000000002</v>
      </c>
      <c r="FP60">
        <v>2.7844600000000002</v>
      </c>
      <c r="FQ60">
        <v>8.5094699999999995E-2</v>
      </c>
      <c r="FR60">
        <v>8.5029999999999994E-2</v>
      </c>
      <c r="FS60">
        <v>8.1489900000000004E-2</v>
      </c>
      <c r="FT60">
        <v>8.0040399999999998E-2</v>
      </c>
      <c r="FU60">
        <v>19673.3</v>
      </c>
      <c r="FV60">
        <v>24001.200000000001</v>
      </c>
      <c r="FW60">
        <v>20941</v>
      </c>
      <c r="FX60">
        <v>25298.799999999999</v>
      </c>
      <c r="FY60">
        <v>30507.3</v>
      </c>
      <c r="FZ60">
        <v>34268.699999999997</v>
      </c>
      <c r="GA60">
        <v>37795</v>
      </c>
      <c r="GB60">
        <v>41970</v>
      </c>
      <c r="GC60">
        <v>2.6753</v>
      </c>
      <c r="GD60">
        <v>2.1520000000000001</v>
      </c>
      <c r="GE60">
        <v>8.4564100000000003E-2</v>
      </c>
      <c r="GF60">
        <v>0</v>
      </c>
      <c r="GG60">
        <v>23.495999999999999</v>
      </c>
      <c r="GH60">
        <v>999.9</v>
      </c>
      <c r="GI60">
        <v>49.2</v>
      </c>
      <c r="GJ60">
        <v>30.484000000000002</v>
      </c>
      <c r="GK60">
        <v>23.671500000000002</v>
      </c>
      <c r="GL60">
        <v>61.420400000000001</v>
      </c>
      <c r="GM60">
        <v>19.459099999999999</v>
      </c>
      <c r="GN60">
        <v>3</v>
      </c>
      <c r="GO60">
        <v>-0.22433400000000001</v>
      </c>
      <c r="GP60">
        <v>-0.858769</v>
      </c>
      <c r="GQ60">
        <v>20.336600000000001</v>
      </c>
      <c r="GR60">
        <v>5.2234299999999996</v>
      </c>
      <c r="GS60">
        <v>11.962</v>
      </c>
      <c r="GT60">
        <v>4.9857500000000003</v>
      </c>
      <c r="GU60">
        <v>3.3010000000000002</v>
      </c>
      <c r="GV60">
        <v>999.9</v>
      </c>
      <c r="GW60">
        <v>9999</v>
      </c>
      <c r="GX60">
        <v>9999</v>
      </c>
      <c r="GY60">
        <v>9999</v>
      </c>
      <c r="GZ60">
        <v>1.88445</v>
      </c>
      <c r="HA60">
        <v>1.88141</v>
      </c>
      <c r="HB60">
        <v>1.8828800000000001</v>
      </c>
      <c r="HC60">
        <v>1.8815900000000001</v>
      </c>
      <c r="HD60">
        <v>1.8831500000000001</v>
      </c>
      <c r="HE60">
        <v>1.8823300000000001</v>
      </c>
      <c r="HF60">
        <v>1.8843099999999999</v>
      </c>
      <c r="HG60">
        <v>1.8815599999999999</v>
      </c>
      <c r="HH60">
        <v>5</v>
      </c>
      <c r="HI60">
        <v>0</v>
      </c>
      <c r="HJ60">
        <v>0</v>
      </c>
      <c r="HK60">
        <v>0</v>
      </c>
      <c r="HL60" t="s">
        <v>402</v>
      </c>
      <c r="HM60" t="s">
        <v>403</v>
      </c>
      <c r="HN60" t="s">
        <v>404</v>
      </c>
      <c r="HO60" t="s">
        <v>404</v>
      </c>
      <c r="HP60" t="s">
        <v>404</v>
      </c>
      <c r="HQ60" t="s">
        <v>404</v>
      </c>
      <c r="HR60">
        <v>0</v>
      </c>
      <c r="HS60">
        <v>100</v>
      </c>
      <c r="HT60">
        <v>100</v>
      </c>
      <c r="HU60">
        <v>0.17299999999999999</v>
      </c>
      <c r="HV60">
        <v>-7.6200000000000004E-2</v>
      </c>
      <c r="HW60">
        <v>0.17320000000000799</v>
      </c>
      <c r="HX60">
        <v>0</v>
      </c>
      <c r="HY60">
        <v>0</v>
      </c>
      <c r="HZ60">
        <v>0</v>
      </c>
      <c r="IA60">
        <v>-7.6195000000001997E-2</v>
      </c>
      <c r="IB60">
        <v>0</v>
      </c>
      <c r="IC60">
        <v>0</v>
      </c>
      <c r="ID60">
        <v>0</v>
      </c>
      <c r="IE60">
        <v>-1</v>
      </c>
      <c r="IF60">
        <v>-1</v>
      </c>
      <c r="IG60">
        <v>-1</v>
      </c>
      <c r="IH60">
        <v>-1</v>
      </c>
      <c r="II60">
        <v>0.9</v>
      </c>
      <c r="IJ60">
        <v>0.9</v>
      </c>
      <c r="IK60">
        <v>1.54053</v>
      </c>
      <c r="IL60">
        <v>2.5939899999999998</v>
      </c>
      <c r="IM60">
        <v>2.8002899999999999</v>
      </c>
      <c r="IN60">
        <v>2.96875</v>
      </c>
      <c r="IO60">
        <v>3.0493199999999998</v>
      </c>
      <c r="IP60">
        <v>2.2997999999999998</v>
      </c>
      <c r="IQ60">
        <v>34.1905</v>
      </c>
      <c r="IR60">
        <v>24.227599999999999</v>
      </c>
      <c r="IS60">
        <v>18</v>
      </c>
      <c r="IT60">
        <v>1092.43</v>
      </c>
      <c r="IU60">
        <v>565.03</v>
      </c>
      <c r="IV60">
        <v>25</v>
      </c>
      <c r="IW60">
        <v>24.316700000000001</v>
      </c>
      <c r="IX60">
        <v>30</v>
      </c>
      <c r="IY60">
        <v>24.2318</v>
      </c>
      <c r="IZ60">
        <v>24.2272</v>
      </c>
      <c r="JA60">
        <v>30.777000000000001</v>
      </c>
      <c r="JB60">
        <v>22.2561</v>
      </c>
      <c r="JC60">
        <v>0</v>
      </c>
      <c r="JD60">
        <v>25</v>
      </c>
      <c r="JE60">
        <v>400</v>
      </c>
      <c r="JF60">
        <v>17.544899999999998</v>
      </c>
      <c r="JG60">
        <v>101.88500000000001</v>
      </c>
      <c r="JH60">
        <v>101.18</v>
      </c>
    </row>
    <row r="61" spans="1:268" x14ac:dyDescent="0.2">
      <c r="A61">
        <v>45</v>
      </c>
      <c r="B61">
        <v>1530583652</v>
      </c>
      <c r="C61">
        <v>753.90000009536698</v>
      </c>
      <c r="D61" t="s">
        <v>502</v>
      </c>
      <c r="E61" t="s">
        <v>503</v>
      </c>
      <c r="F61" t="s">
        <v>397</v>
      </c>
      <c r="I61">
        <v>1530583652</v>
      </c>
      <c r="J61">
        <f t="shared" si="46"/>
        <v>2.872670843706788E-4</v>
      </c>
      <c r="K61">
        <f t="shared" si="47"/>
        <v>0.28726708437067883</v>
      </c>
      <c r="L61">
        <f t="shared" si="48"/>
        <v>-0.73336040962944504</v>
      </c>
      <c r="M61">
        <f t="shared" si="49"/>
        <v>400.35399999999998</v>
      </c>
      <c r="N61">
        <f t="shared" si="50"/>
        <v>459.35061741064675</v>
      </c>
      <c r="O61">
        <f t="shared" si="51"/>
        <v>41.86508159977668</v>
      </c>
      <c r="P61">
        <f t="shared" si="52"/>
        <v>36.488147056985994</v>
      </c>
      <c r="Q61">
        <f t="shared" si="53"/>
        <v>1.6587172740316063E-2</v>
      </c>
      <c r="R61">
        <f t="shared" si="54"/>
        <v>2.7666906234727309</v>
      </c>
      <c r="S61">
        <f t="shared" si="55"/>
        <v>1.6532123355241127E-2</v>
      </c>
      <c r="T61">
        <f t="shared" si="56"/>
        <v>1.0337507758327881E-2</v>
      </c>
      <c r="U61">
        <f t="shared" si="57"/>
        <v>0</v>
      </c>
      <c r="V61">
        <f t="shared" si="58"/>
        <v>25.221315860353208</v>
      </c>
      <c r="W61">
        <f t="shared" si="59"/>
        <v>24.883700000000001</v>
      </c>
      <c r="X61">
        <f t="shared" si="60"/>
        <v>3.1576973376428166</v>
      </c>
      <c r="Y61">
        <f t="shared" si="61"/>
        <v>49.906712013644878</v>
      </c>
      <c r="Z61">
        <f t="shared" si="62"/>
        <v>1.6154969118795</v>
      </c>
      <c r="AA61">
        <f t="shared" si="63"/>
        <v>3.2370333502191264</v>
      </c>
      <c r="AB61">
        <f t="shared" si="64"/>
        <v>1.5422004257633166</v>
      </c>
      <c r="AC61">
        <f t="shared" si="65"/>
        <v>-12.668478420746935</v>
      </c>
      <c r="AD61">
        <f t="shared" si="66"/>
        <v>62.124234067793545</v>
      </c>
      <c r="AE61">
        <f t="shared" si="67"/>
        <v>4.7540376076048094</v>
      </c>
      <c r="AF61">
        <f t="shared" si="68"/>
        <v>54.209793254651416</v>
      </c>
      <c r="AG61">
        <v>0</v>
      </c>
      <c r="AH61">
        <v>0</v>
      </c>
      <c r="AI61">
        <f t="shared" si="69"/>
        <v>1</v>
      </c>
      <c r="AJ61">
        <f t="shared" si="70"/>
        <v>0</v>
      </c>
      <c r="AK61">
        <f t="shared" si="71"/>
        <v>48389.406610491707</v>
      </c>
      <c r="AL61" t="s">
        <v>398</v>
      </c>
      <c r="AM61" t="s">
        <v>398</v>
      </c>
      <c r="AN61">
        <v>0</v>
      </c>
      <c r="AO61">
        <v>0</v>
      </c>
      <c r="AP61" t="e">
        <f t="shared" si="72"/>
        <v>#DIV/0!</v>
      </c>
      <c r="AQ61">
        <v>0</v>
      </c>
      <c r="AR61" t="s">
        <v>398</v>
      </c>
      <c r="AS61" t="s">
        <v>398</v>
      </c>
      <c r="AT61">
        <v>0</v>
      </c>
      <c r="AU61">
        <v>0</v>
      </c>
      <c r="AV61" t="e">
        <f t="shared" si="73"/>
        <v>#DIV/0!</v>
      </c>
      <c r="AW61">
        <v>0.5</v>
      </c>
      <c r="AX61">
        <f t="shared" si="74"/>
        <v>0</v>
      </c>
      <c r="AY61">
        <f t="shared" si="75"/>
        <v>-0.73336040962944504</v>
      </c>
      <c r="AZ61" t="e">
        <f t="shared" si="76"/>
        <v>#DIV/0!</v>
      </c>
      <c r="BA61" t="e">
        <f t="shared" si="77"/>
        <v>#DIV/0!</v>
      </c>
      <c r="BB61" t="e">
        <f t="shared" si="78"/>
        <v>#DIV/0!</v>
      </c>
      <c r="BC61" t="e">
        <f t="shared" si="79"/>
        <v>#DIV/0!</v>
      </c>
      <c r="BD61" t="s">
        <v>398</v>
      </c>
      <c r="BE61">
        <v>0</v>
      </c>
      <c r="BF61" t="e">
        <f t="shared" si="80"/>
        <v>#DIV/0!</v>
      </c>
      <c r="BG61" t="e">
        <f t="shared" si="81"/>
        <v>#DIV/0!</v>
      </c>
      <c r="BH61" t="e">
        <f t="shared" si="82"/>
        <v>#DIV/0!</v>
      </c>
      <c r="BI61" t="e">
        <f t="shared" si="83"/>
        <v>#DIV/0!</v>
      </c>
      <c r="BJ61" t="e">
        <f t="shared" si="84"/>
        <v>#DIV/0!</v>
      </c>
      <c r="BK61" t="e">
        <f t="shared" si="85"/>
        <v>#DIV/0!</v>
      </c>
      <c r="BL61" t="e">
        <f t="shared" si="86"/>
        <v>#DIV/0!</v>
      </c>
      <c r="BM61" t="e">
        <f t="shared" si="87"/>
        <v>#DIV/0!</v>
      </c>
      <c r="BN61">
        <v>754</v>
      </c>
      <c r="BO61">
        <v>300</v>
      </c>
      <c r="BP61">
        <v>300</v>
      </c>
      <c r="BQ61">
        <v>300</v>
      </c>
      <c r="BR61">
        <v>10355.1</v>
      </c>
      <c r="BS61">
        <v>1422.74</v>
      </c>
      <c r="BT61">
        <v>-7.3501699999999996E-3</v>
      </c>
      <c r="BU61">
        <v>-1.04</v>
      </c>
      <c r="BV61" t="s">
        <v>398</v>
      </c>
      <c r="BW61" t="s">
        <v>398</v>
      </c>
      <c r="BX61" t="s">
        <v>398</v>
      </c>
      <c r="BY61" t="s">
        <v>398</v>
      </c>
      <c r="BZ61" t="s">
        <v>398</v>
      </c>
      <c r="CA61" t="s">
        <v>398</v>
      </c>
      <c r="CB61" t="s">
        <v>398</v>
      </c>
      <c r="CC61" t="s">
        <v>398</v>
      </c>
      <c r="CD61" t="s">
        <v>398</v>
      </c>
      <c r="CE61" t="s">
        <v>398</v>
      </c>
      <c r="CF61">
        <f t="shared" si="88"/>
        <v>0</v>
      </c>
      <c r="CG61">
        <f t="shared" si="89"/>
        <v>0</v>
      </c>
      <c r="CH61">
        <f t="shared" si="90"/>
        <v>0</v>
      </c>
      <c r="CI61">
        <f t="shared" si="91"/>
        <v>0</v>
      </c>
      <c r="CJ61">
        <v>6</v>
      </c>
      <c r="CK61">
        <v>0.5</v>
      </c>
      <c r="CL61" t="s">
        <v>399</v>
      </c>
      <c r="CM61">
        <v>2</v>
      </c>
      <c r="CN61">
        <v>1530583652</v>
      </c>
      <c r="CO61">
        <v>400.35399999999998</v>
      </c>
      <c r="CP61">
        <v>399.983</v>
      </c>
      <c r="CQ61">
        <v>17.7255</v>
      </c>
      <c r="CR61">
        <v>17.5562</v>
      </c>
      <c r="CS61">
        <v>400.18099999999998</v>
      </c>
      <c r="CT61">
        <v>17.8017</v>
      </c>
      <c r="CU61">
        <v>1000.03</v>
      </c>
      <c r="CV61">
        <v>91.037999999999997</v>
      </c>
      <c r="CW61">
        <v>0.10170899999999999</v>
      </c>
      <c r="CX61">
        <v>25.3002</v>
      </c>
      <c r="CY61">
        <v>24.883700000000001</v>
      </c>
      <c r="CZ61">
        <v>999.9</v>
      </c>
      <c r="DA61">
        <v>0</v>
      </c>
      <c r="DB61">
        <v>0</v>
      </c>
      <c r="DC61">
        <v>9995</v>
      </c>
      <c r="DD61">
        <v>0</v>
      </c>
      <c r="DE61">
        <v>0.21912699999999999</v>
      </c>
      <c r="DF61">
        <v>0.371338</v>
      </c>
      <c r="DG61">
        <v>407.57799999999997</v>
      </c>
      <c r="DH61">
        <v>407.13</v>
      </c>
      <c r="DI61">
        <v>0.16924900000000001</v>
      </c>
      <c r="DJ61">
        <v>399.983</v>
      </c>
      <c r="DK61">
        <v>17.5562</v>
      </c>
      <c r="DL61">
        <v>1.6136900000000001</v>
      </c>
      <c r="DM61">
        <v>1.5982799999999999</v>
      </c>
      <c r="DN61">
        <v>14.090199999999999</v>
      </c>
      <c r="DO61">
        <v>13.942299999999999</v>
      </c>
      <c r="DP61">
        <v>0</v>
      </c>
      <c r="DQ61">
        <v>0</v>
      </c>
      <c r="DR61">
        <v>0</v>
      </c>
      <c r="DS61">
        <v>0</v>
      </c>
      <c r="DT61">
        <v>0.33</v>
      </c>
      <c r="DU61">
        <v>0</v>
      </c>
      <c r="DV61">
        <v>-7.95</v>
      </c>
      <c r="DW61">
        <v>-3.34</v>
      </c>
      <c r="DX61">
        <v>33.686999999999998</v>
      </c>
      <c r="DY61">
        <v>39</v>
      </c>
      <c r="DZ61">
        <v>36.936999999999998</v>
      </c>
      <c r="EA61">
        <v>37.936999999999998</v>
      </c>
      <c r="EB61">
        <v>34.811999999999998</v>
      </c>
      <c r="EC61">
        <v>0</v>
      </c>
      <c r="ED61">
        <v>0</v>
      </c>
      <c r="EE61">
        <v>0</v>
      </c>
      <c r="EF61">
        <v>2744.4000000953702</v>
      </c>
      <c r="EG61">
        <v>0</v>
      </c>
      <c r="EH61">
        <v>2.3544</v>
      </c>
      <c r="EI61">
        <v>-3.17615382396257</v>
      </c>
      <c r="EJ61">
        <v>9.1807692249615993</v>
      </c>
      <c r="EK61">
        <v>-10.440799999999999</v>
      </c>
      <c r="EL61">
        <v>15</v>
      </c>
      <c r="EM61">
        <v>1530583595</v>
      </c>
      <c r="EN61" t="s">
        <v>486</v>
      </c>
      <c r="EO61">
        <v>1530583595</v>
      </c>
      <c r="EP61">
        <v>1530583591</v>
      </c>
      <c r="EQ61">
        <v>135</v>
      </c>
      <c r="ER61">
        <v>2.1000000000000001E-2</v>
      </c>
      <c r="ES61">
        <v>0</v>
      </c>
      <c r="ET61">
        <v>0.17299999999999999</v>
      </c>
      <c r="EU61">
        <v>-7.5999999999999998E-2</v>
      </c>
      <c r="EV61">
        <v>400</v>
      </c>
      <c r="EW61">
        <v>18</v>
      </c>
      <c r="EX61">
        <v>0.28000000000000003</v>
      </c>
      <c r="EY61">
        <v>0.19</v>
      </c>
      <c r="EZ61">
        <v>0.39212340000000001</v>
      </c>
      <c r="FA61">
        <v>-7.4861515947467205E-2</v>
      </c>
      <c r="FB61">
        <v>3.1342157664079197E-2</v>
      </c>
      <c r="FC61">
        <v>1</v>
      </c>
      <c r="FD61">
        <v>1</v>
      </c>
      <c r="FE61">
        <v>0</v>
      </c>
      <c r="FF61">
        <v>0</v>
      </c>
      <c r="FG61">
        <v>0</v>
      </c>
      <c r="FH61">
        <v>0.17214930000000001</v>
      </c>
      <c r="FI61">
        <v>1.9095782363977298E-2</v>
      </c>
      <c r="FJ61">
        <v>8.03029550577063E-3</v>
      </c>
      <c r="FK61">
        <v>1</v>
      </c>
      <c r="FL61">
        <v>2</v>
      </c>
      <c r="FM61">
        <v>3</v>
      </c>
      <c r="FN61" t="s">
        <v>401</v>
      </c>
      <c r="FO61">
        <v>3.9266399999999999</v>
      </c>
      <c r="FP61">
        <v>2.7842899999999999</v>
      </c>
      <c r="FQ61">
        <v>8.5083199999999998E-2</v>
      </c>
      <c r="FR61">
        <v>8.5016300000000003E-2</v>
      </c>
      <c r="FS61">
        <v>8.1476900000000005E-2</v>
      </c>
      <c r="FT61">
        <v>8.0031699999999997E-2</v>
      </c>
      <c r="FU61">
        <v>19673.599999999999</v>
      </c>
      <c r="FV61">
        <v>24001.4</v>
      </c>
      <c r="FW61">
        <v>20941</v>
      </c>
      <c r="FX61">
        <v>25298.6</v>
      </c>
      <c r="FY61">
        <v>30507.9</v>
      </c>
      <c r="FZ61">
        <v>34269</v>
      </c>
      <c r="GA61">
        <v>37795.1</v>
      </c>
      <c r="GB61">
        <v>41969.9</v>
      </c>
      <c r="GC61">
        <v>2.6758299999999999</v>
      </c>
      <c r="GD61">
        <v>2.1516000000000002</v>
      </c>
      <c r="GE61">
        <v>8.4415100000000007E-2</v>
      </c>
      <c r="GF61">
        <v>0</v>
      </c>
      <c r="GG61">
        <v>23.4969</v>
      </c>
      <c r="GH61">
        <v>999.9</v>
      </c>
      <c r="GI61">
        <v>49.152000000000001</v>
      </c>
      <c r="GJ61">
        <v>30.484000000000002</v>
      </c>
      <c r="GK61">
        <v>23.651199999999999</v>
      </c>
      <c r="GL61">
        <v>61.550400000000003</v>
      </c>
      <c r="GM61">
        <v>19.467099999999999</v>
      </c>
      <c r="GN61">
        <v>3</v>
      </c>
      <c r="GO61">
        <v>-0.22464200000000001</v>
      </c>
      <c r="GP61">
        <v>-0.85948500000000005</v>
      </c>
      <c r="GQ61">
        <v>20.336500000000001</v>
      </c>
      <c r="GR61">
        <v>5.2235800000000001</v>
      </c>
      <c r="GS61">
        <v>11.962199999999999</v>
      </c>
      <c r="GT61">
        <v>4.9856999999999996</v>
      </c>
      <c r="GU61">
        <v>3.3010000000000002</v>
      </c>
      <c r="GV61">
        <v>999.9</v>
      </c>
      <c r="GW61">
        <v>9999</v>
      </c>
      <c r="GX61">
        <v>9999</v>
      </c>
      <c r="GY61">
        <v>9999</v>
      </c>
      <c r="GZ61">
        <v>1.88445</v>
      </c>
      <c r="HA61">
        <v>1.88141</v>
      </c>
      <c r="HB61">
        <v>1.8828400000000001</v>
      </c>
      <c r="HC61">
        <v>1.8815900000000001</v>
      </c>
      <c r="HD61">
        <v>1.8831500000000001</v>
      </c>
      <c r="HE61">
        <v>1.8823399999999999</v>
      </c>
      <c r="HF61">
        <v>1.8843099999999999</v>
      </c>
      <c r="HG61">
        <v>1.88157</v>
      </c>
      <c r="HH61">
        <v>5</v>
      </c>
      <c r="HI61">
        <v>0</v>
      </c>
      <c r="HJ61">
        <v>0</v>
      </c>
      <c r="HK61">
        <v>0</v>
      </c>
      <c r="HL61" t="s">
        <v>402</v>
      </c>
      <c r="HM61" t="s">
        <v>403</v>
      </c>
      <c r="HN61" t="s">
        <v>404</v>
      </c>
      <c r="HO61" t="s">
        <v>404</v>
      </c>
      <c r="HP61" t="s">
        <v>404</v>
      </c>
      <c r="HQ61" t="s">
        <v>404</v>
      </c>
      <c r="HR61">
        <v>0</v>
      </c>
      <c r="HS61">
        <v>100</v>
      </c>
      <c r="HT61">
        <v>100</v>
      </c>
      <c r="HU61">
        <v>0.17299999999999999</v>
      </c>
      <c r="HV61">
        <v>-7.6200000000000004E-2</v>
      </c>
      <c r="HW61">
        <v>0.17320000000000799</v>
      </c>
      <c r="HX61">
        <v>0</v>
      </c>
      <c r="HY61">
        <v>0</v>
      </c>
      <c r="HZ61">
        <v>0</v>
      </c>
      <c r="IA61">
        <v>-7.6195000000001997E-2</v>
      </c>
      <c r="IB61">
        <v>0</v>
      </c>
      <c r="IC61">
        <v>0</v>
      </c>
      <c r="ID61">
        <v>0</v>
      </c>
      <c r="IE61">
        <v>-1</v>
      </c>
      <c r="IF61">
        <v>-1</v>
      </c>
      <c r="IG61">
        <v>-1</v>
      </c>
      <c r="IH61">
        <v>-1</v>
      </c>
      <c r="II61">
        <v>0.9</v>
      </c>
      <c r="IJ61">
        <v>1</v>
      </c>
      <c r="IK61">
        <v>1.54053</v>
      </c>
      <c r="IL61">
        <v>2.5842299999999998</v>
      </c>
      <c r="IM61">
        <v>2.8002899999999999</v>
      </c>
      <c r="IN61">
        <v>2.96875</v>
      </c>
      <c r="IO61">
        <v>3.0493199999999998</v>
      </c>
      <c r="IP61">
        <v>2.2973599999999998</v>
      </c>
      <c r="IQ61">
        <v>34.1905</v>
      </c>
      <c r="IR61">
        <v>24.2364</v>
      </c>
      <c r="IS61">
        <v>18</v>
      </c>
      <c r="IT61">
        <v>1093.04</v>
      </c>
      <c r="IU61">
        <v>564.71900000000005</v>
      </c>
      <c r="IV61">
        <v>24.9999</v>
      </c>
      <c r="IW61">
        <v>24.315999999999999</v>
      </c>
      <c r="IX61">
        <v>29.9999</v>
      </c>
      <c r="IY61">
        <v>24.231000000000002</v>
      </c>
      <c r="IZ61">
        <v>24.225999999999999</v>
      </c>
      <c r="JA61">
        <v>30.779199999999999</v>
      </c>
      <c r="JB61">
        <v>22.2561</v>
      </c>
      <c r="JC61">
        <v>0</v>
      </c>
      <c r="JD61">
        <v>25</v>
      </c>
      <c r="JE61">
        <v>400</v>
      </c>
      <c r="JF61">
        <v>17.544899999999998</v>
      </c>
      <c r="JG61">
        <v>101.88500000000001</v>
      </c>
      <c r="JH61">
        <v>101.179</v>
      </c>
    </row>
    <row r="62" spans="1:268" x14ac:dyDescent="0.2">
      <c r="A62">
        <v>46</v>
      </c>
      <c r="B62">
        <v>1530583657</v>
      </c>
      <c r="C62">
        <v>758.90000009536698</v>
      </c>
      <c r="D62" t="s">
        <v>504</v>
      </c>
      <c r="E62" t="s">
        <v>505</v>
      </c>
      <c r="F62" t="s">
        <v>397</v>
      </c>
      <c r="I62">
        <v>1530583657</v>
      </c>
      <c r="J62">
        <f t="shared" si="46"/>
        <v>2.9183686593161907E-4</v>
      </c>
      <c r="K62">
        <f t="shared" si="47"/>
        <v>0.29183686593161906</v>
      </c>
      <c r="L62">
        <f t="shared" si="48"/>
        <v>-0.69348581695719891</v>
      </c>
      <c r="M62">
        <f t="shared" si="49"/>
        <v>400.30700000000002</v>
      </c>
      <c r="N62">
        <f t="shared" si="50"/>
        <v>454.44963936511033</v>
      </c>
      <c r="O62">
        <f t="shared" si="51"/>
        <v>41.420802382040911</v>
      </c>
      <c r="P62">
        <f t="shared" si="52"/>
        <v>36.485972708246003</v>
      </c>
      <c r="Q62">
        <f t="shared" si="53"/>
        <v>1.6856501265029019E-2</v>
      </c>
      <c r="R62">
        <f t="shared" si="54"/>
        <v>2.7657278076257508</v>
      </c>
      <c r="S62">
        <f t="shared" si="55"/>
        <v>1.6799633264606605E-2</v>
      </c>
      <c r="T62">
        <f t="shared" si="56"/>
        <v>1.0504864082049752E-2</v>
      </c>
      <c r="U62">
        <f t="shared" si="57"/>
        <v>0</v>
      </c>
      <c r="V62">
        <f t="shared" si="58"/>
        <v>25.22323526198052</v>
      </c>
      <c r="W62">
        <f t="shared" si="59"/>
        <v>24.882200000000001</v>
      </c>
      <c r="X62">
        <f t="shared" si="60"/>
        <v>3.1574147130084564</v>
      </c>
      <c r="Y62">
        <f t="shared" si="61"/>
        <v>49.898408811263252</v>
      </c>
      <c r="Z62">
        <f t="shared" si="62"/>
        <v>1.6155356205522</v>
      </c>
      <c r="AA62">
        <f t="shared" si="63"/>
        <v>3.2376495744840974</v>
      </c>
      <c r="AB62">
        <f t="shared" si="64"/>
        <v>1.5418790924562564</v>
      </c>
      <c r="AC62">
        <f t="shared" si="65"/>
        <v>-12.8700057875844</v>
      </c>
      <c r="AD62">
        <f t="shared" si="66"/>
        <v>62.803412478259695</v>
      </c>
      <c r="AE62">
        <f t="shared" si="67"/>
        <v>4.8077257908714381</v>
      </c>
      <c r="AF62">
        <f t="shared" si="68"/>
        <v>54.741132481546728</v>
      </c>
      <c r="AG62">
        <v>0</v>
      </c>
      <c r="AH62">
        <v>0</v>
      </c>
      <c r="AI62">
        <f t="shared" si="69"/>
        <v>1</v>
      </c>
      <c r="AJ62">
        <f t="shared" si="70"/>
        <v>0</v>
      </c>
      <c r="AK62">
        <f t="shared" si="71"/>
        <v>48362.622046669036</v>
      </c>
      <c r="AL62" t="s">
        <v>398</v>
      </c>
      <c r="AM62" t="s">
        <v>398</v>
      </c>
      <c r="AN62">
        <v>0</v>
      </c>
      <c r="AO62">
        <v>0</v>
      </c>
      <c r="AP62" t="e">
        <f t="shared" si="72"/>
        <v>#DIV/0!</v>
      </c>
      <c r="AQ62">
        <v>0</v>
      </c>
      <c r="AR62" t="s">
        <v>398</v>
      </c>
      <c r="AS62" t="s">
        <v>398</v>
      </c>
      <c r="AT62">
        <v>0</v>
      </c>
      <c r="AU62">
        <v>0</v>
      </c>
      <c r="AV62" t="e">
        <f t="shared" si="73"/>
        <v>#DIV/0!</v>
      </c>
      <c r="AW62">
        <v>0.5</v>
      </c>
      <c r="AX62">
        <f t="shared" si="74"/>
        <v>0</v>
      </c>
      <c r="AY62">
        <f t="shared" si="75"/>
        <v>-0.69348581695719891</v>
      </c>
      <c r="AZ62" t="e">
        <f t="shared" si="76"/>
        <v>#DIV/0!</v>
      </c>
      <c r="BA62" t="e">
        <f t="shared" si="77"/>
        <v>#DIV/0!</v>
      </c>
      <c r="BB62" t="e">
        <f t="shared" si="78"/>
        <v>#DIV/0!</v>
      </c>
      <c r="BC62" t="e">
        <f t="shared" si="79"/>
        <v>#DIV/0!</v>
      </c>
      <c r="BD62" t="s">
        <v>398</v>
      </c>
      <c r="BE62">
        <v>0</v>
      </c>
      <c r="BF62" t="e">
        <f t="shared" si="80"/>
        <v>#DIV/0!</v>
      </c>
      <c r="BG62" t="e">
        <f t="shared" si="81"/>
        <v>#DIV/0!</v>
      </c>
      <c r="BH62" t="e">
        <f t="shared" si="82"/>
        <v>#DIV/0!</v>
      </c>
      <c r="BI62" t="e">
        <f t="shared" si="83"/>
        <v>#DIV/0!</v>
      </c>
      <c r="BJ62" t="e">
        <f t="shared" si="84"/>
        <v>#DIV/0!</v>
      </c>
      <c r="BK62" t="e">
        <f t="shared" si="85"/>
        <v>#DIV/0!</v>
      </c>
      <c r="BL62" t="e">
        <f t="shared" si="86"/>
        <v>#DIV/0!</v>
      </c>
      <c r="BM62" t="e">
        <f t="shared" si="87"/>
        <v>#DIV/0!</v>
      </c>
      <c r="BN62">
        <v>754</v>
      </c>
      <c r="BO62">
        <v>300</v>
      </c>
      <c r="BP62">
        <v>300</v>
      </c>
      <c r="BQ62">
        <v>300</v>
      </c>
      <c r="BR62">
        <v>10355.1</v>
      </c>
      <c r="BS62">
        <v>1422.74</v>
      </c>
      <c r="BT62">
        <v>-7.3501699999999996E-3</v>
      </c>
      <c r="BU62">
        <v>-1.04</v>
      </c>
      <c r="BV62" t="s">
        <v>398</v>
      </c>
      <c r="BW62" t="s">
        <v>398</v>
      </c>
      <c r="BX62" t="s">
        <v>398</v>
      </c>
      <c r="BY62" t="s">
        <v>398</v>
      </c>
      <c r="BZ62" t="s">
        <v>398</v>
      </c>
      <c r="CA62" t="s">
        <v>398</v>
      </c>
      <c r="CB62" t="s">
        <v>398</v>
      </c>
      <c r="CC62" t="s">
        <v>398</v>
      </c>
      <c r="CD62" t="s">
        <v>398</v>
      </c>
      <c r="CE62" t="s">
        <v>398</v>
      </c>
      <c r="CF62">
        <f t="shared" si="88"/>
        <v>0</v>
      </c>
      <c r="CG62">
        <f t="shared" si="89"/>
        <v>0</v>
      </c>
      <c r="CH62">
        <f t="shared" si="90"/>
        <v>0</v>
      </c>
      <c r="CI62">
        <f t="shared" si="91"/>
        <v>0</v>
      </c>
      <c r="CJ62">
        <v>6</v>
      </c>
      <c r="CK62">
        <v>0.5</v>
      </c>
      <c r="CL62" t="s">
        <v>399</v>
      </c>
      <c r="CM62">
        <v>2</v>
      </c>
      <c r="CN62">
        <v>1530583657</v>
      </c>
      <c r="CO62">
        <v>400.30700000000002</v>
      </c>
      <c r="CP62">
        <v>399.96100000000001</v>
      </c>
      <c r="CQ62">
        <v>17.724900000000002</v>
      </c>
      <c r="CR62">
        <v>17.552900000000001</v>
      </c>
      <c r="CS62">
        <v>400.13400000000001</v>
      </c>
      <c r="CT62">
        <v>17.801100000000002</v>
      </c>
      <c r="CU62">
        <v>999.99099999999999</v>
      </c>
      <c r="CV62">
        <v>91.043199999999999</v>
      </c>
      <c r="CW62">
        <v>0.10177799999999999</v>
      </c>
      <c r="CX62">
        <v>25.3034</v>
      </c>
      <c r="CY62">
        <v>24.882200000000001</v>
      </c>
      <c r="CZ62">
        <v>999.9</v>
      </c>
      <c r="DA62">
        <v>0</v>
      </c>
      <c r="DB62">
        <v>0</v>
      </c>
      <c r="DC62">
        <v>9988.75</v>
      </c>
      <c r="DD62">
        <v>0</v>
      </c>
      <c r="DE62">
        <v>0.21912699999999999</v>
      </c>
      <c r="DF62">
        <v>0.346252</v>
      </c>
      <c r="DG62">
        <v>407.53100000000001</v>
      </c>
      <c r="DH62">
        <v>407.10700000000003</v>
      </c>
      <c r="DI62">
        <v>0.17197200000000001</v>
      </c>
      <c r="DJ62">
        <v>399.96100000000001</v>
      </c>
      <c r="DK62">
        <v>17.552900000000001</v>
      </c>
      <c r="DL62">
        <v>1.6137300000000001</v>
      </c>
      <c r="DM62">
        <v>1.5980799999999999</v>
      </c>
      <c r="DN62">
        <v>14.0906</v>
      </c>
      <c r="DO62">
        <v>13.940300000000001</v>
      </c>
      <c r="DP62">
        <v>0</v>
      </c>
      <c r="DQ62">
        <v>0</v>
      </c>
      <c r="DR62">
        <v>0</v>
      </c>
      <c r="DS62">
        <v>0</v>
      </c>
      <c r="DT62">
        <v>3.18</v>
      </c>
      <c r="DU62">
        <v>0</v>
      </c>
      <c r="DV62">
        <v>-8.92</v>
      </c>
      <c r="DW62">
        <v>-3.63</v>
      </c>
      <c r="DX62">
        <v>34.186999999999998</v>
      </c>
      <c r="DY62">
        <v>39</v>
      </c>
      <c r="DZ62">
        <v>37</v>
      </c>
      <c r="EA62">
        <v>37.875</v>
      </c>
      <c r="EB62">
        <v>35.125</v>
      </c>
      <c r="EC62">
        <v>0</v>
      </c>
      <c r="ED62">
        <v>0</v>
      </c>
      <c r="EE62">
        <v>0</v>
      </c>
      <c r="EF62">
        <v>2749.2000000476801</v>
      </c>
      <c r="EG62">
        <v>0</v>
      </c>
      <c r="EH62">
        <v>2.9975999999999998</v>
      </c>
      <c r="EI62">
        <v>8.9784614729316896</v>
      </c>
      <c r="EJ62">
        <v>-3.17538440534577</v>
      </c>
      <c r="EK62">
        <v>-10.4984</v>
      </c>
      <c r="EL62">
        <v>15</v>
      </c>
      <c r="EM62">
        <v>1530583595</v>
      </c>
      <c r="EN62" t="s">
        <v>486</v>
      </c>
      <c r="EO62">
        <v>1530583595</v>
      </c>
      <c r="EP62">
        <v>1530583591</v>
      </c>
      <c r="EQ62">
        <v>135</v>
      </c>
      <c r="ER62">
        <v>2.1000000000000001E-2</v>
      </c>
      <c r="ES62">
        <v>0</v>
      </c>
      <c r="ET62">
        <v>0.17299999999999999</v>
      </c>
      <c r="EU62">
        <v>-7.5999999999999998E-2</v>
      </c>
      <c r="EV62">
        <v>400</v>
      </c>
      <c r="EW62">
        <v>18</v>
      </c>
      <c r="EX62">
        <v>0.28000000000000003</v>
      </c>
      <c r="EY62">
        <v>0.19</v>
      </c>
      <c r="EZ62">
        <v>0.38032868292682898</v>
      </c>
      <c r="FA62">
        <v>1.30955749128917E-2</v>
      </c>
      <c r="FB62">
        <v>2.6024776410969001E-2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0.17407829268292699</v>
      </c>
      <c r="FI62">
        <v>-4.22287526132403E-2</v>
      </c>
      <c r="FJ62">
        <v>5.2333234706525697E-3</v>
      </c>
      <c r="FK62">
        <v>1</v>
      </c>
      <c r="FL62">
        <v>2</v>
      </c>
      <c r="FM62">
        <v>3</v>
      </c>
      <c r="FN62" t="s">
        <v>401</v>
      </c>
      <c r="FO62">
        <v>3.9266000000000001</v>
      </c>
      <c r="FP62">
        <v>2.7843</v>
      </c>
      <c r="FQ62">
        <v>8.5080600000000006E-2</v>
      </c>
      <c r="FR62">
        <v>8.5017700000000002E-2</v>
      </c>
      <c r="FS62">
        <v>8.1479700000000002E-2</v>
      </c>
      <c r="FT62">
        <v>8.0025299999999994E-2</v>
      </c>
      <c r="FU62">
        <v>19674</v>
      </c>
      <c r="FV62">
        <v>24001.5</v>
      </c>
      <c r="FW62">
        <v>20941.3</v>
      </c>
      <c r="FX62">
        <v>25298.799999999999</v>
      </c>
      <c r="FY62">
        <v>30508.400000000001</v>
      </c>
      <c r="FZ62">
        <v>34269.300000000003</v>
      </c>
      <c r="GA62">
        <v>37795.800000000003</v>
      </c>
      <c r="GB62">
        <v>41970</v>
      </c>
      <c r="GC62">
        <v>2.6756000000000002</v>
      </c>
      <c r="GD62">
        <v>2.1514700000000002</v>
      </c>
      <c r="GE62">
        <v>8.4321900000000005E-2</v>
      </c>
      <c r="GF62">
        <v>0</v>
      </c>
      <c r="GG62">
        <v>23.4969</v>
      </c>
      <c r="GH62">
        <v>999.9</v>
      </c>
      <c r="GI62">
        <v>49.152000000000001</v>
      </c>
      <c r="GJ62">
        <v>30.484000000000002</v>
      </c>
      <c r="GK62">
        <v>23.647500000000001</v>
      </c>
      <c r="GL62">
        <v>61.620399999999997</v>
      </c>
      <c r="GM62">
        <v>19.455100000000002</v>
      </c>
      <c r="GN62">
        <v>3</v>
      </c>
      <c r="GO62">
        <v>-0.22453799999999999</v>
      </c>
      <c r="GP62">
        <v>-0.86047899999999999</v>
      </c>
      <c r="GQ62">
        <v>20.336500000000001</v>
      </c>
      <c r="GR62">
        <v>5.2232799999999999</v>
      </c>
      <c r="GS62">
        <v>11.962</v>
      </c>
      <c r="GT62">
        <v>4.9856999999999996</v>
      </c>
      <c r="GU62">
        <v>3.3010000000000002</v>
      </c>
      <c r="GV62">
        <v>999.9</v>
      </c>
      <c r="GW62">
        <v>9999</v>
      </c>
      <c r="GX62">
        <v>9999</v>
      </c>
      <c r="GY62">
        <v>9999</v>
      </c>
      <c r="GZ62">
        <v>1.88443</v>
      </c>
      <c r="HA62">
        <v>1.88141</v>
      </c>
      <c r="HB62">
        <v>1.88287</v>
      </c>
      <c r="HC62">
        <v>1.8815900000000001</v>
      </c>
      <c r="HD62">
        <v>1.88314</v>
      </c>
      <c r="HE62">
        <v>1.8823300000000001</v>
      </c>
      <c r="HF62">
        <v>1.8843099999999999</v>
      </c>
      <c r="HG62">
        <v>1.88157</v>
      </c>
      <c r="HH62">
        <v>5</v>
      </c>
      <c r="HI62">
        <v>0</v>
      </c>
      <c r="HJ62">
        <v>0</v>
      </c>
      <c r="HK62">
        <v>0</v>
      </c>
      <c r="HL62" t="s">
        <v>402</v>
      </c>
      <c r="HM62" t="s">
        <v>403</v>
      </c>
      <c r="HN62" t="s">
        <v>404</v>
      </c>
      <c r="HO62" t="s">
        <v>404</v>
      </c>
      <c r="HP62" t="s">
        <v>404</v>
      </c>
      <c r="HQ62" t="s">
        <v>404</v>
      </c>
      <c r="HR62">
        <v>0</v>
      </c>
      <c r="HS62">
        <v>100</v>
      </c>
      <c r="HT62">
        <v>100</v>
      </c>
      <c r="HU62">
        <v>0.17299999999999999</v>
      </c>
      <c r="HV62">
        <v>-7.6200000000000004E-2</v>
      </c>
      <c r="HW62">
        <v>0.17320000000000799</v>
      </c>
      <c r="HX62">
        <v>0</v>
      </c>
      <c r="HY62">
        <v>0</v>
      </c>
      <c r="HZ62">
        <v>0</v>
      </c>
      <c r="IA62">
        <v>-7.6195000000001997E-2</v>
      </c>
      <c r="IB62">
        <v>0</v>
      </c>
      <c r="IC62">
        <v>0</v>
      </c>
      <c r="ID62">
        <v>0</v>
      </c>
      <c r="IE62">
        <v>-1</v>
      </c>
      <c r="IF62">
        <v>-1</v>
      </c>
      <c r="IG62">
        <v>-1</v>
      </c>
      <c r="IH62">
        <v>-1</v>
      </c>
      <c r="II62">
        <v>1</v>
      </c>
      <c r="IJ62">
        <v>1.1000000000000001</v>
      </c>
      <c r="IK62">
        <v>1.54053</v>
      </c>
      <c r="IL62">
        <v>2.5854499999999998</v>
      </c>
      <c r="IM62">
        <v>2.8002899999999999</v>
      </c>
      <c r="IN62">
        <v>2.96997</v>
      </c>
      <c r="IO62">
        <v>3.0493199999999998</v>
      </c>
      <c r="IP62">
        <v>2.3046899999999999</v>
      </c>
      <c r="IQ62">
        <v>34.1905</v>
      </c>
      <c r="IR62">
        <v>24.227599999999999</v>
      </c>
      <c r="IS62">
        <v>18</v>
      </c>
      <c r="IT62">
        <v>1092.74</v>
      </c>
      <c r="IU62">
        <v>564.61500000000001</v>
      </c>
      <c r="IV62">
        <v>24.9999</v>
      </c>
      <c r="IW62">
        <v>24.3139</v>
      </c>
      <c r="IX62">
        <v>30.0002</v>
      </c>
      <c r="IY62">
        <v>24.229800000000001</v>
      </c>
      <c r="IZ62">
        <v>24.225100000000001</v>
      </c>
      <c r="JA62">
        <v>30.78</v>
      </c>
      <c r="JB62">
        <v>22.2561</v>
      </c>
      <c r="JC62">
        <v>0</v>
      </c>
      <c r="JD62">
        <v>25</v>
      </c>
      <c r="JE62">
        <v>400</v>
      </c>
      <c r="JF62">
        <v>17.544899999999998</v>
      </c>
      <c r="JG62">
        <v>101.887</v>
      </c>
      <c r="JH62">
        <v>101.18</v>
      </c>
    </row>
    <row r="63" spans="1:268" x14ac:dyDescent="0.2">
      <c r="A63">
        <v>47</v>
      </c>
      <c r="B63">
        <v>1530583662</v>
      </c>
      <c r="C63">
        <v>763.90000009536698</v>
      </c>
      <c r="D63" t="s">
        <v>506</v>
      </c>
      <c r="E63" t="s">
        <v>507</v>
      </c>
      <c r="F63" t="s">
        <v>397</v>
      </c>
      <c r="I63">
        <v>1530583662</v>
      </c>
      <c r="J63">
        <f t="shared" si="46"/>
        <v>2.9743395273235546E-4</v>
      </c>
      <c r="K63">
        <f t="shared" si="47"/>
        <v>0.29743395273235546</v>
      </c>
      <c r="L63">
        <f t="shared" si="48"/>
        <v>-0.66739368215293671</v>
      </c>
      <c r="M63">
        <f t="shared" si="49"/>
        <v>400.31200000000001</v>
      </c>
      <c r="N63">
        <f t="shared" si="50"/>
        <v>450.84990468619583</v>
      </c>
      <c r="O63">
        <f t="shared" si="51"/>
        <v>41.092810142803117</v>
      </c>
      <c r="P63">
        <f t="shared" si="52"/>
        <v>36.486522106144001</v>
      </c>
      <c r="Q63">
        <f t="shared" si="53"/>
        <v>1.7172277021811261E-2</v>
      </c>
      <c r="R63">
        <f t="shared" si="54"/>
        <v>2.7684856380247025</v>
      </c>
      <c r="S63">
        <f t="shared" si="55"/>
        <v>1.7113321024528838E-2</v>
      </c>
      <c r="T63">
        <f t="shared" si="56"/>
        <v>1.0701105648284815E-2</v>
      </c>
      <c r="U63">
        <f t="shared" si="57"/>
        <v>0</v>
      </c>
      <c r="V63">
        <f t="shared" si="58"/>
        <v>25.223273478888466</v>
      </c>
      <c r="W63">
        <f t="shared" si="59"/>
        <v>24.883900000000001</v>
      </c>
      <c r="X63">
        <f t="shared" si="60"/>
        <v>3.1577350225977838</v>
      </c>
      <c r="Y63">
        <f t="shared" si="61"/>
        <v>49.880010371780379</v>
      </c>
      <c r="Z63">
        <f t="shared" si="62"/>
        <v>1.6150840421188</v>
      </c>
      <c r="AA63">
        <f t="shared" si="63"/>
        <v>3.2379384648896021</v>
      </c>
      <c r="AB63">
        <f t="shared" si="64"/>
        <v>1.5426509804789839</v>
      </c>
      <c r="AC63">
        <f t="shared" si="65"/>
        <v>-13.116837315496875</v>
      </c>
      <c r="AD63">
        <f t="shared" si="66"/>
        <v>62.836185638935959</v>
      </c>
      <c r="AE63">
        <f t="shared" si="67"/>
        <v>4.8055202972486306</v>
      </c>
      <c r="AF63">
        <f t="shared" si="68"/>
        <v>54.524868620687712</v>
      </c>
      <c r="AG63">
        <v>0</v>
      </c>
      <c r="AH63">
        <v>0</v>
      </c>
      <c r="AI63">
        <f t="shared" si="69"/>
        <v>1</v>
      </c>
      <c r="AJ63">
        <f t="shared" si="70"/>
        <v>0</v>
      </c>
      <c r="AK63">
        <f t="shared" si="71"/>
        <v>48437.950309930777</v>
      </c>
      <c r="AL63" t="s">
        <v>398</v>
      </c>
      <c r="AM63" t="s">
        <v>398</v>
      </c>
      <c r="AN63">
        <v>0</v>
      </c>
      <c r="AO63">
        <v>0</v>
      </c>
      <c r="AP63" t="e">
        <f t="shared" si="72"/>
        <v>#DIV/0!</v>
      </c>
      <c r="AQ63">
        <v>0</v>
      </c>
      <c r="AR63" t="s">
        <v>398</v>
      </c>
      <c r="AS63" t="s">
        <v>398</v>
      </c>
      <c r="AT63">
        <v>0</v>
      </c>
      <c r="AU63">
        <v>0</v>
      </c>
      <c r="AV63" t="e">
        <f t="shared" si="73"/>
        <v>#DIV/0!</v>
      </c>
      <c r="AW63">
        <v>0.5</v>
      </c>
      <c r="AX63">
        <f t="shared" si="74"/>
        <v>0</v>
      </c>
      <c r="AY63">
        <f t="shared" si="75"/>
        <v>-0.66739368215293671</v>
      </c>
      <c r="AZ63" t="e">
        <f t="shared" si="76"/>
        <v>#DIV/0!</v>
      </c>
      <c r="BA63" t="e">
        <f t="shared" si="77"/>
        <v>#DIV/0!</v>
      </c>
      <c r="BB63" t="e">
        <f t="shared" si="78"/>
        <v>#DIV/0!</v>
      </c>
      <c r="BC63" t="e">
        <f t="shared" si="79"/>
        <v>#DIV/0!</v>
      </c>
      <c r="BD63" t="s">
        <v>398</v>
      </c>
      <c r="BE63">
        <v>0</v>
      </c>
      <c r="BF63" t="e">
        <f t="shared" si="80"/>
        <v>#DIV/0!</v>
      </c>
      <c r="BG63" t="e">
        <f t="shared" si="81"/>
        <v>#DIV/0!</v>
      </c>
      <c r="BH63" t="e">
        <f t="shared" si="82"/>
        <v>#DIV/0!</v>
      </c>
      <c r="BI63" t="e">
        <f t="shared" si="83"/>
        <v>#DIV/0!</v>
      </c>
      <c r="BJ63" t="e">
        <f t="shared" si="84"/>
        <v>#DIV/0!</v>
      </c>
      <c r="BK63" t="e">
        <f t="shared" si="85"/>
        <v>#DIV/0!</v>
      </c>
      <c r="BL63" t="e">
        <f t="shared" si="86"/>
        <v>#DIV/0!</v>
      </c>
      <c r="BM63" t="e">
        <f t="shared" si="87"/>
        <v>#DIV/0!</v>
      </c>
      <c r="BN63">
        <v>754</v>
      </c>
      <c r="BO63">
        <v>300</v>
      </c>
      <c r="BP63">
        <v>300</v>
      </c>
      <c r="BQ63">
        <v>300</v>
      </c>
      <c r="BR63">
        <v>10355.1</v>
      </c>
      <c r="BS63">
        <v>1422.74</v>
      </c>
      <c r="BT63">
        <v>-7.3501699999999996E-3</v>
      </c>
      <c r="BU63">
        <v>-1.04</v>
      </c>
      <c r="BV63" t="s">
        <v>398</v>
      </c>
      <c r="BW63" t="s">
        <v>398</v>
      </c>
      <c r="BX63" t="s">
        <v>398</v>
      </c>
      <c r="BY63" t="s">
        <v>398</v>
      </c>
      <c r="BZ63" t="s">
        <v>398</v>
      </c>
      <c r="CA63" t="s">
        <v>398</v>
      </c>
      <c r="CB63" t="s">
        <v>398</v>
      </c>
      <c r="CC63" t="s">
        <v>398</v>
      </c>
      <c r="CD63" t="s">
        <v>398</v>
      </c>
      <c r="CE63" t="s">
        <v>398</v>
      </c>
      <c r="CF63">
        <f t="shared" si="88"/>
        <v>0</v>
      </c>
      <c r="CG63">
        <f t="shared" si="89"/>
        <v>0</v>
      </c>
      <c r="CH63">
        <f t="shared" si="90"/>
        <v>0</v>
      </c>
      <c r="CI63">
        <f t="shared" si="91"/>
        <v>0</v>
      </c>
      <c r="CJ63">
        <v>6</v>
      </c>
      <c r="CK63">
        <v>0.5</v>
      </c>
      <c r="CL63" t="s">
        <v>399</v>
      </c>
      <c r="CM63">
        <v>2</v>
      </c>
      <c r="CN63">
        <v>1530583662</v>
      </c>
      <c r="CO63">
        <v>400.31200000000001</v>
      </c>
      <c r="CP63">
        <v>399.983</v>
      </c>
      <c r="CQ63">
        <v>17.719899999999999</v>
      </c>
      <c r="CR63">
        <v>17.544599999999999</v>
      </c>
      <c r="CS63">
        <v>400.13900000000001</v>
      </c>
      <c r="CT63">
        <v>17.796099999999999</v>
      </c>
      <c r="CU63">
        <v>999.98900000000003</v>
      </c>
      <c r="CV63">
        <v>91.043400000000005</v>
      </c>
      <c r="CW63">
        <v>0.101812</v>
      </c>
      <c r="CX63">
        <v>25.3049</v>
      </c>
      <c r="CY63">
        <v>24.883900000000001</v>
      </c>
      <c r="CZ63">
        <v>999.9</v>
      </c>
      <c r="DA63">
        <v>0</v>
      </c>
      <c r="DB63">
        <v>0</v>
      </c>
      <c r="DC63">
        <v>10005</v>
      </c>
      <c r="DD63">
        <v>0</v>
      </c>
      <c r="DE63">
        <v>0.21912699999999999</v>
      </c>
      <c r="DF63">
        <v>0.32919300000000001</v>
      </c>
      <c r="DG63">
        <v>407.53399999999999</v>
      </c>
      <c r="DH63">
        <v>407.12599999999998</v>
      </c>
      <c r="DI63">
        <v>0.17524300000000001</v>
      </c>
      <c r="DJ63">
        <v>399.983</v>
      </c>
      <c r="DK63">
        <v>17.544599999999999</v>
      </c>
      <c r="DL63">
        <v>1.61328</v>
      </c>
      <c r="DM63">
        <v>1.5973200000000001</v>
      </c>
      <c r="DN63">
        <v>14.0862</v>
      </c>
      <c r="DO63">
        <v>13.933</v>
      </c>
      <c r="DP63">
        <v>0</v>
      </c>
      <c r="DQ63">
        <v>0</v>
      </c>
      <c r="DR63">
        <v>0</v>
      </c>
      <c r="DS63">
        <v>0</v>
      </c>
      <c r="DT63">
        <v>4.4400000000000004</v>
      </c>
      <c r="DU63">
        <v>0</v>
      </c>
      <c r="DV63">
        <v>-11.65</v>
      </c>
      <c r="DW63">
        <v>-2.4300000000000002</v>
      </c>
      <c r="DX63">
        <v>33.811999999999998</v>
      </c>
      <c r="DY63">
        <v>39.061999999999998</v>
      </c>
      <c r="DZ63">
        <v>36.875</v>
      </c>
      <c r="EA63">
        <v>38</v>
      </c>
      <c r="EB63">
        <v>35</v>
      </c>
      <c r="EC63">
        <v>0</v>
      </c>
      <c r="ED63">
        <v>0</v>
      </c>
      <c r="EE63">
        <v>0</v>
      </c>
      <c r="EF63">
        <v>2754</v>
      </c>
      <c r="EG63">
        <v>0</v>
      </c>
      <c r="EH63">
        <v>3.2867999999999999</v>
      </c>
      <c r="EI63">
        <v>3.4261538030127801</v>
      </c>
      <c r="EJ63">
        <v>-7.9361537433775799</v>
      </c>
      <c r="EK63">
        <v>-11.3208</v>
      </c>
      <c r="EL63">
        <v>15</v>
      </c>
      <c r="EM63">
        <v>1530583595</v>
      </c>
      <c r="EN63" t="s">
        <v>486</v>
      </c>
      <c r="EO63">
        <v>1530583595</v>
      </c>
      <c r="EP63">
        <v>1530583591</v>
      </c>
      <c r="EQ63">
        <v>135</v>
      </c>
      <c r="ER63">
        <v>2.1000000000000001E-2</v>
      </c>
      <c r="ES63">
        <v>0</v>
      </c>
      <c r="ET63">
        <v>0.17299999999999999</v>
      </c>
      <c r="EU63">
        <v>-7.5999999999999998E-2</v>
      </c>
      <c r="EV63">
        <v>400</v>
      </c>
      <c r="EW63">
        <v>18</v>
      </c>
      <c r="EX63">
        <v>0.28000000000000003</v>
      </c>
      <c r="EY63">
        <v>0.19</v>
      </c>
      <c r="EZ63">
        <v>0.36964875000000003</v>
      </c>
      <c r="FA63">
        <v>-0.24459372607879901</v>
      </c>
      <c r="FB63">
        <v>3.1748235594084601E-2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0.17226952500000001</v>
      </c>
      <c r="FI63">
        <v>-1.7080637898688E-3</v>
      </c>
      <c r="FJ63">
        <v>2.9616908514183199E-3</v>
      </c>
      <c r="FK63">
        <v>1</v>
      </c>
      <c r="FL63">
        <v>1</v>
      </c>
      <c r="FM63">
        <v>3</v>
      </c>
      <c r="FN63" t="s">
        <v>413</v>
      </c>
      <c r="FO63">
        <v>3.92659</v>
      </c>
      <c r="FP63">
        <v>2.7844799999999998</v>
      </c>
      <c r="FQ63">
        <v>8.5082000000000005E-2</v>
      </c>
      <c r="FR63">
        <v>8.5021799999999995E-2</v>
      </c>
      <c r="FS63">
        <v>8.14632E-2</v>
      </c>
      <c r="FT63">
        <v>7.9998100000000003E-2</v>
      </c>
      <c r="FU63">
        <v>19673.599999999999</v>
      </c>
      <c r="FV63">
        <v>24001.5</v>
      </c>
      <c r="FW63">
        <v>20941</v>
      </c>
      <c r="FX63">
        <v>25299</v>
      </c>
      <c r="FY63">
        <v>30508.5</v>
      </c>
      <c r="FZ63">
        <v>34270.400000000001</v>
      </c>
      <c r="GA63">
        <v>37795.300000000003</v>
      </c>
      <c r="GB63">
        <v>41970.1</v>
      </c>
      <c r="GC63">
        <v>2.6761300000000001</v>
      </c>
      <c r="GD63">
        <v>2.1516999999999999</v>
      </c>
      <c r="GE63">
        <v>8.4415100000000007E-2</v>
      </c>
      <c r="GF63">
        <v>0</v>
      </c>
      <c r="GG63">
        <v>23.497</v>
      </c>
      <c r="GH63">
        <v>999.9</v>
      </c>
      <c r="GI63">
        <v>49.152000000000001</v>
      </c>
      <c r="GJ63">
        <v>30.484000000000002</v>
      </c>
      <c r="GK63">
        <v>23.650099999999998</v>
      </c>
      <c r="GL63">
        <v>61.540399999999998</v>
      </c>
      <c r="GM63">
        <v>19.475200000000001</v>
      </c>
      <c r="GN63">
        <v>3</v>
      </c>
      <c r="GO63">
        <v>-0.224774</v>
      </c>
      <c r="GP63">
        <v>-0.860703</v>
      </c>
      <c r="GQ63">
        <v>20.3368</v>
      </c>
      <c r="GR63">
        <v>5.2234299999999996</v>
      </c>
      <c r="GS63">
        <v>11.962</v>
      </c>
      <c r="GT63">
        <v>4.9857500000000003</v>
      </c>
      <c r="GU63">
        <v>3.3010000000000002</v>
      </c>
      <c r="GV63">
        <v>999.9</v>
      </c>
      <c r="GW63">
        <v>9999</v>
      </c>
      <c r="GX63">
        <v>9999</v>
      </c>
      <c r="GY63">
        <v>9999</v>
      </c>
      <c r="GZ63">
        <v>1.8844399999999999</v>
      </c>
      <c r="HA63">
        <v>1.88141</v>
      </c>
      <c r="HB63">
        <v>1.88287</v>
      </c>
      <c r="HC63">
        <v>1.88158</v>
      </c>
      <c r="HD63">
        <v>1.88314</v>
      </c>
      <c r="HE63">
        <v>1.8823300000000001</v>
      </c>
      <c r="HF63">
        <v>1.8843099999999999</v>
      </c>
      <c r="HG63">
        <v>1.8815599999999999</v>
      </c>
      <c r="HH63">
        <v>5</v>
      </c>
      <c r="HI63">
        <v>0</v>
      </c>
      <c r="HJ63">
        <v>0</v>
      </c>
      <c r="HK63">
        <v>0</v>
      </c>
      <c r="HL63" t="s">
        <v>402</v>
      </c>
      <c r="HM63" t="s">
        <v>403</v>
      </c>
      <c r="HN63" t="s">
        <v>404</v>
      </c>
      <c r="HO63" t="s">
        <v>404</v>
      </c>
      <c r="HP63" t="s">
        <v>404</v>
      </c>
      <c r="HQ63" t="s">
        <v>404</v>
      </c>
      <c r="HR63">
        <v>0</v>
      </c>
      <c r="HS63">
        <v>100</v>
      </c>
      <c r="HT63">
        <v>100</v>
      </c>
      <c r="HU63">
        <v>0.17299999999999999</v>
      </c>
      <c r="HV63">
        <v>-7.6200000000000004E-2</v>
      </c>
      <c r="HW63">
        <v>0.17320000000000799</v>
      </c>
      <c r="HX63">
        <v>0</v>
      </c>
      <c r="HY63">
        <v>0</v>
      </c>
      <c r="HZ63">
        <v>0</v>
      </c>
      <c r="IA63">
        <v>-7.6195000000001997E-2</v>
      </c>
      <c r="IB63">
        <v>0</v>
      </c>
      <c r="IC63">
        <v>0</v>
      </c>
      <c r="ID63">
        <v>0</v>
      </c>
      <c r="IE63">
        <v>-1</v>
      </c>
      <c r="IF63">
        <v>-1</v>
      </c>
      <c r="IG63">
        <v>-1</v>
      </c>
      <c r="IH63">
        <v>-1</v>
      </c>
      <c r="II63">
        <v>1.1000000000000001</v>
      </c>
      <c r="IJ63">
        <v>1.2</v>
      </c>
      <c r="IK63">
        <v>1.54053</v>
      </c>
      <c r="IL63">
        <v>2.5939899999999998</v>
      </c>
      <c r="IM63">
        <v>2.8002899999999999</v>
      </c>
      <c r="IN63">
        <v>2.96997</v>
      </c>
      <c r="IO63">
        <v>3.0493199999999998</v>
      </c>
      <c r="IP63">
        <v>2.32056</v>
      </c>
      <c r="IQ63">
        <v>34.1905</v>
      </c>
      <c r="IR63">
        <v>24.2364</v>
      </c>
      <c r="IS63">
        <v>18</v>
      </c>
      <c r="IT63">
        <v>1093.33</v>
      </c>
      <c r="IU63">
        <v>564.76499999999999</v>
      </c>
      <c r="IV63">
        <v>24.9998</v>
      </c>
      <c r="IW63">
        <v>24.313600000000001</v>
      </c>
      <c r="IX63">
        <v>29.9999</v>
      </c>
      <c r="IY63">
        <v>24.227900000000002</v>
      </c>
      <c r="IZ63">
        <v>24.223500000000001</v>
      </c>
      <c r="JA63">
        <v>30.7819</v>
      </c>
      <c r="JB63">
        <v>22.2561</v>
      </c>
      <c r="JC63">
        <v>0</v>
      </c>
      <c r="JD63">
        <v>25</v>
      </c>
      <c r="JE63">
        <v>400</v>
      </c>
      <c r="JF63">
        <v>17.544899999999998</v>
      </c>
      <c r="JG63">
        <v>101.886</v>
      </c>
      <c r="JH63">
        <v>101.18</v>
      </c>
    </row>
    <row r="64" spans="1:268" x14ac:dyDescent="0.2">
      <c r="A64">
        <v>48</v>
      </c>
      <c r="B64">
        <v>1530583667</v>
      </c>
      <c r="C64">
        <v>768.90000009536698</v>
      </c>
      <c r="D64" t="s">
        <v>508</v>
      </c>
      <c r="E64" t="s">
        <v>509</v>
      </c>
      <c r="F64" t="s">
        <v>397</v>
      </c>
      <c r="I64">
        <v>1530583667</v>
      </c>
      <c r="J64">
        <f t="shared" si="46"/>
        <v>2.9794321304024989E-4</v>
      </c>
      <c r="K64">
        <f t="shared" si="47"/>
        <v>0.2979432130402499</v>
      </c>
      <c r="L64">
        <f t="shared" si="48"/>
        <v>-0.60093133867623516</v>
      </c>
      <c r="M64">
        <f t="shared" si="49"/>
        <v>400.303</v>
      </c>
      <c r="N64">
        <f t="shared" si="50"/>
        <v>444.63866424262824</v>
      </c>
      <c r="O64">
        <f t="shared" si="51"/>
        <v>40.526993895024155</v>
      </c>
      <c r="P64">
        <f t="shared" si="52"/>
        <v>36.485979609517997</v>
      </c>
      <c r="Q64">
        <f t="shared" si="53"/>
        <v>1.7194762522750498E-2</v>
      </c>
      <c r="R64">
        <f t="shared" si="54"/>
        <v>2.7664835931978082</v>
      </c>
      <c r="S64">
        <f t="shared" si="55"/>
        <v>1.7135609698552445E-2</v>
      </c>
      <c r="T64">
        <f t="shared" si="56"/>
        <v>1.0715053662858159E-2</v>
      </c>
      <c r="U64">
        <f t="shared" si="57"/>
        <v>0</v>
      </c>
      <c r="V64">
        <f t="shared" si="58"/>
        <v>25.224378838272809</v>
      </c>
      <c r="W64">
        <f t="shared" si="59"/>
        <v>24.885400000000001</v>
      </c>
      <c r="X64">
        <f t="shared" si="60"/>
        <v>3.15801767228852</v>
      </c>
      <c r="Y64">
        <f t="shared" si="61"/>
        <v>49.864992868627873</v>
      </c>
      <c r="Z64">
        <f t="shared" si="62"/>
        <v>1.6147226415147999</v>
      </c>
      <c r="AA64">
        <f t="shared" si="63"/>
        <v>3.2381888547921336</v>
      </c>
      <c r="AB64">
        <f t="shared" si="64"/>
        <v>1.5432950307737201</v>
      </c>
      <c r="AC64">
        <f t="shared" si="65"/>
        <v>-13.13929569507502</v>
      </c>
      <c r="AD64">
        <f t="shared" si="66"/>
        <v>62.760915990902866</v>
      </c>
      <c r="AE64">
        <f t="shared" si="67"/>
        <v>4.803305062960618</v>
      </c>
      <c r="AF64">
        <f t="shared" si="68"/>
        <v>54.424925358788464</v>
      </c>
      <c r="AG64">
        <v>0</v>
      </c>
      <c r="AH64">
        <v>0</v>
      </c>
      <c r="AI64">
        <f t="shared" si="69"/>
        <v>1</v>
      </c>
      <c r="AJ64">
        <f t="shared" si="70"/>
        <v>0</v>
      </c>
      <c r="AK64">
        <f t="shared" si="71"/>
        <v>48382.890960466473</v>
      </c>
      <c r="AL64" t="s">
        <v>398</v>
      </c>
      <c r="AM64" t="s">
        <v>398</v>
      </c>
      <c r="AN64">
        <v>0</v>
      </c>
      <c r="AO64">
        <v>0</v>
      </c>
      <c r="AP64" t="e">
        <f t="shared" si="72"/>
        <v>#DIV/0!</v>
      </c>
      <c r="AQ64">
        <v>0</v>
      </c>
      <c r="AR64" t="s">
        <v>398</v>
      </c>
      <c r="AS64" t="s">
        <v>398</v>
      </c>
      <c r="AT64">
        <v>0</v>
      </c>
      <c r="AU64">
        <v>0</v>
      </c>
      <c r="AV64" t="e">
        <f t="shared" si="73"/>
        <v>#DIV/0!</v>
      </c>
      <c r="AW64">
        <v>0.5</v>
      </c>
      <c r="AX64">
        <f t="shared" si="74"/>
        <v>0</v>
      </c>
      <c r="AY64">
        <f t="shared" si="75"/>
        <v>-0.60093133867623516</v>
      </c>
      <c r="AZ64" t="e">
        <f t="shared" si="76"/>
        <v>#DIV/0!</v>
      </c>
      <c r="BA64" t="e">
        <f t="shared" si="77"/>
        <v>#DIV/0!</v>
      </c>
      <c r="BB64" t="e">
        <f t="shared" si="78"/>
        <v>#DIV/0!</v>
      </c>
      <c r="BC64" t="e">
        <f t="shared" si="79"/>
        <v>#DIV/0!</v>
      </c>
      <c r="BD64" t="s">
        <v>398</v>
      </c>
      <c r="BE64">
        <v>0</v>
      </c>
      <c r="BF64" t="e">
        <f t="shared" si="80"/>
        <v>#DIV/0!</v>
      </c>
      <c r="BG64" t="e">
        <f t="shared" si="81"/>
        <v>#DIV/0!</v>
      </c>
      <c r="BH64" t="e">
        <f t="shared" si="82"/>
        <v>#DIV/0!</v>
      </c>
      <c r="BI64" t="e">
        <f t="shared" si="83"/>
        <v>#DIV/0!</v>
      </c>
      <c r="BJ64" t="e">
        <f t="shared" si="84"/>
        <v>#DIV/0!</v>
      </c>
      <c r="BK64" t="e">
        <f t="shared" si="85"/>
        <v>#DIV/0!</v>
      </c>
      <c r="BL64" t="e">
        <f t="shared" si="86"/>
        <v>#DIV/0!</v>
      </c>
      <c r="BM64" t="e">
        <f t="shared" si="87"/>
        <v>#DIV/0!</v>
      </c>
      <c r="BN64">
        <v>754</v>
      </c>
      <c r="BO64">
        <v>300</v>
      </c>
      <c r="BP64">
        <v>300</v>
      </c>
      <c r="BQ64">
        <v>300</v>
      </c>
      <c r="BR64">
        <v>10355.1</v>
      </c>
      <c r="BS64">
        <v>1422.74</v>
      </c>
      <c r="BT64">
        <v>-7.3501699999999996E-3</v>
      </c>
      <c r="BU64">
        <v>-1.04</v>
      </c>
      <c r="BV64" t="s">
        <v>398</v>
      </c>
      <c r="BW64" t="s">
        <v>398</v>
      </c>
      <c r="BX64" t="s">
        <v>398</v>
      </c>
      <c r="BY64" t="s">
        <v>398</v>
      </c>
      <c r="BZ64" t="s">
        <v>398</v>
      </c>
      <c r="CA64" t="s">
        <v>398</v>
      </c>
      <c r="CB64" t="s">
        <v>398</v>
      </c>
      <c r="CC64" t="s">
        <v>398</v>
      </c>
      <c r="CD64" t="s">
        <v>398</v>
      </c>
      <c r="CE64" t="s">
        <v>398</v>
      </c>
      <c r="CF64">
        <f t="shared" si="88"/>
        <v>0</v>
      </c>
      <c r="CG64">
        <f t="shared" si="89"/>
        <v>0</v>
      </c>
      <c r="CH64">
        <f t="shared" si="90"/>
        <v>0</v>
      </c>
      <c r="CI64">
        <f t="shared" si="91"/>
        <v>0</v>
      </c>
      <c r="CJ64">
        <v>6</v>
      </c>
      <c r="CK64">
        <v>0.5</v>
      </c>
      <c r="CL64" t="s">
        <v>399</v>
      </c>
      <c r="CM64">
        <v>2</v>
      </c>
      <c r="CN64">
        <v>1530583667</v>
      </c>
      <c r="CO64">
        <v>400.303</v>
      </c>
      <c r="CP64">
        <v>400.01400000000001</v>
      </c>
      <c r="CQ64">
        <v>17.715800000000002</v>
      </c>
      <c r="CR64">
        <v>17.540199999999999</v>
      </c>
      <c r="CS64">
        <v>400.12900000000002</v>
      </c>
      <c r="CT64">
        <v>17.792000000000002</v>
      </c>
      <c r="CU64">
        <v>999.99400000000003</v>
      </c>
      <c r="CV64">
        <v>91.043999999999997</v>
      </c>
      <c r="CW64">
        <v>0.101906</v>
      </c>
      <c r="CX64">
        <v>25.3062</v>
      </c>
      <c r="CY64">
        <v>24.885400000000001</v>
      </c>
      <c r="CZ64">
        <v>999.9</v>
      </c>
      <c r="DA64">
        <v>0</v>
      </c>
      <c r="DB64">
        <v>0</v>
      </c>
      <c r="DC64">
        <v>9993.1200000000008</v>
      </c>
      <c r="DD64">
        <v>0</v>
      </c>
      <c r="DE64">
        <v>0.21912699999999999</v>
      </c>
      <c r="DF64">
        <v>0.28863499999999997</v>
      </c>
      <c r="DG64">
        <v>407.52199999999999</v>
      </c>
      <c r="DH64">
        <v>407.15499999999997</v>
      </c>
      <c r="DI64">
        <v>0.175591</v>
      </c>
      <c r="DJ64">
        <v>400.01400000000001</v>
      </c>
      <c r="DK64">
        <v>17.540199999999999</v>
      </c>
      <c r="DL64">
        <v>1.6129199999999999</v>
      </c>
      <c r="DM64">
        <v>1.59693</v>
      </c>
      <c r="DN64">
        <v>14.082800000000001</v>
      </c>
      <c r="DO64">
        <v>13.9292</v>
      </c>
      <c r="DP64">
        <v>0</v>
      </c>
      <c r="DQ64">
        <v>0</v>
      </c>
      <c r="DR64">
        <v>0</v>
      </c>
      <c r="DS64">
        <v>0</v>
      </c>
      <c r="DT64">
        <v>3.17</v>
      </c>
      <c r="DU64">
        <v>0</v>
      </c>
      <c r="DV64">
        <v>-10.1</v>
      </c>
      <c r="DW64">
        <v>-3.04</v>
      </c>
      <c r="DX64">
        <v>33.686999999999998</v>
      </c>
      <c r="DY64">
        <v>39</v>
      </c>
      <c r="DZ64">
        <v>37.125</v>
      </c>
      <c r="EA64">
        <v>37.875</v>
      </c>
      <c r="EB64">
        <v>35.125</v>
      </c>
      <c r="EC64">
        <v>0</v>
      </c>
      <c r="ED64">
        <v>0</v>
      </c>
      <c r="EE64">
        <v>0</v>
      </c>
      <c r="EF64">
        <v>2759.4000000953702</v>
      </c>
      <c r="EG64">
        <v>0</v>
      </c>
      <c r="EH64">
        <v>3.3069230769230802</v>
      </c>
      <c r="EI64">
        <v>-7.6300854747285598</v>
      </c>
      <c r="EJ64">
        <v>9.3288888101303904</v>
      </c>
      <c r="EK64">
        <v>-11.0542307692308</v>
      </c>
      <c r="EL64">
        <v>15</v>
      </c>
      <c r="EM64">
        <v>1530583595</v>
      </c>
      <c r="EN64" t="s">
        <v>486</v>
      </c>
      <c r="EO64">
        <v>1530583595</v>
      </c>
      <c r="EP64">
        <v>1530583591</v>
      </c>
      <c r="EQ64">
        <v>135</v>
      </c>
      <c r="ER64">
        <v>2.1000000000000001E-2</v>
      </c>
      <c r="ES64">
        <v>0</v>
      </c>
      <c r="ET64">
        <v>0.17299999999999999</v>
      </c>
      <c r="EU64">
        <v>-7.5999999999999998E-2</v>
      </c>
      <c r="EV64">
        <v>400</v>
      </c>
      <c r="EW64">
        <v>18</v>
      </c>
      <c r="EX64">
        <v>0.28000000000000003</v>
      </c>
      <c r="EY64">
        <v>0.19</v>
      </c>
      <c r="EZ64">
        <v>0.35155204878048801</v>
      </c>
      <c r="FA64">
        <v>-0.23694135888501799</v>
      </c>
      <c r="FB64">
        <v>3.11798248457597E-2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0.17225163414634101</v>
      </c>
      <c r="FI64">
        <v>2.3804048780487801E-2</v>
      </c>
      <c r="FJ64">
        <v>2.7551789172667301E-3</v>
      </c>
      <c r="FK64">
        <v>1</v>
      </c>
      <c r="FL64">
        <v>1</v>
      </c>
      <c r="FM64">
        <v>3</v>
      </c>
      <c r="FN64" t="s">
        <v>413</v>
      </c>
      <c r="FO64">
        <v>3.9266000000000001</v>
      </c>
      <c r="FP64">
        <v>2.7844699999999998</v>
      </c>
      <c r="FQ64">
        <v>8.5081100000000007E-2</v>
      </c>
      <c r="FR64">
        <v>8.50273E-2</v>
      </c>
      <c r="FS64">
        <v>8.1450099999999998E-2</v>
      </c>
      <c r="FT64">
        <v>7.9983799999999994E-2</v>
      </c>
      <c r="FU64">
        <v>19673.400000000001</v>
      </c>
      <c r="FV64">
        <v>24001.7</v>
      </c>
      <c r="FW64">
        <v>20940.8</v>
      </c>
      <c r="FX64">
        <v>25299.3</v>
      </c>
      <c r="FY64">
        <v>30508.9</v>
      </c>
      <c r="FZ64">
        <v>34271.199999999997</v>
      </c>
      <c r="GA64">
        <v>37795.199999999997</v>
      </c>
      <c r="GB64">
        <v>41970.5</v>
      </c>
      <c r="GC64">
        <v>2.6754699999999998</v>
      </c>
      <c r="GD64">
        <v>2.1515499999999999</v>
      </c>
      <c r="GE64">
        <v>8.4359199999999995E-2</v>
      </c>
      <c r="GF64">
        <v>0</v>
      </c>
      <c r="GG64">
        <v>23.499500000000001</v>
      </c>
      <c r="GH64">
        <v>999.9</v>
      </c>
      <c r="GI64">
        <v>49.152000000000001</v>
      </c>
      <c r="GJ64">
        <v>30.484000000000002</v>
      </c>
      <c r="GK64">
        <v>23.6478</v>
      </c>
      <c r="GL64">
        <v>61.700400000000002</v>
      </c>
      <c r="GM64">
        <v>19.475200000000001</v>
      </c>
      <c r="GN64">
        <v>3</v>
      </c>
      <c r="GO64">
        <v>-0.22478699999999999</v>
      </c>
      <c r="GP64">
        <v>-0.85961299999999996</v>
      </c>
      <c r="GQ64">
        <v>20.336600000000001</v>
      </c>
      <c r="GR64">
        <v>5.2234299999999996</v>
      </c>
      <c r="GS64">
        <v>11.962</v>
      </c>
      <c r="GT64">
        <v>4.9858000000000002</v>
      </c>
      <c r="GU64">
        <v>3.3010000000000002</v>
      </c>
      <c r="GV64">
        <v>999.9</v>
      </c>
      <c r="GW64">
        <v>9999</v>
      </c>
      <c r="GX64">
        <v>9999</v>
      </c>
      <c r="GY64">
        <v>9999</v>
      </c>
      <c r="GZ64">
        <v>1.8844399999999999</v>
      </c>
      <c r="HA64">
        <v>1.88141</v>
      </c>
      <c r="HB64">
        <v>1.88283</v>
      </c>
      <c r="HC64">
        <v>1.88157</v>
      </c>
      <c r="HD64">
        <v>1.8831500000000001</v>
      </c>
      <c r="HE64">
        <v>1.88232</v>
      </c>
      <c r="HF64">
        <v>1.8843099999999999</v>
      </c>
      <c r="HG64">
        <v>1.8815599999999999</v>
      </c>
      <c r="HH64">
        <v>5</v>
      </c>
      <c r="HI64">
        <v>0</v>
      </c>
      <c r="HJ64">
        <v>0</v>
      </c>
      <c r="HK64">
        <v>0</v>
      </c>
      <c r="HL64" t="s">
        <v>402</v>
      </c>
      <c r="HM64" t="s">
        <v>403</v>
      </c>
      <c r="HN64" t="s">
        <v>404</v>
      </c>
      <c r="HO64" t="s">
        <v>404</v>
      </c>
      <c r="HP64" t="s">
        <v>404</v>
      </c>
      <c r="HQ64" t="s">
        <v>404</v>
      </c>
      <c r="HR64">
        <v>0</v>
      </c>
      <c r="HS64">
        <v>100</v>
      </c>
      <c r="HT64">
        <v>100</v>
      </c>
      <c r="HU64">
        <v>0.17399999999999999</v>
      </c>
      <c r="HV64">
        <v>-7.6200000000000004E-2</v>
      </c>
      <c r="HW64">
        <v>0.17320000000000799</v>
      </c>
      <c r="HX64">
        <v>0</v>
      </c>
      <c r="HY64">
        <v>0</v>
      </c>
      <c r="HZ64">
        <v>0</v>
      </c>
      <c r="IA64">
        <v>-7.6195000000001997E-2</v>
      </c>
      <c r="IB64">
        <v>0</v>
      </c>
      <c r="IC64">
        <v>0</v>
      </c>
      <c r="ID64">
        <v>0</v>
      </c>
      <c r="IE64">
        <v>-1</v>
      </c>
      <c r="IF64">
        <v>-1</v>
      </c>
      <c r="IG64">
        <v>-1</v>
      </c>
      <c r="IH64">
        <v>-1</v>
      </c>
      <c r="II64">
        <v>1.2</v>
      </c>
      <c r="IJ64">
        <v>1.3</v>
      </c>
      <c r="IK64">
        <v>1.54053</v>
      </c>
      <c r="IL64">
        <v>2.5769000000000002</v>
      </c>
      <c r="IM64">
        <v>2.8002899999999999</v>
      </c>
      <c r="IN64">
        <v>2.96875</v>
      </c>
      <c r="IO64">
        <v>3.0493199999999998</v>
      </c>
      <c r="IP64">
        <v>2.33521</v>
      </c>
      <c r="IQ64">
        <v>34.1905</v>
      </c>
      <c r="IR64">
        <v>24.2364</v>
      </c>
      <c r="IS64">
        <v>18</v>
      </c>
      <c r="IT64">
        <v>1092.54</v>
      </c>
      <c r="IU64">
        <v>564.64700000000005</v>
      </c>
      <c r="IV64">
        <v>25.0001</v>
      </c>
      <c r="IW64">
        <v>24.311900000000001</v>
      </c>
      <c r="IX64">
        <v>30.0001</v>
      </c>
      <c r="IY64">
        <v>24.226900000000001</v>
      </c>
      <c r="IZ64">
        <v>24.222999999999999</v>
      </c>
      <c r="JA64">
        <v>30.779900000000001</v>
      </c>
      <c r="JB64">
        <v>22.2561</v>
      </c>
      <c r="JC64">
        <v>0</v>
      </c>
      <c r="JD64">
        <v>25</v>
      </c>
      <c r="JE64">
        <v>400</v>
      </c>
      <c r="JF64">
        <v>17.544899999999998</v>
      </c>
      <c r="JG64">
        <v>101.88500000000001</v>
      </c>
      <c r="JH64">
        <v>101.181</v>
      </c>
    </row>
    <row r="65" spans="1:268" x14ac:dyDescent="0.2">
      <c r="A65">
        <v>49</v>
      </c>
      <c r="B65">
        <v>1530583871.5</v>
      </c>
      <c r="C65">
        <v>973.40000009536698</v>
      </c>
      <c r="D65" t="s">
        <v>512</v>
      </c>
      <c r="E65" t="s">
        <v>513</v>
      </c>
      <c r="F65" t="s">
        <v>397</v>
      </c>
      <c r="I65">
        <v>1530583871.5</v>
      </c>
      <c r="J65">
        <f t="shared" si="46"/>
        <v>2.2175145733106244E-4</v>
      </c>
      <c r="K65">
        <f t="shared" si="47"/>
        <v>0.22175145733106244</v>
      </c>
      <c r="L65">
        <f t="shared" si="48"/>
        <v>-0.80377710153871584</v>
      </c>
      <c r="M65">
        <f t="shared" si="49"/>
        <v>400.416</v>
      </c>
      <c r="N65">
        <f t="shared" si="50"/>
        <v>489.77263328782618</v>
      </c>
      <c r="O65">
        <f t="shared" si="51"/>
        <v>44.643980364863246</v>
      </c>
      <c r="P65">
        <f t="shared" si="52"/>
        <v>36.498903423360005</v>
      </c>
      <c r="Q65">
        <f t="shared" si="53"/>
        <v>1.2652402295194445E-2</v>
      </c>
      <c r="R65">
        <f t="shared" si="54"/>
        <v>2.7672418846468223</v>
      </c>
      <c r="S65">
        <f t="shared" si="55"/>
        <v>1.2620351652816655E-2</v>
      </c>
      <c r="T65">
        <f t="shared" si="56"/>
        <v>7.8905925864735278E-3</v>
      </c>
      <c r="U65">
        <f t="shared" si="57"/>
        <v>0</v>
      </c>
      <c r="V65">
        <f t="shared" si="58"/>
        <v>25.230617475395679</v>
      </c>
      <c r="W65">
        <f t="shared" si="59"/>
        <v>24.9602</v>
      </c>
      <c r="X65">
        <f t="shared" si="60"/>
        <v>3.1721405421543509</v>
      </c>
      <c r="Y65">
        <f t="shared" si="61"/>
        <v>49.841206303293234</v>
      </c>
      <c r="Z65">
        <f t="shared" si="62"/>
        <v>1.6125417088760001</v>
      </c>
      <c r="AA65">
        <f t="shared" si="63"/>
        <v>3.2353585085067498</v>
      </c>
      <c r="AB65">
        <f t="shared" si="64"/>
        <v>1.5595988332783508</v>
      </c>
      <c r="AC65">
        <f t="shared" si="65"/>
        <v>-9.7792392682998539</v>
      </c>
      <c r="AD65">
        <f t="shared" si="66"/>
        <v>49.425833487906665</v>
      </c>
      <c r="AE65">
        <f t="shared" si="67"/>
        <v>3.7828326167745341</v>
      </c>
      <c r="AF65">
        <f t="shared" si="68"/>
        <v>43.429426836381346</v>
      </c>
      <c r="AG65">
        <v>0</v>
      </c>
      <c r="AH65">
        <v>0</v>
      </c>
      <c r="AI65">
        <f t="shared" si="69"/>
        <v>1</v>
      </c>
      <c r="AJ65">
        <f t="shared" si="70"/>
        <v>0</v>
      </c>
      <c r="AK65">
        <f t="shared" si="71"/>
        <v>48406.194312248212</v>
      </c>
      <c r="AL65" t="s">
        <v>398</v>
      </c>
      <c r="AM65" t="s">
        <v>398</v>
      </c>
      <c r="AN65">
        <v>0</v>
      </c>
      <c r="AO65">
        <v>0</v>
      </c>
      <c r="AP65" t="e">
        <f t="shared" si="72"/>
        <v>#DIV/0!</v>
      </c>
      <c r="AQ65">
        <v>0</v>
      </c>
      <c r="AR65" t="s">
        <v>398</v>
      </c>
      <c r="AS65" t="s">
        <v>398</v>
      </c>
      <c r="AT65">
        <v>0</v>
      </c>
      <c r="AU65">
        <v>0</v>
      </c>
      <c r="AV65" t="e">
        <f t="shared" si="73"/>
        <v>#DIV/0!</v>
      </c>
      <c r="AW65">
        <v>0.5</v>
      </c>
      <c r="AX65">
        <f t="shared" si="74"/>
        <v>0</v>
      </c>
      <c r="AY65">
        <f t="shared" si="75"/>
        <v>-0.80377710153871584</v>
      </c>
      <c r="AZ65" t="e">
        <f t="shared" si="76"/>
        <v>#DIV/0!</v>
      </c>
      <c r="BA65" t="e">
        <f t="shared" si="77"/>
        <v>#DIV/0!</v>
      </c>
      <c r="BB65" t="e">
        <f t="shared" si="78"/>
        <v>#DIV/0!</v>
      </c>
      <c r="BC65" t="e">
        <f t="shared" si="79"/>
        <v>#DIV/0!</v>
      </c>
      <c r="BD65" t="s">
        <v>398</v>
      </c>
      <c r="BE65">
        <v>0</v>
      </c>
      <c r="BF65" t="e">
        <f t="shared" si="80"/>
        <v>#DIV/0!</v>
      </c>
      <c r="BG65" t="e">
        <f t="shared" si="81"/>
        <v>#DIV/0!</v>
      </c>
      <c r="BH65" t="e">
        <f t="shared" si="82"/>
        <v>#DIV/0!</v>
      </c>
      <c r="BI65" t="e">
        <f t="shared" si="83"/>
        <v>#DIV/0!</v>
      </c>
      <c r="BJ65" t="e">
        <f t="shared" si="84"/>
        <v>#DIV/0!</v>
      </c>
      <c r="BK65" t="e">
        <f t="shared" si="85"/>
        <v>#DIV/0!</v>
      </c>
      <c r="BL65" t="e">
        <f t="shared" si="86"/>
        <v>#DIV/0!</v>
      </c>
      <c r="BM65" t="e">
        <f t="shared" si="87"/>
        <v>#DIV/0!</v>
      </c>
      <c r="BN65">
        <v>754</v>
      </c>
      <c r="BO65">
        <v>300</v>
      </c>
      <c r="BP65">
        <v>300</v>
      </c>
      <c r="BQ65">
        <v>300</v>
      </c>
      <c r="BR65">
        <v>10355.1</v>
      </c>
      <c r="BS65">
        <v>1422.74</v>
      </c>
      <c r="BT65">
        <v>-7.3501699999999996E-3</v>
      </c>
      <c r="BU65">
        <v>-1.04</v>
      </c>
      <c r="BV65" t="s">
        <v>398</v>
      </c>
      <c r="BW65" t="s">
        <v>398</v>
      </c>
      <c r="BX65" t="s">
        <v>398</v>
      </c>
      <c r="BY65" t="s">
        <v>398</v>
      </c>
      <c r="BZ65" t="s">
        <v>398</v>
      </c>
      <c r="CA65" t="s">
        <v>398</v>
      </c>
      <c r="CB65" t="s">
        <v>398</v>
      </c>
      <c r="CC65" t="s">
        <v>398</v>
      </c>
      <c r="CD65" t="s">
        <v>398</v>
      </c>
      <c r="CE65" t="s">
        <v>398</v>
      </c>
      <c r="CF65">
        <f t="shared" si="88"/>
        <v>0</v>
      </c>
      <c r="CG65">
        <f t="shared" si="89"/>
        <v>0</v>
      </c>
      <c r="CH65">
        <f t="shared" si="90"/>
        <v>0</v>
      </c>
      <c r="CI65">
        <f t="shared" si="91"/>
        <v>0</v>
      </c>
      <c r="CJ65">
        <v>6</v>
      </c>
      <c r="CK65">
        <v>0.5</v>
      </c>
      <c r="CL65" t="s">
        <v>399</v>
      </c>
      <c r="CM65">
        <v>2</v>
      </c>
      <c r="CN65">
        <v>1530583871.5</v>
      </c>
      <c r="CO65">
        <v>400.416</v>
      </c>
      <c r="CP65">
        <v>399.98700000000002</v>
      </c>
      <c r="CQ65">
        <v>17.6906</v>
      </c>
      <c r="CR65">
        <v>17.559899999999999</v>
      </c>
      <c r="CS65">
        <v>400.27</v>
      </c>
      <c r="CT65">
        <v>17.767299999999999</v>
      </c>
      <c r="CU65">
        <v>999.97799999999995</v>
      </c>
      <c r="CV65">
        <v>91.0505</v>
      </c>
      <c r="CW65">
        <v>0.10196</v>
      </c>
      <c r="CX65">
        <v>25.291499999999999</v>
      </c>
      <c r="CY65">
        <v>24.9602</v>
      </c>
      <c r="CZ65">
        <v>999.9</v>
      </c>
      <c r="DA65">
        <v>0</v>
      </c>
      <c r="DB65">
        <v>0</v>
      </c>
      <c r="DC65">
        <v>9996.8799999999992</v>
      </c>
      <c r="DD65">
        <v>0</v>
      </c>
      <c r="DE65">
        <v>0.21912699999999999</v>
      </c>
      <c r="DF65">
        <v>0.42947400000000002</v>
      </c>
      <c r="DG65">
        <v>407.62700000000001</v>
      </c>
      <c r="DH65">
        <v>407.13600000000002</v>
      </c>
      <c r="DI65">
        <v>0.13076399999999999</v>
      </c>
      <c r="DJ65">
        <v>399.98700000000002</v>
      </c>
      <c r="DK65">
        <v>17.559899999999999</v>
      </c>
      <c r="DL65">
        <v>1.6107400000000001</v>
      </c>
      <c r="DM65">
        <v>1.59884</v>
      </c>
      <c r="DN65">
        <v>14.0619</v>
      </c>
      <c r="DO65">
        <v>13.9476</v>
      </c>
      <c r="DP65">
        <v>0</v>
      </c>
      <c r="DQ65">
        <v>0</v>
      </c>
      <c r="DR65">
        <v>0</v>
      </c>
      <c r="DS65">
        <v>0</v>
      </c>
      <c r="DT65">
        <v>2.71</v>
      </c>
      <c r="DU65">
        <v>0</v>
      </c>
      <c r="DV65">
        <v>-10.91</v>
      </c>
      <c r="DW65">
        <v>-3.12</v>
      </c>
      <c r="DX65">
        <v>33.5</v>
      </c>
      <c r="DY65">
        <v>39.061999999999998</v>
      </c>
      <c r="DZ65">
        <v>37.25</v>
      </c>
      <c r="EA65">
        <v>37.875</v>
      </c>
      <c r="EB65">
        <v>35.936999999999998</v>
      </c>
      <c r="EC65">
        <v>0</v>
      </c>
      <c r="ED65">
        <v>0</v>
      </c>
      <c r="EE65">
        <v>0</v>
      </c>
      <c r="EF65">
        <v>2963.4000000953702</v>
      </c>
      <c r="EG65">
        <v>0</v>
      </c>
      <c r="EH65">
        <v>3.0353846153846198</v>
      </c>
      <c r="EI65">
        <v>1.2690598903660399</v>
      </c>
      <c r="EJ65">
        <v>3.46564099988298</v>
      </c>
      <c r="EK65">
        <v>-10.403461538461499</v>
      </c>
      <c r="EL65">
        <v>15</v>
      </c>
      <c r="EM65">
        <v>1530583850.5</v>
      </c>
      <c r="EN65" t="s">
        <v>514</v>
      </c>
      <c r="EO65">
        <v>1530583850.5</v>
      </c>
      <c r="EP65">
        <v>1530583848.5</v>
      </c>
      <c r="EQ65">
        <v>136</v>
      </c>
      <c r="ER65">
        <v>-2.7E-2</v>
      </c>
      <c r="ES65">
        <v>0</v>
      </c>
      <c r="ET65">
        <v>0.14599999999999999</v>
      </c>
      <c r="EU65">
        <v>-7.6999999999999999E-2</v>
      </c>
      <c r="EV65">
        <v>400</v>
      </c>
      <c r="EW65">
        <v>18</v>
      </c>
      <c r="EX65">
        <v>0.62</v>
      </c>
      <c r="EY65">
        <v>0.14000000000000001</v>
      </c>
      <c r="EZ65">
        <v>0.35254977225</v>
      </c>
      <c r="FA65">
        <v>1.06895456926829</v>
      </c>
      <c r="FB65">
        <v>0.14983688537822001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0.106573410125</v>
      </c>
      <c r="FI65">
        <v>0.333086842255159</v>
      </c>
      <c r="FJ65">
        <v>4.4394445657816403E-2</v>
      </c>
      <c r="FK65">
        <v>1</v>
      </c>
      <c r="FL65">
        <v>1</v>
      </c>
      <c r="FM65">
        <v>3</v>
      </c>
      <c r="FN65" t="s">
        <v>413</v>
      </c>
      <c r="FO65">
        <v>3.9265699999999999</v>
      </c>
      <c r="FP65">
        <v>2.7845499999999999</v>
      </c>
      <c r="FQ65">
        <v>8.5116399999999995E-2</v>
      </c>
      <c r="FR65">
        <v>8.5036399999999998E-2</v>
      </c>
      <c r="FS65">
        <v>8.1378800000000001E-2</v>
      </c>
      <c r="FT65">
        <v>8.0061800000000002E-2</v>
      </c>
      <c r="FU65">
        <v>19674</v>
      </c>
      <c r="FV65">
        <v>24002.3</v>
      </c>
      <c r="FW65">
        <v>20942.099999999999</v>
      </c>
      <c r="FX65">
        <v>25300.1</v>
      </c>
      <c r="FY65">
        <v>30513.200000000001</v>
      </c>
      <c r="FZ65">
        <v>34269.4</v>
      </c>
      <c r="GA65">
        <v>37797.5</v>
      </c>
      <c r="GB65">
        <v>41971.8</v>
      </c>
      <c r="GC65">
        <v>2.6739999999999999</v>
      </c>
      <c r="GD65">
        <v>2.1523300000000001</v>
      </c>
      <c r="GE65">
        <v>8.8475600000000001E-2</v>
      </c>
      <c r="GF65">
        <v>0</v>
      </c>
      <c r="GG65">
        <v>23.506699999999999</v>
      </c>
      <c r="GH65">
        <v>999.9</v>
      </c>
      <c r="GI65">
        <v>48.932000000000002</v>
      </c>
      <c r="GJ65">
        <v>30.393000000000001</v>
      </c>
      <c r="GK65">
        <v>23.416799999999999</v>
      </c>
      <c r="GL65">
        <v>61.340400000000002</v>
      </c>
      <c r="GM65">
        <v>19.4511</v>
      </c>
      <c r="GN65">
        <v>3</v>
      </c>
      <c r="GO65">
        <v>-0.22670000000000001</v>
      </c>
      <c r="GP65">
        <v>-0.86636400000000002</v>
      </c>
      <c r="GQ65">
        <v>20.336600000000001</v>
      </c>
      <c r="GR65">
        <v>5.2234299999999996</v>
      </c>
      <c r="GS65">
        <v>11.962</v>
      </c>
      <c r="GT65">
        <v>4.9858000000000002</v>
      </c>
      <c r="GU65">
        <v>3.3010000000000002</v>
      </c>
      <c r="GV65">
        <v>999.9</v>
      </c>
      <c r="GW65">
        <v>9999</v>
      </c>
      <c r="GX65">
        <v>9999</v>
      </c>
      <c r="GY65">
        <v>9999</v>
      </c>
      <c r="GZ65">
        <v>1.8844399999999999</v>
      </c>
      <c r="HA65">
        <v>1.88141</v>
      </c>
      <c r="HB65">
        <v>1.88286</v>
      </c>
      <c r="HC65">
        <v>1.8815900000000001</v>
      </c>
      <c r="HD65">
        <v>1.8831500000000001</v>
      </c>
      <c r="HE65">
        <v>1.8823300000000001</v>
      </c>
      <c r="HF65">
        <v>1.8843099999999999</v>
      </c>
      <c r="HG65">
        <v>1.88157</v>
      </c>
      <c r="HH65">
        <v>5</v>
      </c>
      <c r="HI65">
        <v>0</v>
      </c>
      <c r="HJ65">
        <v>0</v>
      </c>
      <c r="HK65">
        <v>0</v>
      </c>
      <c r="HL65" t="s">
        <v>402</v>
      </c>
      <c r="HM65" t="s">
        <v>403</v>
      </c>
      <c r="HN65" t="s">
        <v>404</v>
      </c>
      <c r="HO65" t="s">
        <v>404</v>
      </c>
      <c r="HP65" t="s">
        <v>404</v>
      </c>
      <c r="HQ65" t="s">
        <v>404</v>
      </c>
      <c r="HR65">
        <v>0</v>
      </c>
      <c r="HS65">
        <v>100</v>
      </c>
      <c r="HT65">
        <v>100</v>
      </c>
      <c r="HU65">
        <v>0.14599999999999999</v>
      </c>
      <c r="HV65">
        <v>-7.6700000000000004E-2</v>
      </c>
      <c r="HW65">
        <v>0.14625000000000901</v>
      </c>
      <c r="HX65">
        <v>0</v>
      </c>
      <c r="HY65">
        <v>0</v>
      </c>
      <c r="HZ65">
        <v>0</v>
      </c>
      <c r="IA65">
        <v>-7.6660000000000394E-2</v>
      </c>
      <c r="IB65">
        <v>0</v>
      </c>
      <c r="IC65">
        <v>0</v>
      </c>
      <c r="ID65">
        <v>0</v>
      </c>
      <c r="IE65">
        <v>-1</v>
      </c>
      <c r="IF65">
        <v>-1</v>
      </c>
      <c r="IG65">
        <v>-1</v>
      </c>
      <c r="IH65">
        <v>-1</v>
      </c>
      <c r="II65">
        <v>0.3</v>
      </c>
      <c r="IJ65">
        <v>0.4</v>
      </c>
      <c r="IK65">
        <v>1.54175</v>
      </c>
      <c r="IL65">
        <v>2.5939899999999998</v>
      </c>
      <c r="IM65">
        <v>2.8002899999999999</v>
      </c>
      <c r="IN65">
        <v>2.96875</v>
      </c>
      <c r="IO65">
        <v>3.0493199999999998</v>
      </c>
      <c r="IP65">
        <v>2.32056</v>
      </c>
      <c r="IQ65">
        <v>34.099800000000002</v>
      </c>
      <c r="IR65">
        <v>24.227599999999999</v>
      </c>
      <c r="IS65">
        <v>18</v>
      </c>
      <c r="IT65">
        <v>1090.1500000000001</v>
      </c>
      <c r="IU65">
        <v>564.84299999999996</v>
      </c>
      <c r="IV65">
        <v>24.9998</v>
      </c>
      <c r="IW65">
        <v>24.283300000000001</v>
      </c>
      <c r="IX65">
        <v>30.0001</v>
      </c>
      <c r="IY65">
        <v>24.1952</v>
      </c>
      <c r="IZ65">
        <v>24.188600000000001</v>
      </c>
      <c r="JA65">
        <v>30.7926</v>
      </c>
      <c r="JB65">
        <v>21.272600000000001</v>
      </c>
      <c r="JC65">
        <v>0</v>
      </c>
      <c r="JD65">
        <v>25</v>
      </c>
      <c r="JE65">
        <v>400</v>
      </c>
      <c r="JF65">
        <v>17.615600000000001</v>
      </c>
      <c r="JG65">
        <v>101.89100000000001</v>
      </c>
      <c r="JH65">
        <v>101.184</v>
      </c>
    </row>
    <row r="66" spans="1:268" x14ac:dyDescent="0.2">
      <c r="A66">
        <v>50</v>
      </c>
      <c r="B66">
        <v>1530583876.5</v>
      </c>
      <c r="C66">
        <v>978.40000009536698</v>
      </c>
      <c r="D66" t="s">
        <v>515</v>
      </c>
      <c r="E66" t="s">
        <v>516</v>
      </c>
      <c r="F66" t="s">
        <v>397</v>
      </c>
      <c r="I66">
        <v>1530583876.5</v>
      </c>
      <c r="J66">
        <f t="shared" si="46"/>
        <v>2.2176251457234786E-4</v>
      </c>
      <c r="K66">
        <f t="shared" si="47"/>
        <v>0.22176251457234786</v>
      </c>
      <c r="L66">
        <f t="shared" si="48"/>
        <v>-0.81048091868882144</v>
      </c>
      <c r="M66">
        <f t="shared" si="49"/>
        <v>400.39499999999998</v>
      </c>
      <c r="N66">
        <f t="shared" si="50"/>
        <v>490.83556749400577</v>
      </c>
      <c r="O66">
        <f t="shared" si="51"/>
        <v>44.742173582677495</v>
      </c>
      <c r="P66">
        <f t="shared" si="52"/>
        <v>36.498053071214997</v>
      </c>
      <c r="Q66">
        <f t="shared" si="53"/>
        <v>1.2617418753080985E-2</v>
      </c>
      <c r="R66">
        <f t="shared" si="54"/>
        <v>2.7661257946878437</v>
      </c>
      <c r="S66">
        <f t="shared" si="55"/>
        <v>1.2585532037366752E-2</v>
      </c>
      <c r="T66">
        <f t="shared" si="56"/>
        <v>7.8688156493531922E-3</v>
      </c>
      <c r="U66">
        <f t="shared" si="57"/>
        <v>0</v>
      </c>
      <c r="V66">
        <f t="shared" si="58"/>
        <v>25.232691714717507</v>
      </c>
      <c r="W66">
        <f t="shared" si="59"/>
        <v>24.982700000000001</v>
      </c>
      <c r="X66">
        <f t="shared" si="60"/>
        <v>3.176399515428129</v>
      </c>
      <c r="Y66">
        <f t="shared" si="61"/>
        <v>49.830516972723053</v>
      </c>
      <c r="Z66">
        <f t="shared" si="62"/>
        <v>1.6123972870545</v>
      </c>
      <c r="AA66">
        <f t="shared" si="63"/>
        <v>3.2357627113062408</v>
      </c>
      <c r="AB66">
        <f t="shared" si="64"/>
        <v>1.564002228373629</v>
      </c>
      <c r="AC66">
        <f t="shared" si="65"/>
        <v>-9.7797268926405412</v>
      </c>
      <c r="AD66">
        <f t="shared" si="66"/>
        <v>46.363700527854341</v>
      </c>
      <c r="AE66">
        <f t="shared" si="67"/>
        <v>3.5503416563302745</v>
      </c>
      <c r="AF66">
        <f t="shared" si="68"/>
        <v>40.134315291544077</v>
      </c>
      <c r="AG66">
        <v>0</v>
      </c>
      <c r="AH66">
        <v>0</v>
      </c>
      <c r="AI66">
        <f t="shared" si="69"/>
        <v>1</v>
      </c>
      <c r="AJ66">
        <f t="shared" si="70"/>
        <v>0</v>
      </c>
      <c r="AK66">
        <f t="shared" si="71"/>
        <v>48375.330288720645</v>
      </c>
      <c r="AL66" t="s">
        <v>398</v>
      </c>
      <c r="AM66" t="s">
        <v>398</v>
      </c>
      <c r="AN66">
        <v>0</v>
      </c>
      <c r="AO66">
        <v>0</v>
      </c>
      <c r="AP66" t="e">
        <f t="shared" si="72"/>
        <v>#DIV/0!</v>
      </c>
      <c r="AQ66">
        <v>0</v>
      </c>
      <c r="AR66" t="s">
        <v>398</v>
      </c>
      <c r="AS66" t="s">
        <v>398</v>
      </c>
      <c r="AT66">
        <v>0</v>
      </c>
      <c r="AU66">
        <v>0</v>
      </c>
      <c r="AV66" t="e">
        <f t="shared" si="73"/>
        <v>#DIV/0!</v>
      </c>
      <c r="AW66">
        <v>0.5</v>
      </c>
      <c r="AX66">
        <f t="shared" si="74"/>
        <v>0</v>
      </c>
      <c r="AY66">
        <f t="shared" si="75"/>
        <v>-0.81048091868882144</v>
      </c>
      <c r="AZ66" t="e">
        <f t="shared" si="76"/>
        <v>#DIV/0!</v>
      </c>
      <c r="BA66" t="e">
        <f t="shared" si="77"/>
        <v>#DIV/0!</v>
      </c>
      <c r="BB66" t="e">
        <f t="shared" si="78"/>
        <v>#DIV/0!</v>
      </c>
      <c r="BC66" t="e">
        <f t="shared" si="79"/>
        <v>#DIV/0!</v>
      </c>
      <c r="BD66" t="s">
        <v>398</v>
      </c>
      <c r="BE66">
        <v>0</v>
      </c>
      <c r="BF66" t="e">
        <f t="shared" si="80"/>
        <v>#DIV/0!</v>
      </c>
      <c r="BG66" t="e">
        <f t="shared" si="81"/>
        <v>#DIV/0!</v>
      </c>
      <c r="BH66" t="e">
        <f t="shared" si="82"/>
        <v>#DIV/0!</v>
      </c>
      <c r="BI66" t="e">
        <f t="shared" si="83"/>
        <v>#DIV/0!</v>
      </c>
      <c r="BJ66" t="e">
        <f t="shared" si="84"/>
        <v>#DIV/0!</v>
      </c>
      <c r="BK66" t="e">
        <f t="shared" si="85"/>
        <v>#DIV/0!</v>
      </c>
      <c r="BL66" t="e">
        <f t="shared" si="86"/>
        <v>#DIV/0!</v>
      </c>
      <c r="BM66" t="e">
        <f t="shared" si="87"/>
        <v>#DIV/0!</v>
      </c>
      <c r="BN66">
        <v>754</v>
      </c>
      <c r="BO66">
        <v>300</v>
      </c>
      <c r="BP66">
        <v>300</v>
      </c>
      <c r="BQ66">
        <v>300</v>
      </c>
      <c r="BR66">
        <v>10355.1</v>
      </c>
      <c r="BS66">
        <v>1422.74</v>
      </c>
      <c r="BT66">
        <v>-7.3501699999999996E-3</v>
      </c>
      <c r="BU66">
        <v>-1.04</v>
      </c>
      <c r="BV66" t="s">
        <v>398</v>
      </c>
      <c r="BW66" t="s">
        <v>398</v>
      </c>
      <c r="BX66" t="s">
        <v>398</v>
      </c>
      <c r="BY66" t="s">
        <v>398</v>
      </c>
      <c r="BZ66" t="s">
        <v>398</v>
      </c>
      <c r="CA66" t="s">
        <v>398</v>
      </c>
      <c r="CB66" t="s">
        <v>398</v>
      </c>
      <c r="CC66" t="s">
        <v>398</v>
      </c>
      <c r="CD66" t="s">
        <v>398</v>
      </c>
      <c r="CE66" t="s">
        <v>398</v>
      </c>
      <c r="CF66">
        <f t="shared" si="88"/>
        <v>0</v>
      </c>
      <c r="CG66">
        <f t="shared" si="89"/>
        <v>0</v>
      </c>
      <c r="CH66">
        <f t="shared" si="90"/>
        <v>0</v>
      </c>
      <c r="CI66">
        <f t="shared" si="91"/>
        <v>0</v>
      </c>
      <c r="CJ66">
        <v>6</v>
      </c>
      <c r="CK66">
        <v>0.5</v>
      </c>
      <c r="CL66" t="s">
        <v>399</v>
      </c>
      <c r="CM66">
        <v>2</v>
      </c>
      <c r="CN66">
        <v>1530583876.5</v>
      </c>
      <c r="CO66">
        <v>400.39499999999998</v>
      </c>
      <c r="CP66">
        <v>399.96199999999999</v>
      </c>
      <c r="CQ66">
        <v>17.688500000000001</v>
      </c>
      <c r="CR66">
        <v>17.5578</v>
      </c>
      <c r="CS66">
        <v>400.24799999999999</v>
      </c>
      <c r="CT66">
        <v>17.7652</v>
      </c>
      <c r="CU66">
        <v>1000.03</v>
      </c>
      <c r="CV66">
        <v>91.053200000000004</v>
      </c>
      <c r="CW66">
        <v>0.10191699999999999</v>
      </c>
      <c r="CX66">
        <v>25.293600000000001</v>
      </c>
      <c r="CY66">
        <v>24.982700000000001</v>
      </c>
      <c r="CZ66">
        <v>999.9</v>
      </c>
      <c r="DA66">
        <v>0</v>
      </c>
      <c r="DB66">
        <v>0</v>
      </c>
      <c r="DC66">
        <v>9990</v>
      </c>
      <c r="DD66">
        <v>0</v>
      </c>
      <c r="DE66">
        <v>0.21912699999999999</v>
      </c>
      <c r="DF66">
        <v>0.43228100000000003</v>
      </c>
      <c r="DG66">
        <v>407.60500000000002</v>
      </c>
      <c r="DH66">
        <v>407.11</v>
      </c>
      <c r="DI66">
        <v>0.130718</v>
      </c>
      <c r="DJ66">
        <v>399.96199999999999</v>
      </c>
      <c r="DK66">
        <v>17.5578</v>
      </c>
      <c r="DL66">
        <v>1.6106</v>
      </c>
      <c r="DM66">
        <v>1.5986899999999999</v>
      </c>
      <c r="DN66">
        <v>14.060499999999999</v>
      </c>
      <c r="DO66">
        <v>13.946199999999999</v>
      </c>
      <c r="DP66">
        <v>0</v>
      </c>
      <c r="DQ66">
        <v>0</v>
      </c>
      <c r="DR66">
        <v>0</v>
      </c>
      <c r="DS66">
        <v>0</v>
      </c>
      <c r="DT66">
        <v>5.23</v>
      </c>
      <c r="DU66">
        <v>0</v>
      </c>
      <c r="DV66">
        <v>-12.28</v>
      </c>
      <c r="DW66">
        <v>-3.75</v>
      </c>
      <c r="DX66">
        <v>33.686999999999998</v>
      </c>
      <c r="DY66">
        <v>39.061999999999998</v>
      </c>
      <c r="DZ66">
        <v>36.625</v>
      </c>
      <c r="EA66">
        <v>38.061999999999998</v>
      </c>
      <c r="EB66">
        <v>35</v>
      </c>
      <c r="EC66">
        <v>0</v>
      </c>
      <c r="ED66">
        <v>0</v>
      </c>
      <c r="EE66">
        <v>0</v>
      </c>
      <c r="EF66">
        <v>2968.7999999523199</v>
      </c>
      <c r="EG66">
        <v>0</v>
      </c>
      <c r="EH66">
        <v>2.9683999999999999</v>
      </c>
      <c r="EI66">
        <v>-3.9400000483561701</v>
      </c>
      <c r="EJ66">
        <v>9.4330769037377493</v>
      </c>
      <c r="EK66">
        <v>-10.420400000000001</v>
      </c>
      <c r="EL66">
        <v>15</v>
      </c>
      <c r="EM66">
        <v>1530583850.5</v>
      </c>
      <c r="EN66" t="s">
        <v>514</v>
      </c>
      <c r="EO66">
        <v>1530583850.5</v>
      </c>
      <c r="EP66">
        <v>1530583848.5</v>
      </c>
      <c r="EQ66">
        <v>136</v>
      </c>
      <c r="ER66">
        <v>-2.7E-2</v>
      </c>
      <c r="ES66">
        <v>0</v>
      </c>
      <c r="ET66">
        <v>0.14599999999999999</v>
      </c>
      <c r="EU66">
        <v>-7.6999999999999999E-2</v>
      </c>
      <c r="EV66">
        <v>400</v>
      </c>
      <c r="EW66">
        <v>18</v>
      </c>
      <c r="EX66">
        <v>0.62</v>
      </c>
      <c r="EY66">
        <v>0.14000000000000001</v>
      </c>
      <c r="EZ66">
        <v>0.42869680487804901</v>
      </c>
      <c r="FA66">
        <v>-8.7882648083623005E-2</v>
      </c>
      <c r="FB66">
        <v>3.2671866827010801E-2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0.13000458536585399</v>
      </c>
      <c r="FI66">
        <v>-4.3636515679441297E-3</v>
      </c>
      <c r="FJ66">
        <v>2.5967185951166999E-3</v>
      </c>
      <c r="FK66">
        <v>1</v>
      </c>
      <c r="FL66">
        <v>2</v>
      </c>
      <c r="FM66">
        <v>3</v>
      </c>
      <c r="FN66" t="s">
        <v>401</v>
      </c>
      <c r="FO66">
        <v>3.92665</v>
      </c>
      <c r="FP66">
        <v>2.7844500000000001</v>
      </c>
      <c r="FQ66">
        <v>8.5115499999999997E-2</v>
      </c>
      <c r="FR66">
        <v>8.5034899999999997E-2</v>
      </c>
      <c r="FS66">
        <v>8.1374100000000005E-2</v>
      </c>
      <c r="FT66">
        <v>8.0057100000000006E-2</v>
      </c>
      <c r="FU66">
        <v>19674.099999999999</v>
      </c>
      <c r="FV66">
        <v>24002.3</v>
      </c>
      <c r="FW66">
        <v>20942.099999999999</v>
      </c>
      <c r="FX66">
        <v>25300</v>
      </c>
      <c r="FY66">
        <v>30513.1</v>
      </c>
      <c r="FZ66">
        <v>34269.5</v>
      </c>
      <c r="GA66">
        <v>37797.199999999997</v>
      </c>
      <c r="GB66">
        <v>41971.7</v>
      </c>
      <c r="GC66">
        <v>2.6747700000000001</v>
      </c>
      <c r="GD66">
        <v>2.1526299999999998</v>
      </c>
      <c r="GE66">
        <v>8.9667700000000003E-2</v>
      </c>
      <c r="GF66">
        <v>0</v>
      </c>
      <c r="GG66">
        <v>23.509599999999999</v>
      </c>
      <c r="GH66">
        <v>999.9</v>
      </c>
      <c r="GI66">
        <v>48.932000000000002</v>
      </c>
      <c r="GJ66">
        <v>30.382999999999999</v>
      </c>
      <c r="GK66">
        <v>23.403700000000001</v>
      </c>
      <c r="GL66">
        <v>61.590400000000002</v>
      </c>
      <c r="GM66">
        <v>19.427099999999999</v>
      </c>
      <c r="GN66">
        <v>3</v>
      </c>
      <c r="GO66">
        <v>-0.22674</v>
      </c>
      <c r="GP66">
        <v>-0.86756500000000003</v>
      </c>
      <c r="GQ66">
        <v>20.336600000000001</v>
      </c>
      <c r="GR66">
        <v>5.2234299999999996</v>
      </c>
      <c r="GS66">
        <v>11.962</v>
      </c>
      <c r="GT66">
        <v>4.9858500000000001</v>
      </c>
      <c r="GU66">
        <v>3.3010000000000002</v>
      </c>
      <c r="GV66">
        <v>999.9</v>
      </c>
      <c r="GW66">
        <v>9999</v>
      </c>
      <c r="GX66">
        <v>9999</v>
      </c>
      <c r="GY66">
        <v>9999</v>
      </c>
      <c r="GZ66">
        <v>1.88443</v>
      </c>
      <c r="HA66">
        <v>1.88141</v>
      </c>
      <c r="HB66">
        <v>1.88287</v>
      </c>
      <c r="HC66">
        <v>1.88158</v>
      </c>
      <c r="HD66">
        <v>1.8831500000000001</v>
      </c>
      <c r="HE66">
        <v>1.88232</v>
      </c>
      <c r="HF66">
        <v>1.8843099999999999</v>
      </c>
      <c r="HG66">
        <v>1.8815900000000001</v>
      </c>
      <c r="HH66">
        <v>5</v>
      </c>
      <c r="HI66">
        <v>0</v>
      </c>
      <c r="HJ66">
        <v>0</v>
      </c>
      <c r="HK66">
        <v>0</v>
      </c>
      <c r="HL66" t="s">
        <v>402</v>
      </c>
      <c r="HM66" t="s">
        <v>403</v>
      </c>
      <c r="HN66" t="s">
        <v>404</v>
      </c>
      <c r="HO66" t="s">
        <v>404</v>
      </c>
      <c r="HP66" t="s">
        <v>404</v>
      </c>
      <c r="HQ66" t="s">
        <v>404</v>
      </c>
      <c r="HR66">
        <v>0</v>
      </c>
      <c r="HS66">
        <v>100</v>
      </c>
      <c r="HT66">
        <v>100</v>
      </c>
      <c r="HU66">
        <v>0.14699999999999999</v>
      </c>
      <c r="HV66">
        <v>-7.6700000000000004E-2</v>
      </c>
      <c r="HW66">
        <v>0.14625000000000901</v>
      </c>
      <c r="HX66">
        <v>0</v>
      </c>
      <c r="HY66">
        <v>0</v>
      </c>
      <c r="HZ66">
        <v>0</v>
      </c>
      <c r="IA66">
        <v>-7.6660000000000394E-2</v>
      </c>
      <c r="IB66">
        <v>0</v>
      </c>
      <c r="IC66">
        <v>0</v>
      </c>
      <c r="ID66">
        <v>0</v>
      </c>
      <c r="IE66">
        <v>-1</v>
      </c>
      <c r="IF66">
        <v>-1</v>
      </c>
      <c r="IG66">
        <v>-1</v>
      </c>
      <c r="IH66">
        <v>-1</v>
      </c>
      <c r="II66">
        <v>0.4</v>
      </c>
      <c r="IJ66">
        <v>0.5</v>
      </c>
      <c r="IK66">
        <v>1.54175</v>
      </c>
      <c r="IL66">
        <v>2.5842299999999998</v>
      </c>
      <c r="IM66">
        <v>2.8002899999999999</v>
      </c>
      <c r="IN66">
        <v>2.96875</v>
      </c>
      <c r="IO66">
        <v>3.0493199999999998</v>
      </c>
      <c r="IP66">
        <v>2.2888199999999999</v>
      </c>
      <c r="IQ66">
        <v>34.099800000000002</v>
      </c>
      <c r="IR66">
        <v>24.2364</v>
      </c>
      <c r="IS66">
        <v>18</v>
      </c>
      <c r="IT66">
        <v>1091.05</v>
      </c>
      <c r="IU66">
        <v>565.06700000000001</v>
      </c>
      <c r="IV66">
        <v>24.9998</v>
      </c>
      <c r="IW66">
        <v>24.2818</v>
      </c>
      <c r="IX66">
        <v>30</v>
      </c>
      <c r="IY66">
        <v>24.194600000000001</v>
      </c>
      <c r="IZ66">
        <v>24.188600000000001</v>
      </c>
      <c r="JA66">
        <v>30.794</v>
      </c>
      <c r="JB66">
        <v>21.272600000000001</v>
      </c>
      <c r="JC66">
        <v>0</v>
      </c>
      <c r="JD66">
        <v>25</v>
      </c>
      <c r="JE66">
        <v>400</v>
      </c>
      <c r="JF66">
        <v>17.624300000000002</v>
      </c>
      <c r="JG66">
        <v>101.89100000000001</v>
      </c>
      <c r="JH66">
        <v>101.184</v>
      </c>
    </row>
    <row r="67" spans="1:268" x14ac:dyDescent="0.2">
      <c r="A67">
        <v>51</v>
      </c>
      <c r="B67">
        <v>1530583881.5</v>
      </c>
      <c r="C67">
        <v>983.40000009536698</v>
      </c>
      <c r="D67" t="s">
        <v>517</v>
      </c>
      <c r="E67" t="s">
        <v>518</v>
      </c>
      <c r="F67" t="s">
        <v>397</v>
      </c>
      <c r="I67">
        <v>1530583881.5</v>
      </c>
      <c r="J67">
        <f t="shared" si="46"/>
        <v>2.2413784426989305E-4</v>
      </c>
      <c r="K67">
        <f t="shared" si="47"/>
        <v>0.22413784426989306</v>
      </c>
      <c r="L67">
        <f t="shared" si="48"/>
        <v>-0.84976759284550651</v>
      </c>
      <c r="M67">
        <f t="shared" si="49"/>
        <v>400.4</v>
      </c>
      <c r="N67">
        <f t="shared" si="50"/>
        <v>494.61202669632576</v>
      </c>
      <c r="O67">
        <f t="shared" si="51"/>
        <v>45.088027619869621</v>
      </c>
      <c r="P67">
        <f t="shared" si="52"/>
        <v>36.499812549199994</v>
      </c>
      <c r="Q67">
        <f t="shared" si="53"/>
        <v>1.2756043424762066E-2</v>
      </c>
      <c r="R67">
        <f t="shared" si="54"/>
        <v>2.7668211121461659</v>
      </c>
      <c r="S67">
        <f t="shared" si="55"/>
        <v>1.2723461340581516E-2</v>
      </c>
      <c r="T67">
        <f t="shared" si="56"/>
        <v>7.9550837191050879E-3</v>
      </c>
      <c r="U67">
        <f t="shared" si="57"/>
        <v>0</v>
      </c>
      <c r="V67">
        <f t="shared" si="58"/>
        <v>25.232453703873585</v>
      </c>
      <c r="W67">
        <f t="shared" si="59"/>
        <v>24.981100000000001</v>
      </c>
      <c r="X67">
        <f t="shared" si="60"/>
        <v>3.1760964901560782</v>
      </c>
      <c r="Y67">
        <f t="shared" si="61"/>
        <v>49.829984279343783</v>
      </c>
      <c r="Z67">
        <f t="shared" si="62"/>
        <v>1.6124184174612999</v>
      </c>
      <c r="AA67">
        <f t="shared" si="63"/>
        <v>3.235839707317953</v>
      </c>
      <c r="AB67">
        <f t="shared" si="64"/>
        <v>1.5636780726947783</v>
      </c>
      <c r="AC67">
        <f t="shared" si="65"/>
        <v>-9.884478932302283</v>
      </c>
      <c r="AD67">
        <f t="shared" si="66"/>
        <v>46.673684630801603</v>
      </c>
      <c r="AE67">
        <f t="shared" si="67"/>
        <v>3.573159218855178</v>
      </c>
      <c r="AF67">
        <f t="shared" si="68"/>
        <v>40.362364917354498</v>
      </c>
      <c r="AG67">
        <v>0</v>
      </c>
      <c r="AH67">
        <v>0</v>
      </c>
      <c r="AI67">
        <f t="shared" si="69"/>
        <v>1</v>
      </c>
      <c r="AJ67">
        <f t="shared" si="70"/>
        <v>0</v>
      </c>
      <c r="AK67">
        <f t="shared" si="71"/>
        <v>48394.386247747607</v>
      </c>
      <c r="AL67" t="s">
        <v>398</v>
      </c>
      <c r="AM67" t="s">
        <v>398</v>
      </c>
      <c r="AN67">
        <v>0</v>
      </c>
      <c r="AO67">
        <v>0</v>
      </c>
      <c r="AP67" t="e">
        <f t="shared" si="72"/>
        <v>#DIV/0!</v>
      </c>
      <c r="AQ67">
        <v>0</v>
      </c>
      <c r="AR67" t="s">
        <v>398</v>
      </c>
      <c r="AS67" t="s">
        <v>398</v>
      </c>
      <c r="AT67">
        <v>0</v>
      </c>
      <c r="AU67">
        <v>0</v>
      </c>
      <c r="AV67" t="e">
        <f t="shared" si="73"/>
        <v>#DIV/0!</v>
      </c>
      <c r="AW67">
        <v>0.5</v>
      </c>
      <c r="AX67">
        <f t="shared" si="74"/>
        <v>0</v>
      </c>
      <c r="AY67">
        <f t="shared" si="75"/>
        <v>-0.84976759284550651</v>
      </c>
      <c r="AZ67" t="e">
        <f t="shared" si="76"/>
        <v>#DIV/0!</v>
      </c>
      <c r="BA67" t="e">
        <f t="shared" si="77"/>
        <v>#DIV/0!</v>
      </c>
      <c r="BB67" t="e">
        <f t="shared" si="78"/>
        <v>#DIV/0!</v>
      </c>
      <c r="BC67" t="e">
        <f t="shared" si="79"/>
        <v>#DIV/0!</v>
      </c>
      <c r="BD67" t="s">
        <v>398</v>
      </c>
      <c r="BE67">
        <v>0</v>
      </c>
      <c r="BF67" t="e">
        <f t="shared" si="80"/>
        <v>#DIV/0!</v>
      </c>
      <c r="BG67" t="e">
        <f t="shared" si="81"/>
        <v>#DIV/0!</v>
      </c>
      <c r="BH67" t="e">
        <f t="shared" si="82"/>
        <v>#DIV/0!</v>
      </c>
      <c r="BI67" t="e">
        <f t="shared" si="83"/>
        <v>#DIV/0!</v>
      </c>
      <c r="BJ67" t="e">
        <f t="shared" si="84"/>
        <v>#DIV/0!</v>
      </c>
      <c r="BK67" t="e">
        <f t="shared" si="85"/>
        <v>#DIV/0!</v>
      </c>
      <c r="BL67" t="e">
        <f t="shared" si="86"/>
        <v>#DIV/0!</v>
      </c>
      <c r="BM67" t="e">
        <f t="shared" si="87"/>
        <v>#DIV/0!</v>
      </c>
      <c r="BN67">
        <v>754</v>
      </c>
      <c r="BO67">
        <v>300</v>
      </c>
      <c r="BP67">
        <v>300</v>
      </c>
      <c r="BQ67">
        <v>300</v>
      </c>
      <c r="BR67">
        <v>10355.1</v>
      </c>
      <c r="BS67">
        <v>1422.74</v>
      </c>
      <c r="BT67">
        <v>-7.3501699999999996E-3</v>
      </c>
      <c r="BU67">
        <v>-1.04</v>
      </c>
      <c r="BV67" t="s">
        <v>398</v>
      </c>
      <c r="BW67" t="s">
        <v>398</v>
      </c>
      <c r="BX67" t="s">
        <v>398</v>
      </c>
      <c r="BY67" t="s">
        <v>398</v>
      </c>
      <c r="BZ67" t="s">
        <v>398</v>
      </c>
      <c r="CA67" t="s">
        <v>398</v>
      </c>
      <c r="CB67" t="s">
        <v>398</v>
      </c>
      <c r="CC67" t="s">
        <v>398</v>
      </c>
      <c r="CD67" t="s">
        <v>398</v>
      </c>
      <c r="CE67" t="s">
        <v>398</v>
      </c>
      <c r="CF67">
        <f t="shared" si="88"/>
        <v>0</v>
      </c>
      <c r="CG67">
        <f t="shared" si="89"/>
        <v>0</v>
      </c>
      <c r="CH67">
        <f t="shared" si="90"/>
        <v>0</v>
      </c>
      <c r="CI67">
        <f t="shared" si="91"/>
        <v>0</v>
      </c>
      <c r="CJ67">
        <v>6</v>
      </c>
      <c r="CK67">
        <v>0.5</v>
      </c>
      <c r="CL67" t="s">
        <v>399</v>
      </c>
      <c r="CM67">
        <v>2</v>
      </c>
      <c r="CN67">
        <v>1530583881.5</v>
      </c>
      <c r="CO67">
        <v>400.4</v>
      </c>
      <c r="CP67">
        <v>399.94400000000002</v>
      </c>
      <c r="CQ67">
        <v>17.688099999999999</v>
      </c>
      <c r="CR67">
        <v>17.556000000000001</v>
      </c>
      <c r="CS67">
        <v>400.25400000000002</v>
      </c>
      <c r="CT67">
        <v>17.764800000000001</v>
      </c>
      <c r="CU67">
        <v>1000.03</v>
      </c>
      <c r="CV67">
        <v>91.056399999999996</v>
      </c>
      <c r="CW67">
        <v>0.10197299999999999</v>
      </c>
      <c r="CX67">
        <v>25.294</v>
      </c>
      <c r="CY67">
        <v>24.981100000000001</v>
      </c>
      <c r="CZ67">
        <v>999.9</v>
      </c>
      <c r="DA67">
        <v>0</v>
      </c>
      <c r="DB67">
        <v>0</v>
      </c>
      <c r="DC67">
        <v>9993.75</v>
      </c>
      <c r="DD67">
        <v>0</v>
      </c>
      <c r="DE67">
        <v>0.21912699999999999</v>
      </c>
      <c r="DF67">
        <v>0.45565800000000001</v>
      </c>
      <c r="DG67">
        <v>407.61</v>
      </c>
      <c r="DH67">
        <v>407.09100000000001</v>
      </c>
      <c r="DI67">
        <v>0.13206699999999999</v>
      </c>
      <c r="DJ67">
        <v>399.94400000000002</v>
      </c>
      <c r="DK67">
        <v>17.556000000000001</v>
      </c>
      <c r="DL67">
        <v>1.6106199999999999</v>
      </c>
      <c r="DM67">
        <v>1.59859</v>
      </c>
      <c r="DN67">
        <v>14.060700000000001</v>
      </c>
      <c r="DO67">
        <v>13.9452</v>
      </c>
      <c r="DP67">
        <v>0</v>
      </c>
      <c r="DQ67">
        <v>0</v>
      </c>
      <c r="DR67">
        <v>0</v>
      </c>
      <c r="DS67">
        <v>0</v>
      </c>
      <c r="DT67">
        <v>1.06</v>
      </c>
      <c r="DU67">
        <v>0</v>
      </c>
      <c r="DV67">
        <v>-9.75</v>
      </c>
      <c r="DW67">
        <v>-3.01</v>
      </c>
      <c r="DX67">
        <v>33.375</v>
      </c>
      <c r="DY67">
        <v>39.061999999999998</v>
      </c>
      <c r="DZ67">
        <v>37.186999999999998</v>
      </c>
      <c r="EA67">
        <v>37.875</v>
      </c>
      <c r="EB67">
        <v>35.875</v>
      </c>
      <c r="EC67">
        <v>0</v>
      </c>
      <c r="ED67">
        <v>0</v>
      </c>
      <c r="EE67">
        <v>0</v>
      </c>
      <c r="EF67">
        <v>2973.6000001430498</v>
      </c>
      <c r="EG67">
        <v>0</v>
      </c>
      <c r="EH67">
        <v>2.8271999999999999</v>
      </c>
      <c r="EI67">
        <v>2.3561538406025102</v>
      </c>
      <c r="EJ67">
        <v>-7.79999999223614</v>
      </c>
      <c r="EK67">
        <v>-9.9451999999999998</v>
      </c>
      <c r="EL67">
        <v>15</v>
      </c>
      <c r="EM67">
        <v>1530583850.5</v>
      </c>
      <c r="EN67" t="s">
        <v>514</v>
      </c>
      <c r="EO67">
        <v>1530583850.5</v>
      </c>
      <c r="EP67">
        <v>1530583848.5</v>
      </c>
      <c r="EQ67">
        <v>136</v>
      </c>
      <c r="ER67">
        <v>-2.7E-2</v>
      </c>
      <c r="ES67">
        <v>0</v>
      </c>
      <c r="ET67">
        <v>0.14599999999999999</v>
      </c>
      <c r="EU67">
        <v>-7.6999999999999999E-2</v>
      </c>
      <c r="EV67">
        <v>400</v>
      </c>
      <c r="EW67">
        <v>18</v>
      </c>
      <c r="EX67">
        <v>0.62</v>
      </c>
      <c r="EY67">
        <v>0.14000000000000001</v>
      </c>
      <c r="EZ67">
        <v>0.41868135000000001</v>
      </c>
      <c r="FA67">
        <v>2.7580277673546299E-2</v>
      </c>
      <c r="FB67">
        <v>1.9090551336394101E-2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0.13023565000000001</v>
      </c>
      <c r="FI67">
        <v>1.26029493433395E-2</v>
      </c>
      <c r="FJ67">
        <v>1.71827232344003E-3</v>
      </c>
      <c r="FK67">
        <v>1</v>
      </c>
      <c r="FL67">
        <v>2</v>
      </c>
      <c r="FM67">
        <v>3</v>
      </c>
      <c r="FN67" t="s">
        <v>401</v>
      </c>
      <c r="FO67">
        <v>3.9266399999999999</v>
      </c>
      <c r="FP67">
        <v>2.7845399999999998</v>
      </c>
      <c r="FQ67">
        <v>8.5119600000000004E-2</v>
      </c>
      <c r="FR67">
        <v>8.5035299999999994E-2</v>
      </c>
      <c r="FS67">
        <v>8.1375799999999998E-2</v>
      </c>
      <c r="FT67">
        <v>8.0054399999999998E-2</v>
      </c>
      <c r="FU67">
        <v>19674.099999999999</v>
      </c>
      <c r="FV67">
        <v>24002.3</v>
      </c>
      <c r="FW67">
        <v>20942.3</v>
      </c>
      <c r="FX67">
        <v>25300.1</v>
      </c>
      <c r="FY67">
        <v>30513.3</v>
      </c>
      <c r="FZ67">
        <v>34269.9</v>
      </c>
      <c r="GA67">
        <v>37797.599999999999</v>
      </c>
      <c r="GB67">
        <v>41972</v>
      </c>
      <c r="GC67">
        <v>2.67502</v>
      </c>
      <c r="GD67">
        <v>2.15313</v>
      </c>
      <c r="GE67">
        <v>8.9369699999999996E-2</v>
      </c>
      <c r="GF67">
        <v>0</v>
      </c>
      <c r="GG67">
        <v>23.513000000000002</v>
      </c>
      <c r="GH67">
        <v>999.9</v>
      </c>
      <c r="GI67">
        <v>48.932000000000002</v>
      </c>
      <c r="GJ67">
        <v>30.382999999999999</v>
      </c>
      <c r="GK67">
        <v>23.402999999999999</v>
      </c>
      <c r="GL67">
        <v>61.480400000000003</v>
      </c>
      <c r="GM67">
        <v>19.447099999999999</v>
      </c>
      <c r="GN67">
        <v>3</v>
      </c>
      <c r="GO67">
        <v>-0.226745</v>
      </c>
      <c r="GP67">
        <v>-0.86947200000000002</v>
      </c>
      <c r="GQ67">
        <v>20.336600000000001</v>
      </c>
      <c r="GR67">
        <v>5.2234299999999996</v>
      </c>
      <c r="GS67">
        <v>11.962</v>
      </c>
      <c r="GT67">
        <v>4.9859</v>
      </c>
      <c r="GU67">
        <v>3.3010000000000002</v>
      </c>
      <c r="GV67">
        <v>999.9</v>
      </c>
      <c r="GW67">
        <v>9999</v>
      </c>
      <c r="GX67">
        <v>9999</v>
      </c>
      <c r="GY67">
        <v>9999</v>
      </c>
      <c r="GZ67">
        <v>1.88443</v>
      </c>
      <c r="HA67">
        <v>1.88141</v>
      </c>
      <c r="HB67">
        <v>1.8828800000000001</v>
      </c>
      <c r="HC67">
        <v>1.8815900000000001</v>
      </c>
      <c r="HD67">
        <v>1.88314</v>
      </c>
      <c r="HE67">
        <v>1.88232</v>
      </c>
      <c r="HF67">
        <v>1.8843099999999999</v>
      </c>
      <c r="HG67">
        <v>1.8815900000000001</v>
      </c>
      <c r="HH67">
        <v>5</v>
      </c>
      <c r="HI67">
        <v>0</v>
      </c>
      <c r="HJ67">
        <v>0</v>
      </c>
      <c r="HK67">
        <v>0</v>
      </c>
      <c r="HL67" t="s">
        <v>402</v>
      </c>
      <c r="HM67" t="s">
        <v>403</v>
      </c>
      <c r="HN67" t="s">
        <v>404</v>
      </c>
      <c r="HO67" t="s">
        <v>404</v>
      </c>
      <c r="HP67" t="s">
        <v>404</v>
      </c>
      <c r="HQ67" t="s">
        <v>404</v>
      </c>
      <c r="HR67">
        <v>0</v>
      </c>
      <c r="HS67">
        <v>100</v>
      </c>
      <c r="HT67">
        <v>100</v>
      </c>
      <c r="HU67">
        <v>0.14599999999999999</v>
      </c>
      <c r="HV67">
        <v>-7.6700000000000004E-2</v>
      </c>
      <c r="HW67">
        <v>0.14625000000000901</v>
      </c>
      <c r="HX67">
        <v>0</v>
      </c>
      <c r="HY67">
        <v>0</v>
      </c>
      <c r="HZ67">
        <v>0</v>
      </c>
      <c r="IA67">
        <v>-7.6660000000000394E-2</v>
      </c>
      <c r="IB67">
        <v>0</v>
      </c>
      <c r="IC67">
        <v>0</v>
      </c>
      <c r="ID67">
        <v>0</v>
      </c>
      <c r="IE67">
        <v>-1</v>
      </c>
      <c r="IF67">
        <v>-1</v>
      </c>
      <c r="IG67">
        <v>-1</v>
      </c>
      <c r="IH67">
        <v>-1</v>
      </c>
      <c r="II67">
        <v>0.5</v>
      </c>
      <c r="IJ67">
        <v>0.6</v>
      </c>
      <c r="IK67">
        <v>1.54175</v>
      </c>
      <c r="IL67">
        <v>2.5952099999999998</v>
      </c>
      <c r="IM67">
        <v>2.8002899999999999</v>
      </c>
      <c r="IN67">
        <v>2.96875</v>
      </c>
      <c r="IO67">
        <v>3.0493199999999998</v>
      </c>
      <c r="IP67">
        <v>2.3095699999999999</v>
      </c>
      <c r="IQ67">
        <v>34.099800000000002</v>
      </c>
      <c r="IR67">
        <v>24.227599999999999</v>
      </c>
      <c r="IS67">
        <v>18</v>
      </c>
      <c r="IT67">
        <v>1091.31</v>
      </c>
      <c r="IU67">
        <v>565.41999999999996</v>
      </c>
      <c r="IV67">
        <v>24.999600000000001</v>
      </c>
      <c r="IW67">
        <v>24.281199999999998</v>
      </c>
      <c r="IX67">
        <v>30</v>
      </c>
      <c r="IY67">
        <v>24.193100000000001</v>
      </c>
      <c r="IZ67">
        <v>24.186699999999998</v>
      </c>
      <c r="JA67">
        <v>30.796099999999999</v>
      </c>
      <c r="JB67">
        <v>21.000900000000001</v>
      </c>
      <c r="JC67">
        <v>0</v>
      </c>
      <c r="JD67">
        <v>25</v>
      </c>
      <c r="JE67">
        <v>400</v>
      </c>
      <c r="JF67">
        <v>17.639700000000001</v>
      </c>
      <c r="JG67">
        <v>101.892</v>
      </c>
      <c r="JH67">
        <v>101.185</v>
      </c>
    </row>
    <row r="68" spans="1:268" x14ac:dyDescent="0.2">
      <c r="A68">
        <v>52</v>
      </c>
      <c r="B68">
        <v>1530583886.5</v>
      </c>
      <c r="C68">
        <v>988.40000009536698</v>
      </c>
      <c r="D68" t="s">
        <v>519</v>
      </c>
      <c r="E68" t="s">
        <v>520</v>
      </c>
      <c r="F68" t="s">
        <v>397</v>
      </c>
      <c r="I68">
        <v>1530583886.5</v>
      </c>
      <c r="J68">
        <f t="shared" si="46"/>
        <v>1.94279341887322E-4</v>
      </c>
      <c r="K68">
        <f t="shared" si="47"/>
        <v>0.19427934188732202</v>
      </c>
      <c r="L68">
        <f t="shared" si="48"/>
        <v>-0.76282481394463819</v>
      </c>
      <c r="M68">
        <f t="shared" si="49"/>
        <v>400.44099999999997</v>
      </c>
      <c r="N68">
        <f t="shared" si="50"/>
        <v>498.60010608746484</v>
      </c>
      <c r="O68">
        <f t="shared" si="51"/>
        <v>45.449254462267064</v>
      </c>
      <c r="P68">
        <f t="shared" si="52"/>
        <v>36.501686790519997</v>
      </c>
      <c r="Q68">
        <f t="shared" si="53"/>
        <v>1.1031449257203795E-2</v>
      </c>
      <c r="R68">
        <f t="shared" si="54"/>
        <v>2.7667429662634522</v>
      </c>
      <c r="S68">
        <f t="shared" si="55"/>
        <v>1.1007071922206948E-2</v>
      </c>
      <c r="T68">
        <f t="shared" si="56"/>
        <v>6.8816056264059478E-3</v>
      </c>
      <c r="U68">
        <f t="shared" si="57"/>
        <v>0</v>
      </c>
      <c r="V68">
        <f t="shared" si="58"/>
        <v>25.242351253558155</v>
      </c>
      <c r="W68">
        <f t="shared" si="59"/>
        <v>25.000900000000001</v>
      </c>
      <c r="X68">
        <f t="shared" si="60"/>
        <v>3.179848206517331</v>
      </c>
      <c r="Y68">
        <f t="shared" si="61"/>
        <v>49.850569292501937</v>
      </c>
      <c r="Z68">
        <f t="shared" si="62"/>
        <v>1.6132476519319998</v>
      </c>
      <c r="AA68">
        <f t="shared" si="63"/>
        <v>3.2361669582269936</v>
      </c>
      <c r="AB68">
        <f t="shared" si="64"/>
        <v>1.5666005545853312</v>
      </c>
      <c r="AC68">
        <f t="shared" si="65"/>
        <v>-8.5677189772308999</v>
      </c>
      <c r="AD68">
        <f t="shared" si="66"/>
        <v>43.972558675812955</v>
      </c>
      <c r="AE68">
        <f t="shared" si="67"/>
        <v>3.366830468494455</v>
      </c>
      <c r="AF68">
        <f t="shared" si="68"/>
        <v>38.771670167076508</v>
      </c>
      <c r="AG68">
        <v>0</v>
      </c>
      <c r="AH68">
        <v>0</v>
      </c>
      <c r="AI68">
        <f t="shared" si="69"/>
        <v>1</v>
      </c>
      <c r="AJ68">
        <f t="shared" si="70"/>
        <v>0</v>
      </c>
      <c r="AK68">
        <f t="shared" si="71"/>
        <v>48391.878255202289</v>
      </c>
      <c r="AL68" t="s">
        <v>398</v>
      </c>
      <c r="AM68" t="s">
        <v>398</v>
      </c>
      <c r="AN68">
        <v>0</v>
      </c>
      <c r="AO68">
        <v>0</v>
      </c>
      <c r="AP68" t="e">
        <f t="shared" si="72"/>
        <v>#DIV/0!</v>
      </c>
      <c r="AQ68">
        <v>0</v>
      </c>
      <c r="AR68" t="s">
        <v>398</v>
      </c>
      <c r="AS68" t="s">
        <v>398</v>
      </c>
      <c r="AT68">
        <v>0</v>
      </c>
      <c r="AU68">
        <v>0</v>
      </c>
      <c r="AV68" t="e">
        <f t="shared" si="73"/>
        <v>#DIV/0!</v>
      </c>
      <c r="AW68">
        <v>0.5</v>
      </c>
      <c r="AX68">
        <f t="shared" si="74"/>
        <v>0</v>
      </c>
      <c r="AY68">
        <f t="shared" si="75"/>
        <v>-0.76282481394463819</v>
      </c>
      <c r="AZ68" t="e">
        <f t="shared" si="76"/>
        <v>#DIV/0!</v>
      </c>
      <c r="BA68" t="e">
        <f t="shared" si="77"/>
        <v>#DIV/0!</v>
      </c>
      <c r="BB68" t="e">
        <f t="shared" si="78"/>
        <v>#DIV/0!</v>
      </c>
      <c r="BC68" t="e">
        <f t="shared" si="79"/>
        <v>#DIV/0!</v>
      </c>
      <c r="BD68" t="s">
        <v>398</v>
      </c>
      <c r="BE68">
        <v>0</v>
      </c>
      <c r="BF68" t="e">
        <f t="shared" si="80"/>
        <v>#DIV/0!</v>
      </c>
      <c r="BG68" t="e">
        <f t="shared" si="81"/>
        <v>#DIV/0!</v>
      </c>
      <c r="BH68" t="e">
        <f t="shared" si="82"/>
        <v>#DIV/0!</v>
      </c>
      <c r="BI68" t="e">
        <f t="shared" si="83"/>
        <v>#DIV/0!</v>
      </c>
      <c r="BJ68" t="e">
        <f t="shared" si="84"/>
        <v>#DIV/0!</v>
      </c>
      <c r="BK68" t="e">
        <f t="shared" si="85"/>
        <v>#DIV/0!</v>
      </c>
      <c r="BL68" t="e">
        <f t="shared" si="86"/>
        <v>#DIV/0!</v>
      </c>
      <c r="BM68" t="e">
        <f t="shared" si="87"/>
        <v>#DIV/0!</v>
      </c>
      <c r="BN68">
        <v>754</v>
      </c>
      <c r="BO68">
        <v>300</v>
      </c>
      <c r="BP68">
        <v>300</v>
      </c>
      <c r="BQ68">
        <v>300</v>
      </c>
      <c r="BR68">
        <v>10355.1</v>
      </c>
      <c r="BS68">
        <v>1422.74</v>
      </c>
      <c r="BT68">
        <v>-7.3501699999999996E-3</v>
      </c>
      <c r="BU68">
        <v>-1.04</v>
      </c>
      <c r="BV68" t="s">
        <v>398</v>
      </c>
      <c r="BW68" t="s">
        <v>398</v>
      </c>
      <c r="BX68" t="s">
        <v>398</v>
      </c>
      <c r="BY68" t="s">
        <v>398</v>
      </c>
      <c r="BZ68" t="s">
        <v>398</v>
      </c>
      <c r="CA68" t="s">
        <v>398</v>
      </c>
      <c r="CB68" t="s">
        <v>398</v>
      </c>
      <c r="CC68" t="s">
        <v>398</v>
      </c>
      <c r="CD68" t="s">
        <v>398</v>
      </c>
      <c r="CE68" t="s">
        <v>398</v>
      </c>
      <c r="CF68">
        <f t="shared" si="88"/>
        <v>0</v>
      </c>
      <c r="CG68">
        <f t="shared" si="89"/>
        <v>0</v>
      </c>
      <c r="CH68">
        <f t="shared" si="90"/>
        <v>0</v>
      </c>
      <c r="CI68">
        <f t="shared" si="91"/>
        <v>0</v>
      </c>
      <c r="CJ68">
        <v>6</v>
      </c>
      <c r="CK68">
        <v>0.5</v>
      </c>
      <c r="CL68" t="s">
        <v>399</v>
      </c>
      <c r="CM68">
        <v>2</v>
      </c>
      <c r="CN68">
        <v>1530583886.5</v>
      </c>
      <c r="CO68">
        <v>400.44099999999997</v>
      </c>
      <c r="CP68">
        <v>400.03</v>
      </c>
      <c r="CQ68">
        <v>17.6981</v>
      </c>
      <c r="CR68">
        <v>17.583600000000001</v>
      </c>
      <c r="CS68">
        <v>400.29500000000002</v>
      </c>
      <c r="CT68">
        <v>17.774699999999999</v>
      </c>
      <c r="CU68">
        <v>1000.04</v>
      </c>
      <c r="CV68">
        <v>91.052199999999999</v>
      </c>
      <c r="CW68">
        <v>0.10152</v>
      </c>
      <c r="CX68">
        <v>25.2957</v>
      </c>
      <c r="CY68">
        <v>25.000900000000001</v>
      </c>
      <c r="CZ68">
        <v>999.9</v>
      </c>
      <c r="DA68">
        <v>0</v>
      </c>
      <c r="DB68">
        <v>0</v>
      </c>
      <c r="DC68">
        <v>9993.75</v>
      </c>
      <c r="DD68">
        <v>0</v>
      </c>
      <c r="DE68">
        <v>0.21912699999999999</v>
      </c>
      <c r="DF68">
        <v>0.41128500000000001</v>
      </c>
      <c r="DG68">
        <v>407.65600000000001</v>
      </c>
      <c r="DH68">
        <v>407.19</v>
      </c>
      <c r="DI68">
        <v>0.114456</v>
      </c>
      <c r="DJ68">
        <v>400.03</v>
      </c>
      <c r="DK68">
        <v>17.583600000000001</v>
      </c>
      <c r="DL68">
        <v>1.61145</v>
      </c>
      <c r="DM68">
        <v>1.60103</v>
      </c>
      <c r="DN68">
        <v>14.0687</v>
      </c>
      <c r="DO68">
        <v>13.9687</v>
      </c>
      <c r="DP68">
        <v>0</v>
      </c>
      <c r="DQ68">
        <v>0</v>
      </c>
      <c r="DR68">
        <v>0</v>
      </c>
      <c r="DS68">
        <v>0</v>
      </c>
      <c r="DT68">
        <v>3.71</v>
      </c>
      <c r="DU68">
        <v>0</v>
      </c>
      <c r="DV68">
        <v>-12.42</v>
      </c>
      <c r="DW68">
        <v>-3.29</v>
      </c>
      <c r="DX68">
        <v>33.75</v>
      </c>
      <c r="DY68">
        <v>39.061999999999998</v>
      </c>
      <c r="DZ68">
        <v>36.875</v>
      </c>
      <c r="EA68">
        <v>38</v>
      </c>
      <c r="EB68">
        <v>34.875</v>
      </c>
      <c r="EC68">
        <v>0</v>
      </c>
      <c r="ED68">
        <v>0</v>
      </c>
      <c r="EE68">
        <v>0</v>
      </c>
      <c r="EF68">
        <v>2978.4000000953702</v>
      </c>
      <c r="EG68">
        <v>0</v>
      </c>
      <c r="EH68">
        <v>2.83</v>
      </c>
      <c r="EI68">
        <v>2.1738462035472499</v>
      </c>
      <c r="EJ68">
        <v>1.2323078036308199</v>
      </c>
      <c r="EK68">
        <v>-10.1332</v>
      </c>
      <c r="EL68">
        <v>15</v>
      </c>
      <c r="EM68">
        <v>1530583850.5</v>
      </c>
      <c r="EN68" t="s">
        <v>514</v>
      </c>
      <c r="EO68">
        <v>1530583850.5</v>
      </c>
      <c r="EP68">
        <v>1530583848.5</v>
      </c>
      <c r="EQ68">
        <v>136</v>
      </c>
      <c r="ER68">
        <v>-2.7E-2</v>
      </c>
      <c r="ES68">
        <v>0</v>
      </c>
      <c r="ET68">
        <v>0.14599999999999999</v>
      </c>
      <c r="EU68">
        <v>-7.6999999999999999E-2</v>
      </c>
      <c r="EV68">
        <v>400</v>
      </c>
      <c r="EW68">
        <v>18</v>
      </c>
      <c r="EX68">
        <v>0.62</v>
      </c>
      <c r="EY68">
        <v>0.14000000000000001</v>
      </c>
      <c r="EZ68">
        <v>0.42035734146341502</v>
      </c>
      <c r="FA68">
        <v>-9.0640055749127896E-2</v>
      </c>
      <c r="FB68">
        <v>2.0583141765934902E-2</v>
      </c>
      <c r="FC68">
        <v>1</v>
      </c>
      <c r="FD68">
        <v>1</v>
      </c>
      <c r="FE68">
        <v>0</v>
      </c>
      <c r="FF68">
        <v>0</v>
      </c>
      <c r="FG68">
        <v>0</v>
      </c>
      <c r="FH68">
        <v>0.128285414634146</v>
      </c>
      <c r="FI68">
        <v>-2.5885379790940799E-2</v>
      </c>
      <c r="FJ68">
        <v>5.4755362939284099E-3</v>
      </c>
      <c r="FK68">
        <v>1</v>
      </c>
      <c r="FL68">
        <v>2</v>
      </c>
      <c r="FM68">
        <v>3</v>
      </c>
      <c r="FN68" t="s">
        <v>401</v>
      </c>
      <c r="FO68">
        <v>3.92665</v>
      </c>
      <c r="FP68">
        <v>2.78409</v>
      </c>
      <c r="FQ68">
        <v>8.5122500000000004E-2</v>
      </c>
      <c r="FR68">
        <v>8.5045599999999999E-2</v>
      </c>
      <c r="FS68">
        <v>8.14058E-2</v>
      </c>
      <c r="FT68">
        <v>8.01428E-2</v>
      </c>
      <c r="FU68">
        <v>19674.2</v>
      </c>
      <c r="FV68">
        <v>24002.5</v>
      </c>
      <c r="FW68">
        <v>20942.5</v>
      </c>
      <c r="FX68">
        <v>25300.5</v>
      </c>
      <c r="FY68">
        <v>30512.3</v>
      </c>
      <c r="FZ68">
        <v>34267.1</v>
      </c>
      <c r="GA68">
        <v>37797.599999999999</v>
      </c>
      <c r="GB68">
        <v>41972.7</v>
      </c>
      <c r="GC68">
        <v>2.67537</v>
      </c>
      <c r="GD68">
        <v>2.1534200000000001</v>
      </c>
      <c r="GE68">
        <v>9.0301000000000006E-2</v>
      </c>
      <c r="GF68">
        <v>0</v>
      </c>
      <c r="GG68">
        <v>23.517399999999999</v>
      </c>
      <c r="GH68">
        <v>999.9</v>
      </c>
      <c r="GI68">
        <v>48.932000000000002</v>
      </c>
      <c r="GJ68">
        <v>30.393000000000001</v>
      </c>
      <c r="GK68">
        <v>23.417899999999999</v>
      </c>
      <c r="GL68">
        <v>61.580399999999997</v>
      </c>
      <c r="GM68">
        <v>19.423100000000002</v>
      </c>
      <c r="GN68">
        <v>3</v>
      </c>
      <c r="GO68">
        <v>-0.226794</v>
      </c>
      <c r="GP68">
        <v>-0.87119599999999997</v>
      </c>
      <c r="GQ68">
        <v>20.336400000000001</v>
      </c>
      <c r="GR68">
        <v>5.2225299999999999</v>
      </c>
      <c r="GS68">
        <v>11.962</v>
      </c>
      <c r="GT68">
        <v>4.9856999999999996</v>
      </c>
      <c r="GU68">
        <v>3.3007</v>
      </c>
      <c r="GV68">
        <v>999.9</v>
      </c>
      <c r="GW68">
        <v>9999</v>
      </c>
      <c r="GX68">
        <v>9999</v>
      </c>
      <c r="GY68">
        <v>9999</v>
      </c>
      <c r="GZ68">
        <v>1.8844399999999999</v>
      </c>
      <c r="HA68">
        <v>1.88141</v>
      </c>
      <c r="HB68">
        <v>1.88286</v>
      </c>
      <c r="HC68">
        <v>1.8815900000000001</v>
      </c>
      <c r="HD68">
        <v>1.88314</v>
      </c>
      <c r="HE68">
        <v>1.88232</v>
      </c>
      <c r="HF68">
        <v>1.8843099999999999</v>
      </c>
      <c r="HG68">
        <v>1.8815900000000001</v>
      </c>
      <c r="HH68">
        <v>5</v>
      </c>
      <c r="HI68">
        <v>0</v>
      </c>
      <c r="HJ68">
        <v>0</v>
      </c>
      <c r="HK68">
        <v>0</v>
      </c>
      <c r="HL68" t="s">
        <v>402</v>
      </c>
      <c r="HM68" t="s">
        <v>403</v>
      </c>
      <c r="HN68" t="s">
        <v>404</v>
      </c>
      <c r="HO68" t="s">
        <v>404</v>
      </c>
      <c r="HP68" t="s">
        <v>404</v>
      </c>
      <c r="HQ68" t="s">
        <v>404</v>
      </c>
      <c r="HR68">
        <v>0</v>
      </c>
      <c r="HS68">
        <v>100</v>
      </c>
      <c r="HT68">
        <v>100</v>
      </c>
      <c r="HU68">
        <v>0.14599999999999999</v>
      </c>
      <c r="HV68">
        <v>-7.6600000000000001E-2</v>
      </c>
      <c r="HW68">
        <v>0.14625000000000901</v>
      </c>
      <c r="HX68">
        <v>0</v>
      </c>
      <c r="HY68">
        <v>0</v>
      </c>
      <c r="HZ68">
        <v>0</v>
      </c>
      <c r="IA68">
        <v>-7.6660000000000394E-2</v>
      </c>
      <c r="IB68">
        <v>0</v>
      </c>
      <c r="IC68">
        <v>0</v>
      </c>
      <c r="ID68">
        <v>0</v>
      </c>
      <c r="IE68">
        <v>-1</v>
      </c>
      <c r="IF68">
        <v>-1</v>
      </c>
      <c r="IG68">
        <v>-1</v>
      </c>
      <c r="IH68">
        <v>-1</v>
      </c>
      <c r="II68">
        <v>0.6</v>
      </c>
      <c r="IJ68">
        <v>0.6</v>
      </c>
      <c r="IK68">
        <v>1.54175</v>
      </c>
      <c r="IL68">
        <v>2.5817899999999998</v>
      </c>
      <c r="IM68">
        <v>2.8002899999999999</v>
      </c>
      <c r="IN68">
        <v>2.96875</v>
      </c>
      <c r="IO68">
        <v>3.0493199999999998</v>
      </c>
      <c r="IP68">
        <v>2.2973599999999998</v>
      </c>
      <c r="IQ68">
        <v>34.077100000000002</v>
      </c>
      <c r="IR68">
        <v>24.2364</v>
      </c>
      <c r="IS68">
        <v>18</v>
      </c>
      <c r="IT68">
        <v>1091.72</v>
      </c>
      <c r="IU68">
        <v>565.64300000000003</v>
      </c>
      <c r="IV68">
        <v>24.999500000000001</v>
      </c>
      <c r="IW68">
        <v>24.281199999999998</v>
      </c>
      <c r="IX68">
        <v>30</v>
      </c>
      <c r="IY68">
        <v>24.193100000000001</v>
      </c>
      <c r="IZ68">
        <v>24.186599999999999</v>
      </c>
      <c r="JA68">
        <v>30.793700000000001</v>
      </c>
      <c r="JB68">
        <v>21.000900000000001</v>
      </c>
      <c r="JC68">
        <v>0</v>
      </c>
      <c r="JD68">
        <v>25</v>
      </c>
      <c r="JE68">
        <v>400</v>
      </c>
      <c r="JF68">
        <v>17.639399999999998</v>
      </c>
      <c r="JG68">
        <v>101.892</v>
      </c>
      <c r="JH68">
        <v>101.18600000000001</v>
      </c>
    </row>
    <row r="69" spans="1:268" x14ac:dyDescent="0.2">
      <c r="A69">
        <v>53</v>
      </c>
      <c r="B69">
        <v>1530583891.5</v>
      </c>
      <c r="C69">
        <v>993.40000009536698</v>
      </c>
      <c r="D69" t="s">
        <v>521</v>
      </c>
      <c r="E69" t="s">
        <v>522</v>
      </c>
      <c r="F69" t="s">
        <v>397</v>
      </c>
      <c r="I69">
        <v>1530583891.5</v>
      </c>
      <c r="J69">
        <f t="shared" si="46"/>
        <v>2.1158230148544339E-4</v>
      </c>
      <c r="K69">
        <f t="shared" si="47"/>
        <v>0.21158230148544338</v>
      </c>
      <c r="L69">
        <f t="shared" si="48"/>
        <v>-0.84139580691179783</v>
      </c>
      <c r="M69">
        <f t="shared" si="49"/>
        <v>400.41899999999998</v>
      </c>
      <c r="N69">
        <f t="shared" si="50"/>
        <v>499.95343754495951</v>
      </c>
      <c r="O69">
        <f t="shared" si="51"/>
        <v>45.572033713209429</v>
      </c>
      <c r="P69">
        <f t="shared" si="52"/>
        <v>36.499215320964005</v>
      </c>
      <c r="Q69">
        <f t="shared" si="53"/>
        <v>1.2018915505167618E-2</v>
      </c>
      <c r="R69">
        <f t="shared" si="54"/>
        <v>2.768518024281529</v>
      </c>
      <c r="S69">
        <f t="shared" si="55"/>
        <v>1.1990003308954436E-2</v>
      </c>
      <c r="T69">
        <f t="shared" si="56"/>
        <v>7.4963438690237773E-3</v>
      </c>
      <c r="U69">
        <f t="shared" si="57"/>
        <v>0</v>
      </c>
      <c r="V69">
        <f t="shared" si="58"/>
        <v>25.240734621773495</v>
      </c>
      <c r="W69">
        <f t="shared" si="59"/>
        <v>25.004000000000001</v>
      </c>
      <c r="X69">
        <f t="shared" si="60"/>
        <v>3.1804359469457841</v>
      </c>
      <c r="Y69">
        <f t="shared" si="61"/>
        <v>49.871155465954956</v>
      </c>
      <c r="Z69">
        <f t="shared" si="62"/>
        <v>1.6142114989484</v>
      </c>
      <c r="AA69">
        <f t="shared" si="63"/>
        <v>3.236763784328915</v>
      </c>
      <c r="AB69">
        <f t="shared" si="64"/>
        <v>1.5662244479973841</v>
      </c>
      <c r="AC69">
        <f t="shared" si="65"/>
        <v>-9.3307794955080539</v>
      </c>
      <c r="AD69">
        <f t="shared" si="66"/>
        <v>44.000770130149199</v>
      </c>
      <c r="AE69">
        <f t="shared" si="67"/>
        <v>3.3669354895318095</v>
      </c>
      <c r="AF69">
        <f t="shared" si="68"/>
        <v>38.036926124172957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48439.98548787355</v>
      </c>
      <c r="AL69" t="s">
        <v>398</v>
      </c>
      <c r="AM69" t="s">
        <v>398</v>
      </c>
      <c r="AN69">
        <v>0</v>
      </c>
      <c r="AO69">
        <v>0</v>
      </c>
      <c r="AP69" t="e">
        <f t="shared" si="72"/>
        <v>#DIV/0!</v>
      </c>
      <c r="AQ69">
        <v>0</v>
      </c>
      <c r="AR69" t="s">
        <v>398</v>
      </c>
      <c r="AS69" t="s">
        <v>398</v>
      </c>
      <c r="AT69">
        <v>0</v>
      </c>
      <c r="AU69">
        <v>0</v>
      </c>
      <c r="AV69" t="e">
        <f t="shared" si="73"/>
        <v>#DIV/0!</v>
      </c>
      <c r="AW69">
        <v>0.5</v>
      </c>
      <c r="AX69">
        <f t="shared" si="74"/>
        <v>0</v>
      </c>
      <c r="AY69">
        <f t="shared" si="75"/>
        <v>-0.84139580691179783</v>
      </c>
      <c r="AZ69" t="e">
        <f t="shared" si="76"/>
        <v>#DIV/0!</v>
      </c>
      <c r="BA69" t="e">
        <f t="shared" si="77"/>
        <v>#DIV/0!</v>
      </c>
      <c r="BB69" t="e">
        <f t="shared" si="78"/>
        <v>#DIV/0!</v>
      </c>
      <c r="BC69" t="e">
        <f t="shared" si="79"/>
        <v>#DIV/0!</v>
      </c>
      <c r="BD69" t="s">
        <v>398</v>
      </c>
      <c r="BE69">
        <v>0</v>
      </c>
      <c r="BF69" t="e">
        <f t="shared" si="80"/>
        <v>#DIV/0!</v>
      </c>
      <c r="BG69" t="e">
        <f t="shared" si="81"/>
        <v>#DIV/0!</v>
      </c>
      <c r="BH69" t="e">
        <f t="shared" si="82"/>
        <v>#DIV/0!</v>
      </c>
      <c r="BI69" t="e">
        <f t="shared" si="83"/>
        <v>#DIV/0!</v>
      </c>
      <c r="BJ69" t="e">
        <f t="shared" si="84"/>
        <v>#DIV/0!</v>
      </c>
      <c r="BK69" t="e">
        <f t="shared" si="85"/>
        <v>#DIV/0!</v>
      </c>
      <c r="BL69" t="e">
        <f t="shared" si="86"/>
        <v>#DIV/0!</v>
      </c>
      <c r="BM69" t="e">
        <f t="shared" si="87"/>
        <v>#DIV/0!</v>
      </c>
      <c r="BN69">
        <v>754</v>
      </c>
      <c r="BO69">
        <v>300</v>
      </c>
      <c r="BP69">
        <v>300</v>
      </c>
      <c r="BQ69">
        <v>300</v>
      </c>
      <c r="BR69">
        <v>10355.1</v>
      </c>
      <c r="BS69">
        <v>1422.74</v>
      </c>
      <c r="BT69">
        <v>-7.3501699999999996E-3</v>
      </c>
      <c r="BU69">
        <v>-1.04</v>
      </c>
      <c r="BV69" t="s">
        <v>398</v>
      </c>
      <c r="BW69" t="s">
        <v>398</v>
      </c>
      <c r="BX69" t="s">
        <v>398</v>
      </c>
      <c r="BY69" t="s">
        <v>398</v>
      </c>
      <c r="BZ69" t="s">
        <v>398</v>
      </c>
      <c r="CA69" t="s">
        <v>398</v>
      </c>
      <c r="CB69" t="s">
        <v>398</v>
      </c>
      <c r="CC69" t="s">
        <v>398</v>
      </c>
      <c r="CD69" t="s">
        <v>398</v>
      </c>
      <c r="CE69" t="s">
        <v>398</v>
      </c>
      <c r="CF69">
        <f t="shared" si="88"/>
        <v>0</v>
      </c>
      <c r="CG69">
        <f t="shared" si="89"/>
        <v>0</v>
      </c>
      <c r="CH69">
        <f t="shared" si="90"/>
        <v>0</v>
      </c>
      <c r="CI69">
        <f t="shared" si="91"/>
        <v>0</v>
      </c>
      <c r="CJ69">
        <v>6</v>
      </c>
      <c r="CK69">
        <v>0.5</v>
      </c>
      <c r="CL69" t="s">
        <v>399</v>
      </c>
      <c r="CM69">
        <v>2</v>
      </c>
      <c r="CN69">
        <v>1530583891.5</v>
      </c>
      <c r="CO69">
        <v>400.41899999999998</v>
      </c>
      <c r="CP69">
        <v>399.96499999999997</v>
      </c>
      <c r="CQ69">
        <v>17.7089</v>
      </c>
      <c r="CR69">
        <v>17.584199999999999</v>
      </c>
      <c r="CS69">
        <v>400.27300000000002</v>
      </c>
      <c r="CT69">
        <v>17.785599999999999</v>
      </c>
      <c r="CU69">
        <v>1000.01</v>
      </c>
      <c r="CV69">
        <v>91.050600000000003</v>
      </c>
      <c r="CW69">
        <v>0.101956</v>
      </c>
      <c r="CX69">
        <v>25.2988</v>
      </c>
      <c r="CY69">
        <v>25.004000000000001</v>
      </c>
      <c r="CZ69">
        <v>999.9</v>
      </c>
      <c r="DA69">
        <v>0</v>
      </c>
      <c r="DB69">
        <v>0</v>
      </c>
      <c r="DC69">
        <v>10004.4</v>
      </c>
      <c r="DD69">
        <v>0</v>
      </c>
      <c r="DE69">
        <v>0.21912699999999999</v>
      </c>
      <c r="DF69">
        <v>0.45452900000000002</v>
      </c>
      <c r="DG69">
        <v>407.63799999999998</v>
      </c>
      <c r="DH69">
        <v>407.12400000000002</v>
      </c>
      <c r="DI69">
        <v>0.12468</v>
      </c>
      <c r="DJ69">
        <v>399.96499999999997</v>
      </c>
      <c r="DK69">
        <v>17.584199999999999</v>
      </c>
      <c r="DL69">
        <v>1.6124099999999999</v>
      </c>
      <c r="DM69">
        <v>1.6010599999999999</v>
      </c>
      <c r="DN69">
        <v>14.0779</v>
      </c>
      <c r="DO69">
        <v>13.968999999999999</v>
      </c>
      <c r="DP69">
        <v>0</v>
      </c>
      <c r="DQ69">
        <v>0</v>
      </c>
      <c r="DR69">
        <v>0</v>
      </c>
      <c r="DS69">
        <v>0</v>
      </c>
      <c r="DT69">
        <v>4.92</v>
      </c>
      <c r="DU69">
        <v>0</v>
      </c>
      <c r="DV69">
        <v>-9.43</v>
      </c>
      <c r="DW69">
        <v>-2.41</v>
      </c>
      <c r="DX69">
        <v>34.25</v>
      </c>
      <c r="DY69">
        <v>39.061999999999998</v>
      </c>
      <c r="DZ69">
        <v>37.186999999999998</v>
      </c>
      <c r="EA69">
        <v>37.811999999999998</v>
      </c>
      <c r="EB69">
        <v>35.561999999999998</v>
      </c>
      <c r="EC69">
        <v>0</v>
      </c>
      <c r="ED69">
        <v>0</v>
      </c>
      <c r="EE69">
        <v>0</v>
      </c>
      <c r="EF69">
        <v>2983.7999999523199</v>
      </c>
      <c r="EG69">
        <v>0</v>
      </c>
      <c r="EH69">
        <v>3.4580769230769199</v>
      </c>
      <c r="EI69">
        <v>2.4947008858170099</v>
      </c>
      <c r="EJ69">
        <v>-1.2064956815937899</v>
      </c>
      <c r="EK69">
        <v>-10.3634615384615</v>
      </c>
      <c r="EL69">
        <v>15</v>
      </c>
      <c r="EM69">
        <v>1530583850.5</v>
      </c>
      <c r="EN69" t="s">
        <v>514</v>
      </c>
      <c r="EO69">
        <v>1530583850.5</v>
      </c>
      <c r="EP69">
        <v>1530583848.5</v>
      </c>
      <c r="EQ69">
        <v>136</v>
      </c>
      <c r="ER69">
        <v>-2.7E-2</v>
      </c>
      <c r="ES69">
        <v>0</v>
      </c>
      <c r="ET69">
        <v>0.14599999999999999</v>
      </c>
      <c r="EU69">
        <v>-7.6999999999999999E-2</v>
      </c>
      <c r="EV69">
        <v>400</v>
      </c>
      <c r="EW69">
        <v>18</v>
      </c>
      <c r="EX69">
        <v>0.62</v>
      </c>
      <c r="EY69">
        <v>0.14000000000000001</v>
      </c>
      <c r="EZ69">
        <v>0.42644500000000002</v>
      </c>
      <c r="FA69">
        <v>7.9001200750468001E-2</v>
      </c>
      <c r="FB69">
        <v>2.7424031802417401E-2</v>
      </c>
      <c r="FC69">
        <v>1</v>
      </c>
      <c r="FD69">
        <v>1</v>
      </c>
      <c r="FE69">
        <v>0</v>
      </c>
      <c r="FF69">
        <v>0</v>
      </c>
      <c r="FG69">
        <v>0</v>
      </c>
      <c r="FH69">
        <v>0.1259757</v>
      </c>
      <c r="FI69">
        <v>-5.3040337711070099E-2</v>
      </c>
      <c r="FJ69">
        <v>6.9165662911592199E-3</v>
      </c>
      <c r="FK69">
        <v>1</v>
      </c>
      <c r="FL69">
        <v>2</v>
      </c>
      <c r="FM69">
        <v>3</v>
      </c>
      <c r="FN69" t="s">
        <v>401</v>
      </c>
      <c r="FO69">
        <v>3.9266200000000002</v>
      </c>
      <c r="FP69">
        <v>2.7846099999999998</v>
      </c>
      <c r="FQ69">
        <v>8.5118100000000002E-2</v>
      </c>
      <c r="FR69">
        <v>8.5033700000000004E-2</v>
      </c>
      <c r="FS69">
        <v>8.1441399999999997E-2</v>
      </c>
      <c r="FT69">
        <v>8.0143699999999998E-2</v>
      </c>
      <c r="FU69">
        <v>19674.2</v>
      </c>
      <c r="FV69">
        <v>24002.799999999999</v>
      </c>
      <c r="FW69">
        <v>20942.3</v>
      </c>
      <c r="FX69">
        <v>25300.5</v>
      </c>
      <c r="FY69">
        <v>30511.200000000001</v>
      </c>
      <c r="FZ69">
        <v>34267</v>
      </c>
      <c r="GA69">
        <v>37797.699999999997</v>
      </c>
      <c r="GB69">
        <v>41972.5</v>
      </c>
      <c r="GC69">
        <v>2.6761499999999998</v>
      </c>
      <c r="GD69">
        <v>2.1533000000000002</v>
      </c>
      <c r="GE69">
        <v>9.01893E-2</v>
      </c>
      <c r="GF69">
        <v>0</v>
      </c>
      <c r="GG69">
        <v>23.522400000000001</v>
      </c>
      <c r="GH69">
        <v>999.9</v>
      </c>
      <c r="GI69">
        <v>48.932000000000002</v>
      </c>
      <c r="GJ69">
        <v>30.393000000000001</v>
      </c>
      <c r="GK69">
        <v>23.419699999999999</v>
      </c>
      <c r="GL69">
        <v>61.500399999999999</v>
      </c>
      <c r="GM69">
        <v>19.427099999999999</v>
      </c>
      <c r="GN69">
        <v>3</v>
      </c>
      <c r="GO69">
        <v>-0.22722300000000001</v>
      </c>
      <c r="GP69">
        <v>-0.87274799999999997</v>
      </c>
      <c r="GQ69">
        <v>20.336600000000001</v>
      </c>
      <c r="GR69">
        <v>5.2234299999999996</v>
      </c>
      <c r="GS69">
        <v>11.962</v>
      </c>
      <c r="GT69">
        <v>4.9858500000000001</v>
      </c>
      <c r="GU69">
        <v>3.3010000000000002</v>
      </c>
      <c r="GV69">
        <v>999.9</v>
      </c>
      <c r="GW69">
        <v>9999</v>
      </c>
      <c r="GX69">
        <v>9999</v>
      </c>
      <c r="GY69">
        <v>9999</v>
      </c>
      <c r="GZ69">
        <v>1.88446</v>
      </c>
      <c r="HA69">
        <v>1.88141</v>
      </c>
      <c r="HB69">
        <v>1.88287</v>
      </c>
      <c r="HC69">
        <v>1.8815900000000001</v>
      </c>
      <c r="HD69">
        <v>1.88317</v>
      </c>
      <c r="HE69">
        <v>1.8823300000000001</v>
      </c>
      <c r="HF69">
        <v>1.8843099999999999</v>
      </c>
      <c r="HG69">
        <v>1.8815900000000001</v>
      </c>
      <c r="HH69">
        <v>5</v>
      </c>
      <c r="HI69">
        <v>0</v>
      </c>
      <c r="HJ69">
        <v>0</v>
      </c>
      <c r="HK69">
        <v>0</v>
      </c>
      <c r="HL69" t="s">
        <v>402</v>
      </c>
      <c r="HM69" t="s">
        <v>403</v>
      </c>
      <c r="HN69" t="s">
        <v>404</v>
      </c>
      <c r="HO69" t="s">
        <v>404</v>
      </c>
      <c r="HP69" t="s">
        <v>404</v>
      </c>
      <c r="HQ69" t="s">
        <v>404</v>
      </c>
      <c r="HR69">
        <v>0</v>
      </c>
      <c r="HS69">
        <v>100</v>
      </c>
      <c r="HT69">
        <v>100</v>
      </c>
      <c r="HU69">
        <v>0.14599999999999999</v>
      </c>
      <c r="HV69">
        <v>-7.6700000000000004E-2</v>
      </c>
      <c r="HW69">
        <v>0.14625000000000901</v>
      </c>
      <c r="HX69">
        <v>0</v>
      </c>
      <c r="HY69">
        <v>0</v>
      </c>
      <c r="HZ69">
        <v>0</v>
      </c>
      <c r="IA69">
        <v>-7.6660000000000394E-2</v>
      </c>
      <c r="IB69">
        <v>0</v>
      </c>
      <c r="IC69">
        <v>0</v>
      </c>
      <c r="ID69">
        <v>0</v>
      </c>
      <c r="IE69">
        <v>-1</v>
      </c>
      <c r="IF69">
        <v>-1</v>
      </c>
      <c r="IG69">
        <v>-1</v>
      </c>
      <c r="IH69">
        <v>-1</v>
      </c>
      <c r="II69">
        <v>0.7</v>
      </c>
      <c r="IJ69">
        <v>0.7</v>
      </c>
      <c r="IK69">
        <v>1.54175</v>
      </c>
      <c r="IL69">
        <v>2.5927699999999998</v>
      </c>
      <c r="IM69">
        <v>2.8002899999999999</v>
      </c>
      <c r="IN69">
        <v>2.96753</v>
      </c>
      <c r="IO69">
        <v>3.0493199999999998</v>
      </c>
      <c r="IP69">
        <v>2.3046899999999999</v>
      </c>
      <c r="IQ69">
        <v>34.099800000000002</v>
      </c>
      <c r="IR69">
        <v>24.2364</v>
      </c>
      <c r="IS69">
        <v>18</v>
      </c>
      <c r="IT69">
        <v>1092.5999999999999</v>
      </c>
      <c r="IU69">
        <v>565.54499999999996</v>
      </c>
      <c r="IV69">
        <v>24.999600000000001</v>
      </c>
      <c r="IW69">
        <v>24.279699999999998</v>
      </c>
      <c r="IX69">
        <v>30</v>
      </c>
      <c r="IY69">
        <v>24.191099999999999</v>
      </c>
      <c r="IZ69">
        <v>24.186199999999999</v>
      </c>
      <c r="JA69">
        <v>30.795400000000001</v>
      </c>
      <c r="JB69">
        <v>21.000900000000001</v>
      </c>
      <c r="JC69">
        <v>0</v>
      </c>
      <c r="JD69">
        <v>25</v>
      </c>
      <c r="JE69">
        <v>400</v>
      </c>
      <c r="JF69">
        <v>17.636299999999999</v>
      </c>
      <c r="JG69">
        <v>101.892</v>
      </c>
      <c r="JH69">
        <v>101.18600000000001</v>
      </c>
    </row>
    <row r="70" spans="1:268" x14ac:dyDescent="0.2">
      <c r="A70">
        <v>54</v>
      </c>
      <c r="B70">
        <v>1530583896.5</v>
      </c>
      <c r="C70">
        <v>998.40000009536698</v>
      </c>
      <c r="D70" t="s">
        <v>523</v>
      </c>
      <c r="E70" t="s">
        <v>524</v>
      </c>
      <c r="F70" t="s">
        <v>397</v>
      </c>
      <c r="I70">
        <v>1530583896.5</v>
      </c>
      <c r="J70">
        <f t="shared" si="46"/>
        <v>2.2007105010614622E-4</v>
      </c>
      <c r="K70">
        <f t="shared" si="47"/>
        <v>0.22007105010614622</v>
      </c>
      <c r="L70">
        <f t="shared" si="48"/>
        <v>-0.6664655912984141</v>
      </c>
      <c r="M70">
        <f t="shared" si="49"/>
        <v>400.39299999999997</v>
      </c>
      <c r="N70">
        <f t="shared" si="50"/>
        <v>473.48681863056316</v>
      </c>
      <c r="O70">
        <f t="shared" si="51"/>
        <v>43.159773808301303</v>
      </c>
      <c r="P70">
        <f t="shared" si="52"/>
        <v>36.497048353758998</v>
      </c>
      <c r="Q70">
        <f t="shared" si="53"/>
        <v>1.251066357219725E-2</v>
      </c>
      <c r="R70">
        <f t="shared" si="54"/>
        <v>2.7705313275999153</v>
      </c>
      <c r="S70">
        <f t="shared" si="55"/>
        <v>1.2479363149430645E-2</v>
      </c>
      <c r="T70">
        <f t="shared" si="56"/>
        <v>7.8024076085641721E-3</v>
      </c>
      <c r="U70">
        <f t="shared" si="57"/>
        <v>0</v>
      </c>
      <c r="V70">
        <f t="shared" si="58"/>
        <v>25.240645881810902</v>
      </c>
      <c r="W70">
        <f t="shared" si="59"/>
        <v>25.0001</v>
      </c>
      <c r="X70">
        <f t="shared" si="60"/>
        <v>3.1796965469764693</v>
      </c>
      <c r="Y70">
        <f t="shared" si="61"/>
        <v>49.873635783739466</v>
      </c>
      <c r="Z70">
        <f t="shared" si="62"/>
        <v>1.614503051856</v>
      </c>
      <c r="AA70">
        <f t="shared" si="63"/>
        <v>3.2371873966773923</v>
      </c>
      <c r="AB70">
        <f t="shared" si="64"/>
        <v>1.5651934951204693</v>
      </c>
      <c r="AC70">
        <f t="shared" si="65"/>
        <v>-9.7051333096810488</v>
      </c>
      <c r="AD70">
        <f t="shared" si="66"/>
        <v>44.943893876509989</v>
      </c>
      <c r="AE70">
        <f t="shared" si="67"/>
        <v>3.4365747433661387</v>
      </c>
      <c r="AF70">
        <f t="shared" si="68"/>
        <v>38.675335310195081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48494.837255882419</v>
      </c>
      <c r="AL70" t="s">
        <v>398</v>
      </c>
      <c r="AM70" t="s">
        <v>398</v>
      </c>
      <c r="AN70">
        <v>0</v>
      </c>
      <c r="AO70">
        <v>0</v>
      </c>
      <c r="AP70" t="e">
        <f t="shared" si="72"/>
        <v>#DIV/0!</v>
      </c>
      <c r="AQ70">
        <v>0</v>
      </c>
      <c r="AR70" t="s">
        <v>398</v>
      </c>
      <c r="AS70" t="s">
        <v>398</v>
      </c>
      <c r="AT70">
        <v>0</v>
      </c>
      <c r="AU70">
        <v>0</v>
      </c>
      <c r="AV70" t="e">
        <f t="shared" si="73"/>
        <v>#DIV/0!</v>
      </c>
      <c r="AW70">
        <v>0.5</v>
      </c>
      <c r="AX70">
        <f t="shared" si="74"/>
        <v>0</v>
      </c>
      <c r="AY70">
        <f t="shared" si="75"/>
        <v>-0.6664655912984141</v>
      </c>
      <c r="AZ70" t="e">
        <f t="shared" si="76"/>
        <v>#DIV/0!</v>
      </c>
      <c r="BA70" t="e">
        <f t="shared" si="77"/>
        <v>#DIV/0!</v>
      </c>
      <c r="BB70" t="e">
        <f t="shared" si="78"/>
        <v>#DIV/0!</v>
      </c>
      <c r="BC70" t="e">
        <f t="shared" si="79"/>
        <v>#DIV/0!</v>
      </c>
      <c r="BD70" t="s">
        <v>398</v>
      </c>
      <c r="BE70">
        <v>0</v>
      </c>
      <c r="BF70" t="e">
        <f t="shared" si="80"/>
        <v>#DIV/0!</v>
      </c>
      <c r="BG70" t="e">
        <f t="shared" si="81"/>
        <v>#DIV/0!</v>
      </c>
      <c r="BH70" t="e">
        <f t="shared" si="82"/>
        <v>#DIV/0!</v>
      </c>
      <c r="BI70" t="e">
        <f t="shared" si="83"/>
        <v>#DIV/0!</v>
      </c>
      <c r="BJ70" t="e">
        <f t="shared" si="84"/>
        <v>#DIV/0!</v>
      </c>
      <c r="BK70" t="e">
        <f t="shared" si="85"/>
        <v>#DIV/0!</v>
      </c>
      <c r="BL70" t="e">
        <f t="shared" si="86"/>
        <v>#DIV/0!</v>
      </c>
      <c r="BM70" t="e">
        <f t="shared" si="87"/>
        <v>#DIV/0!</v>
      </c>
      <c r="BN70">
        <v>754</v>
      </c>
      <c r="BO70">
        <v>300</v>
      </c>
      <c r="BP70">
        <v>300</v>
      </c>
      <c r="BQ70">
        <v>300</v>
      </c>
      <c r="BR70">
        <v>10355.1</v>
      </c>
      <c r="BS70">
        <v>1422.74</v>
      </c>
      <c r="BT70">
        <v>-7.3501699999999996E-3</v>
      </c>
      <c r="BU70">
        <v>-1.04</v>
      </c>
      <c r="BV70" t="s">
        <v>398</v>
      </c>
      <c r="BW70" t="s">
        <v>398</v>
      </c>
      <c r="BX70" t="s">
        <v>398</v>
      </c>
      <c r="BY70" t="s">
        <v>398</v>
      </c>
      <c r="BZ70" t="s">
        <v>398</v>
      </c>
      <c r="CA70" t="s">
        <v>398</v>
      </c>
      <c r="CB70" t="s">
        <v>398</v>
      </c>
      <c r="CC70" t="s">
        <v>398</v>
      </c>
      <c r="CD70" t="s">
        <v>398</v>
      </c>
      <c r="CE70" t="s">
        <v>398</v>
      </c>
      <c r="CF70">
        <f t="shared" si="88"/>
        <v>0</v>
      </c>
      <c r="CG70">
        <f t="shared" si="89"/>
        <v>0</v>
      </c>
      <c r="CH70">
        <f t="shared" si="90"/>
        <v>0</v>
      </c>
      <c r="CI70">
        <f t="shared" si="91"/>
        <v>0</v>
      </c>
      <c r="CJ70">
        <v>6</v>
      </c>
      <c r="CK70">
        <v>0.5</v>
      </c>
      <c r="CL70" t="s">
        <v>399</v>
      </c>
      <c r="CM70">
        <v>2</v>
      </c>
      <c r="CN70">
        <v>1530583896.5</v>
      </c>
      <c r="CO70">
        <v>400.39299999999997</v>
      </c>
      <c r="CP70">
        <v>400.04599999999999</v>
      </c>
      <c r="CQ70">
        <v>17.712</v>
      </c>
      <c r="CR70">
        <v>17.5823</v>
      </c>
      <c r="CS70">
        <v>400.24599999999998</v>
      </c>
      <c r="CT70">
        <v>17.788599999999999</v>
      </c>
      <c r="CU70">
        <v>1000.03</v>
      </c>
      <c r="CV70">
        <v>91.051400000000001</v>
      </c>
      <c r="CW70">
        <v>0.101663</v>
      </c>
      <c r="CX70">
        <v>25.300999999999998</v>
      </c>
      <c r="CY70">
        <v>25.0001</v>
      </c>
      <c r="CZ70">
        <v>999.9</v>
      </c>
      <c r="DA70">
        <v>0</v>
      </c>
      <c r="DB70">
        <v>0</v>
      </c>
      <c r="DC70">
        <v>10016.200000000001</v>
      </c>
      <c r="DD70">
        <v>0</v>
      </c>
      <c r="DE70">
        <v>0.21912699999999999</v>
      </c>
      <c r="DF70">
        <v>0.346466</v>
      </c>
      <c r="DG70">
        <v>407.61200000000002</v>
      </c>
      <c r="DH70">
        <v>407.20600000000002</v>
      </c>
      <c r="DI70">
        <v>0.12969800000000001</v>
      </c>
      <c r="DJ70">
        <v>400.04599999999999</v>
      </c>
      <c r="DK70">
        <v>17.5823</v>
      </c>
      <c r="DL70">
        <v>1.6127</v>
      </c>
      <c r="DM70">
        <v>1.6008899999999999</v>
      </c>
      <c r="DN70">
        <v>14.0807</v>
      </c>
      <c r="DO70">
        <v>13.9674</v>
      </c>
      <c r="DP70">
        <v>0</v>
      </c>
      <c r="DQ70">
        <v>0</v>
      </c>
      <c r="DR70">
        <v>0</v>
      </c>
      <c r="DS70">
        <v>0</v>
      </c>
      <c r="DT70">
        <v>3.08</v>
      </c>
      <c r="DU70">
        <v>0</v>
      </c>
      <c r="DV70">
        <v>-17.260000000000002</v>
      </c>
      <c r="DW70">
        <v>-4.78</v>
      </c>
      <c r="DX70">
        <v>33.75</v>
      </c>
      <c r="DY70">
        <v>39.061999999999998</v>
      </c>
      <c r="DZ70">
        <v>37.125</v>
      </c>
      <c r="EA70">
        <v>38</v>
      </c>
      <c r="EB70">
        <v>34.436999999999998</v>
      </c>
      <c r="EC70">
        <v>0</v>
      </c>
      <c r="ED70">
        <v>0</v>
      </c>
      <c r="EE70">
        <v>0</v>
      </c>
      <c r="EF70">
        <v>2988.6000001430498</v>
      </c>
      <c r="EG70">
        <v>0</v>
      </c>
      <c r="EH70">
        <v>3.3469230769230802</v>
      </c>
      <c r="EI70">
        <v>2.6666666997934199</v>
      </c>
      <c r="EJ70">
        <v>-10.946324804658399</v>
      </c>
      <c r="EK70">
        <v>-10.4130769230769</v>
      </c>
      <c r="EL70">
        <v>15</v>
      </c>
      <c r="EM70">
        <v>1530583850.5</v>
      </c>
      <c r="EN70" t="s">
        <v>514</v>
      </c>
      <c r="EO70">
        <v>1530583850.5</v>
      </c>
      <c r="EP70">
        <v>1530583848.5</v>
      </c>
      <c r="EQ70">
        <v>136</v>
      </c>
      <c r="ER70">
        <v>-2.7E-2</v>
      </c>
      <c r="ES70">
        <v>0</v>
      </c>
      <c r="ET70">
        <v>0.14599999999999999</v>
      </c>
      <c r="EU70">
        <v>-7.6999999999999999E-2</v>
      </c>
      <c r="EV70">
        <v>400</v>
      </c>
      <c r="EW70">
        <v>18</v>
      </c>
      <c r="EX70">
        <v>0.62</v>
      </c>
      <c r="EY70">
        <v>0.14000000000000001</v>
      </c>
      <c r="EZ70">
        <v>0.42499821951219502</v>
      </c>
      <c r="FA70">
        <v>-5.18027874563794E-4</v>
      </c>
      <c r="FB70">
        <v>3.3533315178405097E-2</v>
      </c>
      <c r="FC70">
        <v>1</v>
      </c>
      <c r="FD70">
        <v>1</v>
      </c>
      <c r="FE70">
        <v>0</v>
      </c>
      <c r="FF70">
        <v>0</v>
      </c>
      <c r="FG70">
        <v>0</v>
      </c>
      <c r="FH70">
        <v>0.12519658536585401</v>
      </c>
      <c r="FI70">
        <v>-2.2876494773518798E-2</v>
      </c>
      <c r="FJ70">
        <v>6.5298192369393302E-3</v>
      </c>
      <c r="FK70">
        <v>1</v>
      </c>
      <c r="FL70">
        <v>2</v>
      </c>
      <c r="FM70">
        <v>3</v>
      </c>
      <c r="FN70" t="s">
        <v>401</v>
      </c>
      <c r="FO70">
        <v>3.92665</v>
      </c>
      <c r="FP70">
        <v>2.78443</v>
      </c>
      <c r="FQ70">
        <v>8.5114499999999996E-2</v>
      </c>
      <c r="FR70">
        <v>8.5047899999999996E-2</v>
      </c>
      <c r="FS70">
        <v>8.1452499999999997E-2</v>
      </c>
      <c r="FT70">
        <v>8.0138200000000007E-2</v>
      </c>
      <c r="FU70">
        <v>19674.2</v>
      </c>
      <c r="FV70">
        <v>24002.400000000001</v>
      </c>
      <c r="FW70">
        <v>20942.3</v>
      </c>
      <c r="FX70">
        <v>25300.400000000001</v>
      </c>
      <c r="FY70">
        <v>30510.6</v>
      </c>
      <c r="FZ70">
        <v>34267.199999999997</v>
      </c>
      <c r="GA70">
        <v>37797.300000000003</v>
      </c>
      <c r="GB70">
        <v>41972.5</v>
      </c>
      <c r="GC70">
        <v>2.6761300000000001</v>
      </c>
      <c r="GD70">
        <v>2.153</v>
      </c>
      <c r="GE70">
        <v>8.9593199999999998E-2</v>
      </c>
      <c r="GF70">
        <v>0</v>
      </c>
      <c r="GG70">
        <v>23.528300000000002</v>
      </c>
      <c r="GH70">
        <v>999.9</v>
      </c>
      <c r="GI70">
        <v>48.932000000000002</v>
      </c>
      <c r="GJ70">
        <v>30.382999999999999</v>
      </c>
      <c r="GK70">
        <v>23.4038</v>
      </c>
      <c r="GL70">
        <v>61.540399999999998</v>
      </c>
      <c r="GM70">
        <v>19.4391</v>
      </c>
      <c r="GN70">
        <v>3</v>
      </c>
      <c r="GO70">
        <v>-0.22701499999999999</v>
      </c>
      <c r="GP70">
        <v>-0.87325200000000003</v>
      </c>
      <c r="GQ70">
        <v>20.336300000000001</v>
      </c>
      <c r="GR70">
        <v>5.2244799999999998</v>
      </c>
      <c r="GS70">
        <v>11.962</v>
      </c>
      <c r="GT70">
        <v>4.9859</v>
      </c>
      <c r="GU70">
        <v>3.3010000000000002</v>
      </c>
      <c r="GV70">
        <v>999.9</v>
      </c>
      <c r="GW70">
        <v>9999</v>
      </c>
      <c r="GX70">
        <v>9999</v>
      </c>
      <c r="GY70">
        <v>9999</v>
      </c>
      <c r="GZ70">
        <v>1.88446</v>
      </c>
      <c r="HA70">
        <v>1.88141</v>
      </c>
      <c r="HB70">
        <v>1.8828800000000001</v>
      </c>
      <c r="HC70">
        <v>1.8816200000000001</v>
      </c>
      <c r="HD70">
        <v>1.8831800000000001</v>
      </c>
      <c r="HE70">
        <v>1.8823399999999999</v>
      </c>
      <c r="HF70">
        <v>1.8843099999999999</v>
      </c>
      <c r="HG70">
        <v>1.8815999999999999</v>
      </c>
      <c r="HH70">
        <v>5</v>
      </c>
      <c r="HI70">
        <v>0</v>
      </c>
      <c r="HJ70">
        <v>0</v>
      </c>
      <c r="HK70">
        <v>0</v>
      </c>
      <c r="HL70" t="s">
        <v>402</v>
      </c>
      <c r="HM70" t="s">
        <v>403</v>
      </c>
      <c r="HN70" t="s">
        <v>404</v>
      </c>
      <c r="HO70" t="s">
        <v>404</v>
      </c>
      <c r="HP70" t="s">
        <v>404</v>
      </c>
      <c r="HQ70" t="s">
        <v>404</v>
      </c>
      <c r="HR70">
        <v>0</v>
      </c>
      <c r="HS70">
        <v>100</v>
      </c>
      <c r="HT70">
        <v>100</v>
      </c>
      <c r="HU70">
        <v>0.14699999999999999</v>
      </c>
      <c r="HV70">
        <v>-7.6600000000000001E-2</v>
      </c>
      <c r="HW70">
        <v>0.14625000000000901</v>
      </c>
      <c r="HX70">
        <v>0</v>
      </c>
      <c r="HY70">
        <v>0</v>
      </c>
      <c r="HZ70">
        <v>0</v>
      </c>
      <c r="IA70">
        <v>-7.6660000000000394E-2</v>
      </c>
      <c r="IB70">
        <v>0</v>
      </c>
      <c r="IC70">
        <v>0</v>
      </c>
      <c r="ID70">
        <v>0</v>
      </c>
      <c r="IE70">
        <v>-1</v>
      </c>
      <c r="IF70">
        <v>-1</v>
      </c>
      <c r="IG70">
        <v>-1</v>
      </c>
      <c r="IH70">
        <v>-1</v>
      </c>
      <c r="II70">
        <v>0.8</v>
      </c>
      <c r="IJ70">
        <v>0.8</v>
      </c>
      <c r="IK70">
        <v>1.54175</v>
      </c>
      <c r="IL70">
        <v>2.5830099999999998</v>
      </c>
      <c r="IM70">
        <v>2.8002899999999999</v>
      </c>
      <c r="IN70">
        <v>2.96875</v>
      </c>
      <c r="IO70">
        <v>3.0493199999999998</v>
      </c>
      <c r="IP70">
        <v>2.3095699999999999</v>
      </c>
      <c r="IQ70">
        <v>34.077100000000002</v>
      </c>
      <c r="IR70">
        <v>24.2364</v>
      </c>
      <c r="IS70">
        <v>18</v>
      </c>
      <c r="IT70">
        <v>1092.57</v>
      </c>
      <c r="IU70">
        <v>565.30200000000002</v>
      </c>
      <c r="IV70">
        <v>24.999700000000001</v>
      </c>
      <c r="IW70">
        <v>24.279199999999999</v>
      </c>
      <c r="IX70">
        <v>30</v>
      </c>
      <c r="IY70">
        <v>24.191099999999999</v>
      </c>
      <c r="IZ70">
        <v>24.1845</v>
      </c>
      <c r="JA70">
        <v>30.794699999999999</v>
      </c>
      <c r="JB70">
        <v>21.000900000000001</v>
      </c>
      <c r="JC70">
        <v>0</v>
      </c>
      <c r="JD70">
        <v>25</v>
      </c>
      <c r="JE70">
        <v>400</v>
      </c>
      <c r="JF70">
        <v>17.636299999999999</v>
      </c>
      <c r="JG70">
        <v>101.89100000000001</v>
      </c>
      <c r="JH70">
        <v>101.18600000000001</v>
      </c>
    </row>
    <row r="71" spans="1:268" x14ac:dyDescent="0.2">
      <c r="A71">
        <v>55</v>
      </c>
      <c r="B71">
        <v>1530583901.5</v>
      </c>
      <c r="C71">
        <v>1003.40000009537</v>
      </c>
      <c r="D71" t="s">
        <v>525</v>
      </c>
      <c r="E71" t="s">
        <v>526</v>
      </c>
      <c r="F71" t="s">
        <v>397</v>
      </c>
      <c r="I71">
        <v>1530583901.5</v>
      </c>
      <c r="J71">
        <f t="shared" si="46"/>
        <v>2.2718212704032331E-4</v>
      </c>
      <c r="K71">
        <f t="shared" si="47"/>
        <v>0.22718212704032331</v>
      </c>
      <c r="L71">
        <f t="shared" si="48"/>
        <v>-0.78928051634729646</v>
      </c>
      <c r="M71">
        <f t="shared" si="49"/>
        <v>400.44400000000002</v>
      </c>
      <c r="N71">
        <f t="shared" si="50"/>
        <v>485.98731159598151</v>
      </c>
      <c r="O71">
        <f t="shared" si="51"/>
        <v>44.299263620284385</v>
      </c>
      <c r="P71">
        <f t="shared" si="52"/>
        <v>36.501723188832003</v>
      </c>
      <c r="Q71">
        <f t="shared" si="53"/>
        <v>1.2907952374477739E-2</v>
      </c>
      <c r="R71">
        <f t="shared" si="54"/>
        <v>2.7660904480372013</v>
      </c>
      <c r="S71">
        <f t="shared" si="55"/>
        <v>1.2874581951394886E-2</v>
      </c>
      <c r="T71">
        <f t="shared" si="56"/>
        <v>8.0496046748543791E-3</v>
      </c>
      <c r="U71">
        <f t="shared" si="57"/>
        <v>0</v>
      </c>
      <c r="V71">
        <f t="shared" si="58"/>
        <v>25.240902881643791</v>
      </c>
      <c r="W71">
        <f t="shared" si="59"/>
        <v>25.005400000000002</v>
      </c>
      <c r="X71">
        <f t="shared" si="60"/>
        <v>3.1807014092225909</v>
      </c>
      <c r="Y71">
        <f t="shared" si="61"/>
        <v>49.867974624711955</v>
      </c>
      <c r="Z71">
        <f t="shared" si="62"/>
        <v>1.6145406643871998</v>
      </c>
      <c r="AA71">
        <f t="shared" si="63"/>
        <v>3.237630315924477</v>
      </c>
      <c r="AB71">
        <f t="shared" si="64"/>
        <v>1.5661607448353911</v>
      </c>
      <c r="AC71">
        <f t="shared" si="65"/>
        <v>-10.018731802478259</v>
      </c>
      <c r="AD71">
        <f t="shared" si="66"/>
        <v>44.424476987081633</v>
      </c>
      <c r="AE71">
        <f t="shared" si="67"/>
        <v>3.4024418590846599</v>
      </c>
      <c r="AF71">
        <f t="shared" si="68"/>
        <v>37.808187043688037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48372.747845087695</v>
      </c>
      <c r="AL71" t="s">
        <v>398</v>
      </c>
      <c r="AM71" t="s">
        <v>398</v>
      </c>
      <c r="AN71">
        <v>0</v>
      </c>
      <c r="AO71">
        <v>0</v>
      </c>
      <c r="AP71" t="e">
        <f t="shared" si="72"/>
        <v>#DIV/0!</v>
      </c>
      <c r="AQ71">
        <v>0</v>
      </c>
      <c r="AR71" t="s">
        <v>398</v>
      </c>
      <c r="AS71" t="s">
        <v>398</v>
      </c>
      <c r="AT71">
        <v>0</v>
      </c>
      <c r="AU71">
        <v>0</v>
      </c>
      <c r="AV71" t="e">
        <f t="shared" si="73"/>
        <v>#DIV/0!</v>
      </c>
      <c r="AW71">
        <v>0.5</v>
      </c>
      <c r="AX71">
        <f t="shared" si="74"/>
        <v>0</v>
      </c>
      <c r="AY71">
        <f t="shared" si="75"/>
        <v>-0.78928051634729646</v>
      </c>
      <c r="AZ71" t="e">
        <f t="shared" si="76"/>
        <v>#DIV/0!</v>
      </c>
      <c r="BA71" t="e">
        <f t="shared" si="77"/>
        <v>#DIV/0!</v>
      </c>
      <c r="BB71" t="e">
        <f t="shared" si="78"/>
        <v>#DIV/0!</v>
      </c>
      <c r="BC71" t="e">
        <f t="shared" si="79"/>
        <v>#DIV/0!</v>
      </c>
      <c r="BD71" t="s">
        <v>398</v>
      </c>
      <c r="BE71">
        <v>0</v>
      </c>
      <c r="BF71" t="e">
        <f t="shared" si="80"/>
        <v>#DIV/0!</v>
      </c>
      <c r="BG71" t="e">
        <f t="shared" si="81"/>
        <v>#DIV/0!</v>
      </c>
      <c r="BH71" t="e">
        <f t="shared" si="82"/>
        <v>#DIV/0!</v>
      </c>
      <c r="BI71" t="e">
        <f t="shared" si="83"/>
        <v>#DIV/0!</v>
      </c>
      <c r="BJ71" t="e">
        <f t="shared" si="84"/>
        <v>#DIV/0!</v>
      </c>
      <c r="BK71" t="e">
        <f t="shared" si="85"/>
        <v>#DIV/0!</v>
      </c>
      <c r="BL71" t="e">
        <f t="shared" si="86"/>
        <v>#DIV/0!</v>
      </c>
      <c r="BM71" t="e">
        <f t="shared" si="87"/>
        <v>#DIV/0!</v>
      </c>
      <c r="BN71">
        <v>754</v>
      </c>
      <c r="BO71">
        <v>300</v>
      </c>
      <c r="BP71">
        <v>300</v>
      </c>
      <c r="BQ71">
        <v>300</v>
      </c>
      <c r="BR71">
        <v>10355.1</v>
      </c>
      <c r="BS71">
        <v>1422.74</v>
      </c>
      <c r="BT71">
        <v>-7.3501699999999996E-3</v>
      </c>
      <c r="BU71">
        <v>-1.04</v>
      </c>
      <c r="BV71" t="s">
        <v>398</v>
      </c>
      <c r="BW71" t="s">
        <v>398</v>
      </c>
      <c r="BX71" t="s">
        <v>398</v>
      </c>
      <c r="BY71" t="s">
        <v>398</v>
      </c>
      <c r="BZ71" t="s">
        <v>398</v>
      </c>
      <c r="CA71" t="s">
        <v>398</v>
      </c>
      <c r="CB71" t="s">
        <v>398</v>
      </c>
      <c r="CC71" t="s">
        <v>398</v>
      </c>
      <c r="CD71" t="s">
        <v>398</v>
      </c>
      <c r="CE71" t="s">
        <v>398</v>
      </c>
      <c r="CF71">
        <f t="shared" si="88"/>
        <v>0</v>
      </c>
      <c r="CG71">
        <f t="shared" si="89"/>
        <v>0</v>
      </c>
      <c r="CH71">
        <f t="shared" si="90"/>
        <v>0</v>
      </c>
      <c r="CI71">
        <f t="shared" si="91"/>
        <v>0</v>
      </c>
      <c r="CJ71">
        <v>6</v>
      </c>
      <c r="CK71">
        <v>0.5</v>
      </c>
      <c r="CL71" t="s">
        <v>399</v>
      </c>
      <c r="CM71">
        <v>2</v>
      </c>
      <c r="CN71">
        <v>1530583901.5</v>
      </c>
      <c r="CO71">
        <v>400.44400000000002</v>
      </c>
      <c r="CP71">
        <v>400.02499999999998</v>
      </c>
      <c r="CQ71">
        <v>17.712399999999999</v>
      </c>
      <c r="CR71">
        <v>17.578499999999998</v>
      </c>
      <c r="CS71">
        <v>400.298</v>
      </c>
      <c r="CT71">
        <v>17.789100000000001</v>
      </c>
      <c r="CU71">
        <v>999.96199999999999</v>
      </c>
      <c r="CV71">
        <v>91.051299999999998</v>
      </c>
      <c r="CW71">
        <v>0.101828</v>
      </c>
      <c r="CX71">
        <v>25.3033</v>
      </c>
      <c r="CY71">
        <v>25.005400000000002</v>
      </c>
      <c r="CZ71">
        <v>999.9</v>
      </c>
      <c r="DA71">
        <v>0</v>
      </c>
      <c r="DB71">
        <v>0</v>
      </c>
      <c r="DC71">
        <v>9990</v>
      </c>
      <c r="DD71">
        <v>0</v>
      </c>
      <c r="DE71">
        <v>0.21912699999999999</v>
      </c>
      <c r="DF71">
        <v>0.41928100000000001</v>
      </c>
      <c r="DG71">
        <v>407.66500000000002</v>
      </c>
      <c r="DH71">
        <v>407.18200000000002</v>
      </c>
      <c r="DI71">
        <v>0.13388800000000001</v>
      </c>
      <c r="DJ71">
        <v>400.02499999999998</v>
      </c>
      <c r="DK71">
        <v>17.578499999999998</v>
      </c>
      <c r="DL71">
        <v>1.6127400000000001</v>
      </c>
      <c r="DM71">
        <v>1.6005499999999999</v>
      </c>
      <c r="DN71">
        <v>14.081</v>
      </c>
      <c r="DO71">
        <v>13.9641</v>
      </c>
      <c r="DP71">
        <v>0</v>
      </c>
      <c r="DQ71">
        <v>0</v>
      </c>
      <c r="DR71">
        <v>0</v>
      </c>
      <c r="DS71">
        <v>0</v>
      </c>
      <c r="DT71">
        <v>6.36</v>
      </c>
      <c r="DU71">
        <v>0</v>
      </c>
      <c r="DV71">
        <v>-15.18</v>
      </c>
      <c r="DW71">
        <v>-3.8</v>
      </c>
      <c r="DX71">
        <v>33.936999999999998</v>
      </c>
      <c r="DY71">
        <v>39.061999999999998</v>
      </c>
      <c r="DZ71">
        <v>37.186999999999998</v>
      </c>
      <c r="EA71">
        <v>37.811999999999998</v>
      </c>
      <c r="EB71">
        <v>35.75</v>
      </c>
      <c r="EC71">
        <v>0</v>
      </c>
      <c r="ED71">
        <v>0</v>
      </c>
      <c r="EE71">
        <v>0</v>
      </c>
      <c r="EF71">
        <v>2993.4000000953702</v>
      </c>
      <c r="EG71">
        <v>0</v>
      </c>
      <c r="EH71">
        <v>3.4076923076923098</v>
      </c>
      <c r="EI71">
        <v>-8.1114530448454598</v>
      </c>
      <c r="EJ71">
        <v>-0.51965819733935603</v>
      </c>
      <c r="EK71">
        <v>-10.884615384615399</v>
      </c>
      <c r="EL71">
        <v>15</v>
      </c>
      <c r="EM71">
        <v>1530583850.5</v>
      </c>
      <c r="EN71" t="s">
        <v>514</v>
      </c>
      <c r="EO71">
        <v>1530583850.5</v>
      </c>
      <c r="EP71">
        <v>1530583848.5</v>
      </c>
      <c r="EQ71">
        <v>136</v>
      </c>
      <c r="ER71">
        <v>-2.7E-2</v>
      </c>
      <c r="ES71">
        <v>0</v>
      </c>
      <c r="ET71">
        <v>0.14599999999999999</v>
      </c>
      <c r="EU71">
        <v>-7.6999999999999999E-2</v>
      </c>
      <c r="EV71">
        <v>400</v>
      </c>
      <c r="EW71">
        <v>18</v>
      </c>
      <c r="EX71">
        <v>0.62</v>
      </c>
      <c r="EY71">
        <v>0.14000000000000001</v>
      </c>
      <c r="EZ71">
        <v>0.42273170731707299</v>
      </c>
      <c r="FA71">
        <v>-7.5095142857142805E-2</v>
      </c>
      <c r="FB71">
        <v>3.57418412673806E-2</v>
      </c>
      <c r="FC71">
        <v>1</v>
      </c>
      <c r="FD71">
        <v>1</v>
      </c>
      <c r="FE71">
        <v>0</v>
      </c>
      <c r="FF71">
        <v>0</v>
      </c>
      <c r="FG71">
        <v>0</v>
      </c>
      <c r="FH71">
        <v>0.12512229268292699</v>
      </c>
      <c r="FI71">
        <v>2.5873881533101099E-2</v>
      </c>
      <c r="FJ71">
        <v>6.4610877708501501E-3</v>
      </c>
      <c r="FK71">
        <v>1</v>
      </c>
      <c r="FL71">
        <v>2</v>
      </c>
      <c r="FM71">
        <v>3</v>
      </c>
      <c r="FN71" t="s">
        <v>401</v>
      </c>
      <c r="FO71">
        <v>3.9265500000000002</v>
      </c>
      <c r="FP71">
        <v>2.7843599999999999</v>
      </c>
      <c r="FQ71">
        <v>8.5123199999999996E-2</v>
      </c>
      <c r="FR71">
        <v>8.5044300000000003E-2</v>
      </c>
      <c r="FS71">
        <v>8.1454200000000004E-2</v>
      </c>
      <c r="FT71">
        <v>8.0125500000000002E-2</v>
      </c>
      <c r="FU71">
        <v>19674.2</v>
      </c>
      <c r="FV71">
        <v>24002.7</v>
      </c>
      <c r="FW71">
        <v>20942.5</v>
      </c>
      <c r="FX71">
        <v>25300.7</v>
      </c>
      <c r="FY71">
        <v>30510.6</v>
      </c>
      <c r="FZ71">
        <v>34268.1</v>
      </c>
      <c r="GA71">
        <v>37797.4</v>
      </c>
      <c r="GB71">
        <v>41973</v>
      </c>
      <c r="GC71">
        <v>2.6758999999999999</v>
      </c>
      <c r="GD71">
        <v>2.1533799999999998</v>
      </c>
      <c r="GE71">
        <v>8.9555999999999997E-2</v>
      </c>
      <c r="GF71">
        <v>0</v>
      </c>
      <c r="GG71">
        <v>23.534300000000002</v>
      </c>
      <c r="GH71">
        <v>999.9</v>
      </c>
      <c r="GI71">
        <v>48.932000000000002</v>
      </c>
      <c r="GJ71">
        <v>30.382999999999999</v>
      </c>
      <c r="GK71">
        <v>23.404299999999999</v>
      </c>
      <c r="GL71">
        <v>61.6404</v>
      </c>
      <c r="GM71">
        <v>19.467099999999999</v>
      </c>
      <c r="GN71">
        <v>3</v>
      </c>
      <c r="GO71">
        <v>-0.227104</v>
      </c>
      <c r="GP71">
        <v>-0.87388299999999997</v>
      </c>
      <c r="GQ71">
        <v>20.336500000000001</v>
      </c>
      <c r="GR71">
        <v>5.2241799999999996</v>
      </c>
      <c r="GS71">
        <v>11.962</v>
      </c>
      <c r="GT71">
        <v>4.9858500000000001</v>
      </c>
      <c r="GU71">
        <v>3.3010000000000002</v>
      </c>
      <c r="GV71">
        <v>999.9</v>
      </c>
      <c r="GW71">
        <v>9999</v>
      </c>
      <c r="GX71">
        <v>9999</v>
      </c>
      <c r="GY71">
        <v>9999</v>
      </c>
      <c r="GZ71">
        <v>1.8844399999999999</v>
      </c>
      <c r="HA71">
        <v>1.88141</v>
      </c>
      <c r="HB71">
        <v>1.8828800000000001</v>
      </c>
      <c r="HC71">
        <v>1.88161</v>
      </c>
      <c r="HD71">
        <v>1.88317</v>
      </c>
      <c r="HE71">
        <v>1.8823300000000001</v>
      </c>
      <c r="HF71">
        <v>1.8843099999999999</v>
      </c>
      <c r="HG71">
        <v>1.88158</v>
      </c>
      <c r="HH71">
        <v>5</v>
      </c>
      <c r="HI71">
        <v>0</v>
      </c>
      <c r="HJ71">
        <v>0</v>
      </c>
      <c r="HK71">
        <v>0</v>
      </c>
      <c r="HL71" t="s">
        <v>402</v>
      </c>
      <c r="HM71" t="s">
        <v>403</v>
      </c>
      <c r="HN71" t="s">
        <v>404</v>
      </c>
      <c r="HO71" t="s">
        <v>404</v>
      </c>
      <c r="HP71" t="s">
        <v>404</v>
      </c>
      <c r="HQ71" t="s">
        <v>404</v>
      </c>
      <c r="HR71">
        <v>0</v>
      </c>
      <c r="HS71">
        <v>100</v>
      </c>
      <c r="HT71">
        <v>100</v>
      </c>
      <c r="HU71">
        <v>0.14599999999999999</v>
      </c>
      <c r="HV71">
        <v>-7.6700000000000004E-2</v>
      </c>
      <c r="HW71">
        <v>0.14625000000000901</v>
      </c>
      <c r="HX71">
        <v>0</v>
      </c>
      <c r="HY71">
        <v>0</v>
      </c>
      <c r="HZ71">
        <v>0</v>
      </c>
      <c r="IA71">
        <v>-7.6660000000000394E-2</v>
      </c>
      <c r="IB71">
        <v>0</v>
      </c>
      <c r="IC71">
        <v>0</v>
      </c>
      <c r="ID71">
        <v>0</v>
      </c>
      <c r="IE71">
        <v>-1</v>
      </c>
      <c r="IF71">
        <v>-1</v>
      </c>
      <c r="IG71">
        <v>-1</v>
      </c>
      <c r="IH71">
        <v>-1</v>
      </c>
      <c r="II71">
        <v>0.8</v>
      </c>
      <c r="IJ71">
        <v>0.9</v>
      </c>
      <c r="IK71">
        <v>1.54175</v>
      </c>
      <c r="IL71">
        <v>2.5952099999999998</v>
      </c>
      <c r="IM71">
        <v>2.8002899999999999</v>
      </c>
      <c r="IN71">
        <v>2.96875</v>
      </c>
      <c r="IO71">
        <v>3.0493199999999998</v>
      </c>
      <c r="IP71">
        <v>2.2912599999999999</v>
      </c>
      <c r="IQ71">
        <v>34.077100000000002</v>
      </c>
      <c r="IR71">
        <v>24.227599999999999</v>
      </c>
      <c r="IS71">
        <v>18</v>
      </c>
      <c r="IT71">
        <v>1092.26</v>
      </c>
      <c r="IU71">
        <v>565.58199999999999</v>
      </c>
      <c r="IV71">
        <v>24.9998</v>
      </c>
      <c r="IW71">
        <v>24.278700000000001</v>
      </c>
      <c r="IX71">
        <v>30.0002</v>
      </c>
      <c r="IY71">
        <v>24.189</v>
      </c>
      <c r="IZ71">
        <v>24.1845</v>
      </c>
      <c r="JA71">
        <v>30.793900000000001</v>
      </c>
      <c r="JB71">
        <v>21.000900000000001</v>
      </c>
      <c r="JC71">
        <v>0</v>
      </c>
      <c r="JD71">
        <v>25</v>
      </c>
      <c r="JE71">
        <v>400</v>
      </c>
      <c r="JF71">
        <v>17.636299999999999</v>
      </c>
      <c r="JG71">
        <v>101.892</v>
      </c>
      <c r="JH71">
        <v>101.187</v>
      </c>
    </row>
    <row r="72" spans="1:268" x14ac:dyDescent="0.2">
      <c r="A72">
        <v>56</v>
      </c>
      <c r="B72">
        <v>1530583906.5</v>
      </c>
      <c r="C72">
        <v>1008.40000009537</v>
      </c>
      <c r="D72" t="s">
        <v>527</v>
      </c>
      <c r="E72" t="s">
        <v>528</v>
      </c>
      <c r="F72" t="s">
        <v>397</v>
      </c>
      <c r="I72">
        <v>1530583906.5</v>
      </c>
      <c r="J72">
        <f t="shared" si="46"/>
        <v>2.272016341004094E-4</v>
      </c>
      <c r="K72">
        <f t="shared" si="47"/>
        <v>0.22720163410040939</v>
      </c>
      <c r="L72">
        <f t="shared" si="48"/>
        <v>-0.79601041951988893</v>
      </c>
      <c r="M72">
        <f t="shared" si="49"/>
        <v>400.416</v>
      </c>
      <c r="N72">
        <f t="shared" si="50"/>
        <v>486.7102594818773</v>
      </c>
      <c r="O72">
        <f t="shared" si="51"/>
        <v>44.367881344974244</v>
      </c>
      <c r="P72">
        <f t="shared" si="52"/>
        <v>36.501407625024001</v>
      </c>
      <c r="Q72">
        <f t="shared" si="53"/>
        <v>1.2919045459647041E-2</v>
      </c>
      <c r="R72">
        <f t="shared" si="54"/>
        <v>2.7693825074678111</v>
      </c>
      <c r="S72">
        <f t="shared" si="55"/>
        <v>1.2885657360865169E-2</v>
      </c>
      <c r="T72">
        <f t="shared" si="56"/>
        <v>8.0565283923904711E-3</v>
      </c>
      <c r="U72">
        <f t="shared" si="57"/>
        <v>0</v>
      </c>
      <c r="V72">
        <f t="shared" si="58"/>
        <v>25.240366398353675</v>
      </c>
      <c r="W72">
        <f t="shared" si="59"/>
        <v>24.999099999999999</v>
      </c>
      <c r="X72">
        <f t="shared" si="60"/>
        <v>3.1795069814392236</v>
      </c>
      <c r="Y72">
        <f t="shared" si="61"/>
        <v>49.866897571418399</v>
      </c>
      <c r="Z72">
        <f t="shared" si="62"/>
        <v>1.6144481725541999</v>
      </c>
      <c r="AA72">
        <f t="shared" si="63"/>
        <v>3.2375147666686477</v>
      </c>
      <c r="AB72">
        <f t="shared" si="64"/>
        <v>1.5650588088850237</v>
      </c>
      <c r="AC72">
        <f t="shared" si="65"/>
        <v>-10.019592063828055</v>
      </c>
      <c r="AD72">
        <f t="shared" si="66"/>
        <v>45.328375541855216</v>
      </c>
      <c r="AE72">
        <f t="shared" si="67"/>
        <v>3.4674236332167196</v>
      </c>
      <c r="AF72">
        <f t="shared" si="68"/>
        <v>38.776207111243878</v>
      </c>
      <c r="AG72">
        <v>0</v>
      </c>
      <c r="AH72">
        <v>0</v>
      </c>
      <c r="AI72">
        <f t="shared" si="69"/>
        <v>1</v>
      </c>
      <c r="AJ72">
        <f t="shared" si="70"/>
        <v>0</v>
      </c>
      <c r="AK72">
        <f t="shared" si="71"/>
        <v>48463.188074411009</v>
      </c>
      <c r="AL72" t="s">
        <v>398</v>
      </c>
      <c r="AM72" t="s">
        <v>398</v>
      </c>
      <c r="AN72">
        <v>0</v>
      </c>
      <c r="AO72">
        <v>0</v>
      </c>
      <c r="AP72" t="e">
        <f t="shared" si="72"/>
        <v>#DIV/0!</v>
      </c>
      <c r="AQ72">
        <v>0</v>
      </c>
      <c r="AR72" t="s">
        <v>398</v>
      </c>
      <c r="AS72" t="s">
        <v>398</v>
      </c>
      <c r="AT72">
        <v>0</v>
      </c>
      <c r="AU72">
        <v>0</v>
      </c>
      <c r="AV72" t="e">
        <f t="shared" si="73"/>
        <v>#DIV/0!</v>
      </c>
      <c r="AW72">
        <v>0.5</v>
      </c>
      <c r="AX72">
        <f t="shared" si="74"/>
        <v>0</v>
      </c>
      <c r="AY72">
        <f t="shared" si="75"/>
        <v>-0.79601041951988893</v>
      </c>
      <c r="AZ72" t="e">
        <f t="shared" si="76"/>
        <v>#DIV/0!</v>
      </c>
      <c r="BA72" t="e">
        <f t="shared" si="77"/>
        <v>#DIV/0!</v>
      </c>
      <c r="BB72" t="e">
        <f t="shared" si="78"/>
        <v>#DIV/0!</v>
      </c>
      <c r="BC72" t="e">
        <f t="shared" si="79"/>
        <v>#DIV/0!</v>
      </c>
      <c r="BD72" t="s">
        <v>398</v>
      </c>
      <c r="BE72">
        <v>0</v>
      </c>
      <c r="BF72" t="e">
        <f t="shared" si="80"/>
        <v>#DIV/0!</v>
      </c>
      <c r="BG72" t="e">
        <f t="shared" si="81"/>
        <v>#DIV/0!</v>
      </c>
      <c r="BH72" t="e">
        <f t="shared" si="82"/>
        <v>#DIV/0!</v>
      </c>
      <c r="BI72" t="e">
        <f t="shared" si="83"/>
        <v>#DIV/0!</v>
      </c>
      <c r="BJ72" t="e">
        <f t="shared" si="84"/>
        <v>#DIV/0!</v>
      </c>
      <c r="BK72" t="e">
        <f t="shared" si="85"/>
        <v>#DIV/0!</v>
      </c>
      <c r="BL72" t="e">
        <f t="shared" si="86"/>
        <v>#DIV/0!</v>
      </c>
      <c r="BM72" t="e">
        <f t="shared" si="87"/>
        <v>#DIV/0!</v>
      </c>
      <c r="BN72">
        <v>754</v>
      </c>
      <c r="BO72">
        <v>300</v>
      </c>
      <c r="BP72">
        <v>300</v>
      </c>
      <c r="BQ72">
        <v>300</v>
      </c>
      <c r="BR72">
        <v>10355.1</v>
      </c>
      <c r="BS72">
        <v>1422.74</v>
      </c>
      <c r="BT72">
        <v>-7.3501699999999996E-3</v>
      </c>
      <c r="BU72">
        <v>-1.04</v>
      </c>
      <c r="BV72" t="s">
        <v>398</v>
      </c>
      <c r="BW72" t="s">
        <v>398</v>
      </c>
      <c r="BX72" t="s">
        <v>398</v>
      </c>
      <c r="BY72" t="s">
        <v>398</v>
      </c>
      <c r="BZ72" t="s">
        <v>398</v>
      </c>
      <c r="CA72" t="s">
        <v>398</v>
      </c>
      <c r="CB72" t="s">
        <v>398</v>
      </c>
      <c r="CC72" t="s">
        <v>398</v>
      </c>
      <c r="CD72" t="s">
        <v>398</v>
      </c>
      <c r="CE72" t="s">
        <v>398</v>
      </c>
      <c r="CF72">
        <f t="shared" si="88"/>
        <v>0</v>
      </c>
      <c r="CG72">
        <f t="shared" si="89"/>
        <v>0</v>
      </c>
      <c r="CH72">
        <f t="shared" si="90"/>
        <v>0</v>
      </c>
      <c r="CI72">
        <f t="shared" si="91"/>
        <v>0</v>
      </c>
      <c r="CJ72">
        <v>6</v>
      </c>
      <c r="CK72">
        <v>0.5</v>
      </c>
      <c r="CL72" t="s">
        <v>399</v>
      </c>
      <c r="CM72">
        <v>2</v>
      </c>
      <c r="CN72">
        <v>1530583906.5</v>
      </c>
      <c r="CO72">
        <v>400.416</v>
      </c>
      <c r="CP72">
        <v>399.99299999999999</v>
      </c>
      <c r="CQ72">
        <v>17.7103</v>
      </c>
      <c r="CR72">
        <v>17.5764</v>
      </c>
      <c r="CS72">
        <v>400.27</v>
      </c>
      <c r="CT72">
        <v>17.786999999999999</v>
      </c>
      <c r="CU72">
        <v>1000.05</v>
      </c>
      <c r="CV72">
        <v>91.057000000000002</v>
      </c>
      <c r="CW72">
        <v>0.101714</v>
      </c>
      <c r="CX72">
        <v>25.302700000000002</v>
      </c>
      <c r="CY72">
        <v>24.999099999999999</v>
      </c>
      <c r="CZ72">
        <v>999.9</v>
      </c>
      <c r="DA72">
        <v>0</v>
      </c>
      <c r="DB72">
        <v>0</v>
      </c>
      <c r="DC72">
        <v>10008.799999999999</v>
      </c>
      <c r="DD72">
        <v>0</v>
      </c>
      <c r="DE72">
        <v>0.21912699999999999</v>
      </c>
      <c r="DF72">
        <v>0.42327900000000002</v>
      </c>
      <c r="DG72">
        <v>407.63499999999999</v>
      </c>
      <c r="DH72">
        <v>407.149</v>
      </c>
      <c r="DI72">
        <v>0.13385</v>
      </c>
      <c r="DJ72">
        <v>399.99299999999999</v>
      </c>
      <c r="DK72">
        <v>17.5764</v>
      </c>
      <c r="DL72">
        <v>1.6126499999999999</v>
      </c>
      <c r="DM72">
        <v>1.60046</v>
      </c>
      <c r="DN72">
        <v>14.0802</v>
      </c>
      <c r="DO72">
        <v>13.963200000000001</v>
      </c>
      <c r="DP72">
        <v>0</v>
      </c>
      <c r="DQ72">
        <v>0</v>
      </c>
      <c r="DR72">
        <v>0</v>
      </c>
      <c r="DS72">
        <v>0</v>
      </c>
      <c r="DT72">
        <v>3.72</v>
      </c>
      <c r="DU72">
        <v>0</v>
      </c>
      <c r="DV72">
        <v>-8.08</v>
      </c>
      <c r="DW72">
        <v>-2.72</v>
      </c>
      <c r="DX72">
        <v>33.75</v>
      </c>
      <c r="DY72">
        <v>39.061999999999998</v>
      </c>
      <c r="DZ72">
        <v>36.375</v>
      </c>
      <c r="EA72">
        <v>38</v>
      </c>
      <c r="EB72">
        <v>34.561999999999998</v>
      </c>
      <c r="EC72">
        <v>0</v>
      </c>
      <c r="ED72">
        <v>0</v>
      </c>
      <c r="EE72">
        <v>0</v>
      </c>
      <c r="EF72">
        <v>2998.7999999523199</v>
      </c>
      <c r="EG72">
        <v>0</v>
      </c>
      <c r="EH72">
        <v>3.2724000000000002</v>
      </c>
      <c r="EI72">
        <v>4.2307692413781597</v>
      </c>
      <c r="EJ72">
        <v>5.1953845516699504</v>
      </c>
      <c r="EK72">
        <v>-10.492800000000001</v>
      </c>
      <c r="EL72">
        <v>15</v>
      </c>
      <c r="EM72">
        <v>1530583850.5</v>
      </c>
      <c r="EN72" t="s">
        <v>514</v>
      </c>
      <c r="EO72">
        <v>1530583850.5</v>
      </c>
      <c r="EP72">
        <v>1530583848.5</v>
      </c>
      <c r="EQ72">
        <v>136</v>
      </c>
      <c r="ER72">
        <v>-2.7E-2</v>
      </c>
      <c r="ES72">
        <v>0</v>
      </c>
      <c r="ET72">
        <v>0.14599999999999999</v>
      </c>
      <c r="EU72">
        <v>-7.6999999999999999E-2</v>
      </c>
      <c r="EV72">
        <v>400</v>
      </c>
      <c r="EW72">
        <v>18</v>
      </c>
      <c r="EX72">
        <v>0.62</v>
      </c>
      <c r="EY72">
        <v>0.14000000000000001</v>
      </c>
      <c r="EZ72">
        <v>0.429391975609756</v>
      </c>
      <c r="FA72">
        <v>-2.4590006968639101E-2</v>
      </c>
      <c r="FB72">
        <v>3.32297489927528E-2</v>
      </c>
      <c r="FC72">
        <v>1</v>
      </c>
      <c r="FD72">
        <v>1</v>
      </c>
      <c r="FE72">
        <v>0</v>
      </c>
      <c r="FF72">
        <v>0</v>
      </c>
      <c r="FG72">
        <v>0</v>
      </c>
      <c r="FH72">
        <v>0.12794851219512199</v>
      </c>
      <c r="FI72">
        <v>6.3474167247386498E-2</v>
      </c>
      <c r="FJ72">
        <v>6.5691118942456401E-3</v>
      </c>
      <c r="FK72">
        <v>1</v>
      </c>
      <c r="FL72">
        <v>2</v>
      </c>
      <c r="FM72">
        <v>3</v>
      </c>
      <c r="FN72" t="s">
        <v>401</v>
      </c>
      <c r="FO72">
        <v>3.9266700000000001</v>
      </c>
      <c r="FP72">
        <v>2.7844199999999999</v>
      </c>
      <c r="FQ72">
        <v>8.5123799999999999E-2</v>
      </c>
      <c r="FR72">
        <v>8.5044700000000001E-2</v>
      </c>
      <c r="FS72">
        <v>8.1451999999999997E-2</v>
      </c>
      <c r="FT72">
        <v>8.0123799999999995E-2</v>
      </c>
      <c r="FU72">
        <v>19674.2</v>
      </c>
      <c r="FV72">
        <v>24002.6</v>
      </c>
      <c r="FW72">
        <v>20942.400000000001</v>
      </c>
      <c r="FX72">
        <v>25300.6</v>
      </c>
      <c r="FY72">
        <v>30510.6</v>
      </c>
      <c r="FZ72">
        <v>34268</v>
      </c>
      <c r="GA72">
        <v>37797.300000000003</v>
      </c>
      <c r="GB72">
        <v>41972.9</v>
      </c>
      <c r="GC72">
        <v>2.6762999999999999</v>
      </c>
      <c r="GD72">
        <v>2.15293</v>
      </c>
      <c r="GE72">
        <v>8.8810899999999998E-2</v>
      </c>
      <c r="GF72">
        <v>0</v>
      </c>
      <c r="GG72">
        <v>23.540199999999999</v>
      </c>
      <c r="GH72">
        <v>999.9</v>
      </c>
      <c r="GI72">
        <v>48.932000000000002</v>
      </c>
      <c r="GJ72">
        <v>30.382999999999999</v>
      </c>
      <c r="GK72">
        <v>23.404599999999999</v>
      </c>
      <c r="GL72">
        <v>61.470399999999998</v>
      </c>
      <c r="GM72">
        <v>19.390999999999998</v>
      </c>
      <c r="GN72">
        <v>3</v>
      </c>
      <c r="GO72">
        <v>-0.22695399999999999</v>
      </c>
      <c r="GP72">
        <v>-0.874641</v>
      </c>
      <c r="GQ72">
        <v>20.3368</v>
      </c>
      <c r="GR72">
        <v>5.2235800000000001</v>
      </c>
      <c r="GS72">
        <v>11.962</v>
      </c>
      <c r="GT72">
        <v>4.9858500000000001</v>
      </c>
      <c r="GU72">
        <v>3.3010000000000002</v>
      </c>
      <c r="GV72">
        <v>999.9</v>
      </c>
      <c r="GW72">
        <v>9999</v>
      </c>
      <c r="GX72">
        <v>9999</v>
      </c>
      <c r="GY72">
        <v>9999</v>
      </c>
      <c r="GZ72">
        <v>1.88445</v>
      </c>
      <c r="HA72">
        <v>1.88141</v>
      </c>
      <c r="HB72">
        <v>1.88287</v>
      </c>
      <c r="HC72">
        <v>1.8816200000000001</v>
      </c>
      <c r="HD72">
        <v>1.8831800000000001</v>
      </c>
      <c r="HE72">
        <v>1.8823300000000001</v>
      </c>
      <c r="HF72">
        <v>1.8843099999999999</v>
      </c>
      <c r="HG72">
        <v>1.8815900000000001</v>
      </c>
      <c r="HH72">
        <v>5</v>
      </c>
      <c r="HI72">
        <v>0</v>
      </c>
      <c r="HJ72">
        <v>0</v>
      </c>
      <c r="HK72">
        <v>0</v>
      </c>
      <c r="HL72" t="s">
        <v>402</v>
      </c>
      <c r="HM72" t="s">
        <v>403</v>
      </c>
      <c r="HN72" t="s">
        <v>404</v>
      </c>
      <c r="HO72" t="s">
        <v>404</v>
      </c>
      <c r="HP72" t="s">
        <v>404</v>
      </c>
      <c r="HQ72" t="s">
        <v>404</v>
      </c>
      <c r="HR72">
        <v>0</v>
      </c>
      <c r="HS72">
        <v>100</v>
      </c>
      <c r="HT72">
        <v>100</v>
      </c>
      <c r="HU72">
        <v>0.14599999999999999</v>
      </c>
      <c r="HV72">
        <v>-7.6700000000000004E-2</v>
      </c>
      <c r="HW72">
        <v>0.14625000000000901</v>
      </c>
      <c r="HX72">
        <v>0</v>
      </c>
      <c r="HY72">
        <v>0</v>
      </c>
      <c r="HZ72">
        <v>0</v>
      </c>
      <c r="IA72">
        <v>-7.6660000000000394E-2</v>
      </c>
      <c r="IB72">
        <v>0</v>
      </c>
      <c r="IC72">
        <v>0</v>
      </c>
      <c r="ID72">
        <v>0</v>
      </c>
      <c r="IE72">
        <v>-1</v>
      </c>
      <c r="IF72">
        <v>-1</v>
      </c>
      <c r="IG72">
        <v>-1</v>
      </c>
      <c r="IH72">
        <v>-1</v>
      </c>
      <c r="II72">
        <v>0.9</v>
      </c>
      <c r="IJ72">
        <v>1</v>
      </c>
      <c r="IK72">
        <v>1.54175</v>
      </c>
      <c r="IL72">
        <v>2.5817899999999998</v>
      </c>
      <c r="IM72">
        <v>2.8002899999999999</v>
      </c>
      <c r="IN72">
        <v>2.96875</v>
      </c>
      <c r="IO72">
        <v>3.0493199999999998</v>
      </c>
      <c r="IP72">
        <v>2.2973599999999998</v>
      </c>
      <c r="IQ72">
        <v>34.077100000000002</v>
      </c>
      <c r="IR72">
        <v>24.2364</v>
      </c>
      <c r="IS72">
        <v>18</v>
      </c>
      <c r="IT72">
        <v>1092.73</v>
      </c>
      <c r="IU72">
        <v>565.22500000000002</v>
      </c>
      <c r="IV72">
        <v>24.999700000000001</v>
      </c>
      <c r="IW72">
        <v>24.277200000000001</v>
      </c>
      <c r="IX72">
        <v>30.0001</v>
      </c>
      <c r="IY72">
        <v>24.189</v>
      </c>
      <c r="IZ72">
        <v>24.182600000000001</v>
      </c>
      <c r="JA72">
        <v>30.7944</v>
      </c>
      <c r="JB72">
        <v>21.000900000000001</v>
      </c>
      <c r="JC72">
        <v>0</v>
      </c>
      <c r="JD72">
        <v>25</v>
      </c>
      <c r="JE72">
        <v>400</v>
      </c>
      <c r="JF72">
        <v>17.636500000000002</v>
      </c>
      <c r="JG72">
        <v>101.892</v>
      </c>
      <c r="JH72">
        <v>101.187</v>
      </c>
    </row>
    <row r="73" spans="1:268" x14ac:dyDescent="0.2">
      <c r="A73">
        <v>57</v>
      </c>
      <c r="B73">
        <v>1530583911.5</v>
      </c>
      <c r="C73">
        <v>1013.40000009537</v>
      </c>
      <c r="D73" t="s">
        <v>529</v>
      </c>
      <c r="E73" t="s">
        <v>530</v>
      </c>
      <c r="F73" t="s">
        <v>397</v>
      </c>
      <c r="I73">
        <v>1530583911.5</v>
      </c>
      <c r="J73">
        <f t="shared" si="46"/>
        <v>2.3787863825913252E-4</v>
      </c>
      <c r="K73">
        <f t="shared" si="47"/>
        <v>0.23787863825913252</v>
      </c>
      <c r="L73">
        <f t="shared" si="48"/>
        <v>-0.73190081282547859</v>
      </c>
      <c r="M73">
        <f t="shared" si="49"/>
        <v>400.36099999999999</v>
      </c>
      <c r="N73">
        <f t="shared" si="50"/>
        <v>474.9023084837865</v>
      </c>
      <c r="O73">
        <f t="shared" si="51"/>
        <v>43.292185622625205</v>
      </c>
      <c r="P73">
        <f t="shared" si="52"/>
        <v>36.496985629311993</v>
      </c>
      <c r="Q73">
        <f t="shared" si="53"/>
        <v>1.3506684452968808E-2</v>
      </c>
      <c r="R73">
        <f t="shared" si="54"/>
        <v>2.7696174027394389</v>
      </c>
      <c r="S73">
        <f t="shared" si="55"/>
        <v>1.3470197592273832E-2</v>
      </c>
      <c r="T73">
        <f t="shared" si="56"/>
        <v>8.4221434212129187E-3</v>
      </c>
      <c r="U73">
        <f t="shared" si="57"/>
        <v>0</v>
      </c>
      <c r="V73">
        <f t="shared" si="58"/>
        <v>25.236942240945304</v>
      </c>
      <c r="W73">
        <f t="shared" si="59"/>
        <v>25.012599999999999</v>
      </c>
      <c r="X73">
        <f t="shared" si="60"/>
        <v>3.1820669496631493</v>
      </c>
      <c r="Y73">
        <f t="shared" si="61"/>
        <v>49.872005097723523</v>
      </c>
      <c r="Z73">
        <f t="shared" si="62"/>
        <v>1.6145655085696</v>
      </c>
      <c r="AA73">
        <f t="shared" si="63"/>
        <v>3.2374184783745519</v>
      </c>
      <c r="AB73">
        <f t="shared" si="64"/>
        <v>1.5675014410935493</v>
      </c>
      <c r="AC73">
        <f t="shared" si="65"/>
        <v>-10.490447947227745</v>
      </c>
      <c r="AD73">
        <f t="shared" si="66"/>
        <v>43.241801645415123</v>
      </c>
      <c r="AE73">
        <f t="shared" si="67"/>
        <v>3.3077455129476978</v>
      </c>
      <c r="AF73">
        <f t="shared" si="68"/>
        <v>36.059099211135077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48469.745862118143</v>
      </c>
      <c r="AL73" t="s">
        <v>398</v>
      </c>
      <c r="AM73" t="s">
        <v>398</v>
      </c>
      <c r="AN73">
        <v>0</v>
      </c>
      <c r="AO73">
        <v>0</v>
      </c>
      <c r="AP73" t="e">
        <f t="shared" si="72"/>
        <v>#DIV/0!</v>
      </c>
      <c r="AQ73">
        <v>0</v>
      </c>
      <c r="AR73" t="s">
        <v>398</v>
      </c>
      <c r="AS73" t="s">
        <v>398</v>
      </c>
      <c r="AT73">
        <v>0</v>
      </c>
      <c r="AU73">
        <v>0</v>
      </c>
      <c r="AV73" t="e">
        <f t="shared" si="73"/>
        <v>#DIV/0!</v>
      </c>
      <c r="AW73">
        <v>0.5</v>
      </c>
      <c r="AX73">
        <f t="shared" si="74"/>
        <v>0</v>
      </c>
      <c r="AY73">
        <f t="shared" si="75"/>
        <v>-0.73190081282547859</v>
      </c>
      <c r="AZ73" t="e">
        <f t="shared" si="76"/>
        <v>#DIV/0!</v>
      </c>
      <c r="BA73" t="e">
        <f t="shared" si="77"/>
        <v>#DIV/0!</v>
      </c>
      <c r="BB73" t="e">
        <f t="shared" si="78"/>
        <v>#DIV/0!</v>
      </c>
      <c r="BC73" t="e">
        <f t="shared" si="79"/>
        <v>#DIV/0!</v>
      </c>
      <c r="BD73" t="s">
        <v>398</v>
      </c>
      <c r="BE73">
        <v>0</v>
      </c>
      <c r="BF73" t="e">
        <f t="shared" si="80"/>
        <v>#DIV/0!</v>
      </c>
      <c r="BG73" t="e">
        <f t="shared" si="81"/>
        <v>#DIV/0!</v>
      </c>
      <c r="BH73" t="e">
        <f t="shared" si="82"/>
        <v>#DIV/0!</v>
      </c>
      <c r="BI73" t="e">
        <f t="shared" si="83"/>
        <v>#DIV/0!</v>
      </c>
      <c r="BJ73" t="e">
        <f t="shared" si="84"/>
        <v>#DIV/0!</v>
      </c>
      <c r="BK73" t="e">
        <f t="shared" si="85"/>
        <v>#DIV/0!</v>
      </c>
      <c r="BL73" t="e">
        <f t="shared" si="86"/>
        <v>#DIV/0!</v>
      </c>
      <c r="BM73" t="e">
        <f t="shared" si="87"/>
        <v>#DIV/0!</v>
      </c>
      <c r="BN73">
        <v>754</v>
      </c>
      <c r="BO73">
        <v>300</v>
      </c>
      <c r="BP73">
        <v>300</v>
      </c>
      <c r="BQ73">
        <v>300</v>
      </c>
      <c r="BR73">
        <v>10355.1</v>
      </c>
      <c r="BS73">
        <v>1422.74</v>
      </c>
      <c r="BT73">
        <v>-7.3501699999999996E-3</v>
      </c>
      <c r="BU73">
        <v>-1.04</v>
      </c>
      <c r="BV73" t="s">
        <v>398</v>
      </c>
      <c r="BW73" t="s">
        <v>398</v>
      </c>
      <c r="BX73" t="s">
        <v>398</v>
      </c>
      <c r="BY73" t="s">
        <v>398</v>
      </c>
      <c r="BZ73" t="s">
        <v>398</v>
      </c>
      <c r="CA73" t="s">
        <v>398</v>
      </c>
      <c r="CB73" t="s">
        <v>398</v>
      </c>
      <c r="CC73" t="s">
        <v>398</v>
      </c>
      <c r="CD73" t="s">
        <v>398</v>
      </c>
      <c r="CE73" t="s">
        <v>398</v>
      </c>
      <c r="CF73">
        <f t="shared" si="88"/>
        <v>0</v>
      </c>
      <c r="CG73">
        <f t="shared" si="89"/>
        <v>0</v>
      </c>
      <c r="CH73">
        <f t="shared" si="90"/>
        <v>0</v>
      </c>
      <c r="CI73">
        <f t="shared" si="91"/>
        <v>0</v>
      </c>
      <c r="CJ73">
        <v>6</v>
      </c>
      <c r="CK73">
        <v>0.5</v>
      </c>
      <c r="CL73" t="s">
        <v>399</v>
      </c>
      <c r="CM73">
        <v>2</v>
      </c>
      <c r="CN73">
        <v>1530583911.5</v>
      </c>
      <c r="CO73">
        <v>400.36099999999999</v>
      </c>
      <c r="CP73">
        <v>399.97899999999998</v>
      </c>
      <c r="CQ73">
        <v>17.711300000000001</v>
      </c>
      <c r="CR73">
        <v>17.571100000000001</v>
      </c>
      <c r="CS73">
        <v>400.21499999999997</v>
      </c>
      <c r="CT73">
        <v>17.788</v>
      </c>
      <c r="CU73">
        <v>999.995</v>
      </c>
      <c r="CV73">
        <v>91.058700000000002</v>
      </c>
      <c r="CW73">
        <v>0.101492</v>
      </c>
      <c r="CX73">
        <v>25.302199999999999</v>
      </c>
      <c r="CY73">
        <v>25.012599999999999</v>
      </c>
      <c r="CZ73">
        <v>999.9</v>
      </c>
      <c r="DA73">
        <v>0</v>
      </c>
      <c r="DB73">
        <v>0</v>
      </c>
      <c r="DC73">
        <v>10010</v>
      </c>
      <c r="DD73">
        <v>0</v>
      </c>
      <c r="DE73">
        <v>0.21912699999999999</v>
      </c>
      <c r="DF73">
        <v>0.382019</v>
      </c>
      <c r="DG73">
        <v>407.58</v>
      </c>
      <c r="DH73">
        <v>407.13299999999998</v>
      </c>
      <c r="DI73">
        <v>0.14022399999999999</v>
      </c>
      <c r="DJ73">
        <v>399.97899999999998</v>
      </c>
      <c r="DK73">
        <v>17.571100000000001</v>
      </c>
      <c r="DL73">
        <v>1.61277</v>
      </c>
      <c r="DM73">
        <v>1.6</v>
      </c>
      <c r="DN73">
        <v>14.081300000000001</v>
      </c>
      <c r="DO73">
        <v>13.9588</v>
      </c>
      <c r="DP73">
        <v>0</v>
      </c>
      <c r="DQ73">
        <v>0</v>
      </c>
      <c r="DR73">
        <v>0</v>
      </c>
      <c r="DS73">
        <v>0</v>
      </c>
      <c r="DT73">
        <v>-1.96</v>
      </c>
      <c r="DU73">
        <v>0</v>
      </c>
      <c r="DV73">
        <v>-7.06</v>
      </c>
      <c r="DW73">
        <v>-3.28</v>
      </c>
      <c r="DX73">
        <v>34.186999999999998</v>
      </c>
      <c r="DY73">
        <v>39.061999999999998</v>
      </c>
      <c r="DZ73">
        <v>37.186999999999998</v>
      </c>
      <c r="EA73">
        <v>37.875</v>
      </c>
      <c r="EB73">
        <v>35.811999999999998</v>
      </c>
      <c r="EC73">
        <v>0</v>
      </c>
      <c r="ED73">
        <v>0</v>
      </c>
      <c r="EE73">
        <v>0</v>
      </c>
      <c r="EF73">
        <v>3003.6000001430498</v>
      </c>
      <c r="EG73">
        <v>0</v>
      </c>
      <c r="EH73">
        <v>3.1307999999999998</v>
      </c>
      <c r="EI73">
        <v>0.403076810827391</v>
      </c>
      <c r="EJ73">
        <v>7.7961538248912898</v>
      </c>
      <c r="EK73">
        <v>-10.1492</v>
      </c>
      <c r="EL73">
        <v>15</v>
      </c>
      <c r="EM73">
        <v>1530583850.5</v>
      </c>
      <c r="EN73" t="s">
        <v>514</v>
      </c>
      <c r="EO73">
        <v>1530583850.5</v>
      </c>
      <c r="EP73">
        <v>1530583848.5</v>
      </c>
      <c r="EQ73">
        <v>136</v>
      </c>
      <c r="ER73">
        <v>-2.7E-2</v>
      </c>
      <c r="ES73">
        <v>0</v>
      </c>
      <c r="ET73">
        <v>0.14599999999999999</v>
      </c>
      <c r="EU73">
        <v>-7.6999999999999999E-2</v>
      </c>
      <c r="EV73">
        <v>400</v>
      </c>
      <c r="EW73">
        <v>18</v>
      </c>
      <c r="EX73">
        <v>0.62</v>
      </c>
      <c r="EY73">
        <v>0.14000000000000001</v>
      </c>
      <c r="EZ73">
        <v>0.41889874999999999</v>
      </c>
      <c r="FA73">
        <v>-2.35624840525323E-2</v>
      </c>
      <c r="FB73">
        <v>2.9936674325774699E-2</v>
      </c>
      <c r="FC73">
        <v>1</v>
      </c>
      <c r="FD73">
        <v>1</v>
      </c>
      <c r="FE73">
        <v>0</v>
      </c>
      <c r="FF73">
        <v>0</v>
      </c>
      <c r="FG73">
        <v>0</v>
      </c>
      <c r="FH73">
        <v>0.1323471</v>
      </c>
      <c r="FI73">
        <v>3.93709418386489E-2</v>
      </c>
      <c r="FJ73">
        <v>4.0096144502931898E-3</v>
      </c>
      <c r="FK73">
        <v>1</v>
      </c>
      <c r="FL73">
        <v>2</v>
      </c>
      <c r="FM73">
        <v>3</v>
      </c>
      <c r="FN73" t="s">
        <v>401</v>
      </c>
      <c r="FO73">
        <v>3.92659</v>
      </c>
      <c r="FP73">
        <v>2.7841999999999998</v>
      </c>
      <c r="FQ73">
        <v>8.5116999999999998E-2</v>
      </c>
      <c r="FR73">
        <v>8.5044099999999997E-2</v>
      </c>
      <c r="FS73">
        <v>8.1457299999999996E-2</v>
      </c>
      <c r="FT73">
        <v>8.0107300000000006E-2</v>
      </c>
      <c r="FU73">
        <v>19674.3</v>
      </c>
      <c r="FV73">
        <v>24002.799999999999</v>
      </c>
      <c r="FW73">
        <v>20942.400000000001</v>
      </c>
      <c r="FX73">
        <v>25300.7</v>
      </c>
      <c r="FY73">
        <v>30510.6</v>
      </c>
      <c r="FZ73">
        <v>34268.800000000003</v>
      </c>
      <c r="GA73">
        <v>37797.599999999999</v>
      </c>
      <c r="GB73">
        <v>41973</v>
      </c>
      <c r="GC73">
        <v>2.6749299999999998</v>
      </c>
      <c r="GD73">
        <v>2.1535299999999999</v>
      </c>
      <c r="GE73">
        <v>8.9332499999999995E-2</v>
      </c>
      <c r="GF73">
        <v>0</v>
      </c>
      <c r="GG73">
        <v>23.545200000000001</v>
      </c>
      <c r="GH73">
        <v>999.9</v>
      </c>
      <c r="GI73">
        <v>48.932000000000002</v>
      </c>
      <c r="GJ73">
        <v>30.382999999999999</v>
      </c>
      <c r="GK73">
        <v>23.404199999999999</v>
      </c>
      <c r="GL73">
        <v>61.3904</v>
      </c>
      <c r="GM73">
        <v>19.431100000000001</v>
      </c>
      <c r="GN73">
        <v>3</v>
      </c>
      <c r="GO73">
        <v>-0.22722300000000001</v>
      </c>
      <c r="GP73">
        <v>-0.87601600000000002</v>
      </c>
      <c r="GQ73">
        <v>20.3367</v>
      </c>
      <c r="GR73">
        <v>5.2234299999999996</v>
      </c>
      <c r="GS73">
        <v>11.962</v>
      </c>
      <c r="GT73">
        <v>4.9858500000000001</v>
      </c>
      <c r="GU73">
        <v>3.3010000000000002</v>
      </c>
      <c r="GV73">
        <v>999.9</v>
      </c>
      <c r="GW73">
        <v>9999</v>
      </c>
      <c r="GX73">
        <v>9999</v>
      </c>
      <c r="GY73">
        <v>9999</v>
      </c>
      <c r="GZ73">
        <v>1.88445</v>
      </c>
      <c r="HA73">
        <v>1.88141</v>
      </c>
      <c r="HB73">
        <v>1.8828800000000001</v>
      </c>
      <c r="HC73">
        <v>1.88161</v>
      </c>
      <c r="HD73">
        <v>1.88317</v>
      </c>
      <c r="HE73">
        <v>1.8823300000000001</v>
      </c>
      <c r="HF73">
        <v>1.8843099999999999</v>
      </c>
      <c r="HG73">
        <v>1.88161</v>
      </c>
      <c r="HH73">
        <v>5</v>
      </c>
      <c r="HI73">
        <v>0</v>
      </c>
      <c r="HJ73">
        <v>0</v>
      </c>
      <c r="HK73">
        <v>0</v>
      </c>
      <c r="HL73" t="s">
        <v>402</v>
      </c>
      <c r="HM73" t="s">
        <v>403</v>
      </c>
      <c r="HN73" t="s">
        <v>404</v>
      </c>
      <c r="HO73" t="s">
        <v>404</v>
      </c>
      <c r="HP73" t="s">
        <v>404</v>
      </c>
      <c r="HQ73" t="s">
        <v>404</v>
      </c>
      <c r="HR73">
        <v>0</v>
      </c>
      <c r="HS73">
        <v>100</v>
      </c>
      <c r="HT73">
        <v>100</v>
      </c>
      <c r="HU73">
        <v>0.14599999999999999</v>
      </c>
      <c r="HV73">
        <v>-7.6700000000000004E-2</v>
      </c>
      <c r="HW73">
        <v>0.14625000000000901</v>
      </c>
      <c r="HX73">
        <v>0</v>
      </c>
      <c r="HY73">
        <v>0</v>
      </c>
      <c r="HZ73">
        <v>0</v>
      </c>
      <c r="IA73">
        <v>-7.6660000000000394E-2</v>
      </c>
      <c r="IB73">
        <v>0</v>
      </c>
      <c r="IC73">
        <v>0</v>
      </c>
      <c r="ID73">
        <v>0</v>
      </c>
      <c r="IE73">
        <v>-1</v>
      </c>
      <c r="IF73">
        <v>-1</v>
      </c>
      <c r="IG73">
        <v>-1</v>
      </c>
      <c r="IH73">
        <v>-1</v>
      </c>
      <c r="II73">
        <v>1</v>
      </c>
      <c r="IJ73">
        <v>1.1000000000000001</v>
      </c>
      <c r="IK73">
        <v>1.54175</v>
      </c>
      <c r="IL73">
        <v>2.5952099999999998</v>
      </c>
      <c r="IM73">
        <v>2.8002899999999999</v>
      </c>
      <c r="IN73">
        <v>2.96875</v>
      </c>
      <c r="IO73">
        <v>3.0493199999999998</v>
      </c>
      <c r="IP73">
        <v>2.3303199999999999</v>
      </c>
      <c r="IQ73">
        <v>34.077100000000002</v>
      </c>
      <c r="IR73">
        <v>24.227599999999999</v>
      </c>
      <c r="IS73">
        <v>18</v>
      </c>
      <c r="IT73">
        <v>1091.07</v>
      </c>
      <c r="IU73">
        <v>565.67200000000003</v>
      </c>
      <c r="IV73">
        <v>24.999700000000001</v>
      </c>
      <c r="IW73">
        <v>24.277200000000001</v>
      </c>
      <c r="IX73">
        <v>30.0001</v>
      </c>
      <c r="IY73">
        <v>24.187000000000001</v>
      </c>
      <c r="IZ73">
        <v>24.182500000000001</v>
      </c>
      <c r="JA73">
        <v>30.795100000000001</v>
      </c>
      <c r="JB73">
        <v>21.000900000000001</v>
      </c>
      <c r="JC73">
        <v>0</v>
      </c>
      <c r="JD73">
        <v>25</v>
      </c>
      <c r="JE73">
        <v>400</v>
      </c>
      <c r="JF73">
        <v>17.636500000000002</v>
      </c>
      <c r="JG73">
        <v>101.892</v>
      </c>
      <c r="JH73">
        <v>101.187</v>
      </c>
    </row>
    <row r="74" spans="1:268" x14ac:dyDescent="0.2">
      <c r="A74">
        <v>58</v>
      </c>
      <c r="B74">
        <v>1530583916.5</v>
      </c>
      <c r="C74">
        <v>1018.40000009537</v>
      </c>
      <c r="D74" t="s">
        <v>531</v>
      </c>
      <c r="E74" t="s">
        <v>532</v>
      </c>
      <c r="F74" t="s">
        <v>397</v>
      </c>
      <c r="I74">
        <v>1530583916.5</v>
      </c>
      <c r="J74">
        <f t="shared" si="46"/>
        <v>2.3295292933500736E-4</v>
      </c>
      <c r="K74">
        <f t="shared" si="47"/>
        <v>0.23295292933500736</v>
      </c>
      <c r="L74">
        <f t="shared" si="48"/>
        <v>-0.73491892112966617</v>
      </c>
      <c r="M74">
        <f t="shared" si="49"/>
        <v>400.37400000000002</v>
      </c>
      <c r="N74">
        <f t="shared" si="50"/>
        <v>477.01825441714823</v>
      </c>
      <c r="O74">
        <f t="shared" si="51"/>
        <v>43.48497262422913</v>
      </c>
      <c r="P74">
        <f t="shared" si="52"/>
        <v>36.498084231024002</v>
      </c>
      <c r="Q74">
        <f t="shared" si="53"/>
        <v>1.3238601711685857E-2</v>
      </c>
      <c r="R74">
        <f t="shared" si="54"/>
        <v>2.7649430879276564</v>
      </c>
      <c r="S74">
        <f t="shared" si="55"/>
        <v>1.3203487748465361E-2</v>
      </c>
      <c r="T74">
        <f t="shared" si="56"/>
        <v>8.2553268737511794E-3</v>
      </c>
      <c r="U74">
        <f t="shared" si="57"/>
        <v>0</v>
      </c>
      <c r="V74">
        <f t="shared" si="58"/>
        <v>25.241293324959422</v>
      </c>
      <c r="W74">
        <f t="shared" si="59"/>
        <v>25.003799999999998</v>
      </c>
      <c r="X74">
        <f t="shared" si="60"/>
        <v>3.1803980253439232</v>
      </c>
      <c r="Y74">
        <f t="shared" si="61"/>
        <v>49.8556532521321</v>
      </c>
      <c r="Z74">
        <f t="shared" si="62"/>
        <v>1.6143337829888</v>
      </c>
      <c r="AA74">
        <f t="shared" si="63"/>
        <v>3.2380155061347278</v>
      </c>
      <c r="AB74">
        <f t="shared" si="64"/>
        <v>1.5660642423551232</v>
      </c>
      <c r="AC74">
        <f t="shared" si="65"/>
        <v>-10.273224183673825</v>
      </c>
      <c r="AD74">
        <f t="shared" si="66"/>
        <v>44.942678944541399</v>
      </c>
      <c r="AE74">
        <f t="shared" si="67"/>
        <v>3.4435659319001939</v>
      </c>
      <c r="AF74">
        <f t="shared" si="68"/>
        <v>38.113020692767769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48341.136564775989</v>
      </c>
      <c r="AL74" t="s">
        <v>398</v>
      </c>
      <c r="AM74" t="s">
        <v>398</v>
      </c>
      <c r="AN74">
        <v>0</v>
      </c>
      <c r="AO74">
        <v>0</v>
      </c>
      <c r="AP74" t="e">
        <f t="shared" si="72"/>
        <v>#DIV/0!</v>
      </c>
      <c r="AQ74">
        <v>0</v>
      </c>
      <c r="AR74" t="s">
        <v>398</v>
      </c>
      <c r="AS74" t="s">
        <v>398</v>
      </c>
      <c r="AT74">
        <v>0</v>
      </c>
      <c r="AU74">
        <v>0</v>
      </c>
      <c r="AV74" t="e">
        <f t="shared" si="73"/>
        <v>#DIV/0!</v>
      </c>
      <c r="AW74">
        <v>0.5</v>
      </c>
      <c r="AX74">
        <f t="shared" si="74"/>
        <v>0</v>
      </c>
      <c r="AY74">
        <f t="shared" si="75"/>
        <v>-0.73491892112966617</v>
      </c>
      <c r="AZ74" t="e">
        <f t="shared" si="76"/>
        <v>#DIV/0!</v>
      </c>
      <c r="BA74" t="e">
        <f t="shared" si="77"/>
        <v>#DIV/0!</v>
      </c>
      <c r="BB74" t="e">
        <f t="shared" si="78"/>
        <v>#DIV/0!</v>
      </c>
      <c r="BC74" t="e">
        <f t="shared" si="79"/>
        <v>#DIV/0!</v>
      </c>
      <c r="BD74" t="s">
        <v>398</v>
      </c>
      <c r="BE74">
        <v>0</v>
      </c>
      <c r="BF74" t="e">
        <f t="shared" si="80"/>
        <v>#DIV/0!</v>
      </c>
      <c r="BG74" t="e">
        <f t="shared" si="81"/>
        <v>#DIV/0!</v>
      </c>
      <c r="BH74" t="e">
        <f t="shared" si="82"/>
        <v>#DIV/0!</v>
      </c>
      <c r="BI74" t="e">
        <f t="shared" si="83"/>
        <v>#DIV/0!</v>
      </c>
      <c r="BJ74" t="e">
        <f t="shared" si="84"/>
        <v>#DIV/0!</v>
      </c>
      <c r="BK74" t="e">
        <f t="shared" si="85"/>
        <v>#DIV/0!</v>
      </c>
      <c r="BL74" t="e">
        <f t="shared" si="86"/>
        <v>#DIV/0!</v>
      </c>
      <c r="BM74" t="e">
        <f t="shared" si="87"/>
        <v>#DIV/0!</v>
      </c>
      <c r="BN74">
        <v>754</v>
      </c>
      <c r="BO74">
        <v>300</v>
      </c>
      <c r="BP74">
        <v>300</v>
      </c>
      <c r="BQ74">
        <v>300</v>
      </c>
      <c r="BR74">
        <v>10355.1</v>
      </c>
      <c r="BS74">
        <v>1422.74</v>
      </c>
      <c r="BT74">
        <v>-7.3501699999999996E-3</v>
      </c>
      <c r="BU74">
        <v>-1.04</v>
      </c>
      <c r="BV74" t="s">
        <v>398</v>
      </c>
      <c r="BW74" t="s">
        <v>398</v>
      </c>
      <c r="BX74" t="s">
        <v>398</v>
      </c>
      <c r="BY74" t="s">
        <v>398</v>
      </c>
      <c r="BZ74" t="s">
        <v>398</v>
      </c>
      <c r="CA74" t="s">
        <v>398</v>
      </c>
      <c r="CB74" t="s">
        <v>398</v>
      </c>
      <c r="CC74" t="s">
        <v>398</v>
      </c>
      <c r="CD74" t="s">
        <v>398</v>
      </c>
      <c r="CE74" t="s">
        <v>398</v>
      </c>
      <c r="CF74">
        <f t="shared" si="88"/>
        <v>0</v>
      </c>
      <c r="CG74">
        <f t="shared" si="89"/>
        <v>0</v>
      </c>
      <c r="CH74">
        <f t="shared" si="90"/>
        <v>0</v>
      </c>
      <c r="CI74">
        <f t="shared" si="91"/>
        <v>0</v>
      </c>
      <c r="CJ74">
        <v>6</v>
      </c>
      <c r="CK74">
        <v>0.5</v>
      </c>
      <c r="CL74" t="s">
        <v>399</v>
      </c>
      <c r="CM74">
        <v>2</v>
      </c>
      <c r="CN74">
        <v>1530583916.5</v>
      </c>
      <c r="CO74">
        <v>400.37400000000002</v>
      </c>
      <c r="CP74">
        <v>399.98899999999998</v>
      </c>
      <c r="CQ74">
        <v>17.7088</v>
      </c>
      <c r="CR74">
        <v>17.5715</v>
      </c>
      <c r="CS74">
        <v>400.22699999999998</v>
      </c>
      <c r="CT74">
        <v>17.785399999999999</v>
      </c>
      <c r="CU74">
        <v>999.97500000000002</v>
      </c>
      <c r="CV74">
        <v>91.058000000000007</v>
      </c>
      <c r="CW74">
        <v>0.101976</v>
      </c>
      <c r="CX74">
        <v>25.305299999999999</v>
      </c>
      <c r="CY74">
        <v>25.003799999999998</v>
      </c>
      <c r="CZ74">
        <v>999.9</v>
      </c>
      <c r="DA74">
        <v>0</v>
      </c>
      <c r="DB74">
        <v>0</v>
      </c>
      <c r="DC74">
        <v>9982.5</v>
      </c>
      <c r="DD74">
        <v>0</v>
      </c>
      <c r="DE74">
        <v>0.21912699999999999</v>
      </c>
      <c r="DF74">
        <v>0.38439899999999999</v>
      </c>
      <c r="DG74">
        <v>407.59100000000001</v>
      </c>
      <c r="DH74">
        <v>407.14299999999997</v>
      </c>
      <c r="DI74">
        <v>0.13727600000000001</v>
      </c>
      <c r="DJ74">
        <v>399.98899999999998</v>
      </c>
      <c r="DK74">
        <v>17.5715</v>
      </c>
      <c r="DL74">
        <v>1.61253</v>
      </c>
      <c r="DM74">
        <v>1.6000300000000001</v>
      </c>
      <c r="DN74">
        <v>14.079000000000001</v>
      </c>
      <c r="DO74">
        <v>13.959099999999999</v>
      </c>
      <c r="DP74">
        <v>0</v>
      </c>
      <c r="DQ74">
        <v>0</v>
      </c>
      <c r="DR74">
        <v>0</v>
      </c>
      <c r="DS74">
        <v>0</v>
      </c>
      <c r="DT74">
        <v>-2.0099999999999998</v>
      </c>
      <c r="DU74">
        <v>0</v>
      </c>
      <c r="DV74">
        <v>-4.66</v>
      </c>
      <c r="DW74">
        <v>-2.91</v>
      </c>
      <c r="DX74">
        <v>33.811999999999998</v>
      </c>
      <c r="DY74">
        <v>39.061999999999998</v>
      </c>
      <c r="DZ74">
        <v>36.311999999999998</v>
      </c>
      <c r="EA74">
        <v>37.936999999999998</v>
      </c>
      <c r="EB74">
        <v>34.936999999999998</v>
      </c>
      <c r="EC74">
        <v>0</v>
      </c>
      <c r="ED74">
        <v>0</v>
      </c>
      <c r="EE74">
        <v>0</v>
      </c>
      <c r="EF74">
        <v>3008.4000000953702</v>
      </c>
      <c r="EG74">
        <v>0</v>
      </c>
      <c r="EH74">
        <v>2.8567999999999998</v>
      </c>
      <c r="EI74">
        <v>-13.223846197434</v>
      </c>
      <c r="EJ74">
        <v>9.2200000234139203</v>
      </c>
      <c r="EK74">
        <v>-9.5548000000000002</v>
      </c>
      <c r="EL74">
        <v>15</v>
      </c>
      <c r="EM74">
        <v>1530583850.5</v>
      </c>
      <c r="EN74" t="s">
        <v>514</v>
      </c>
      <c r="EO74">
        <v>1530583850.5</v>
      </c>
      <c r="EP74">
        <v>1530583848.5</v>
      </c>
      <c r="EQ74">
        <v>136</v>
      </c>
      <c r="ER74">
        <v>-2.7E-2</v>
      </c>
      <c r="ES74">
        <v>0</v>
      </c>
      <c r="ET74">
        <v>0.14599999999999999</v>
      </c>
      <c r="EU74">
        <v>-7.6999999999999999E-2</v>
      </c>
      <c r="EV74">
        <v>400</v>
      </c>
      <c r="EW74">
        <v>18</v>
      </c>
      <c r="EX74">
        <v>0.62</v>
      </c>
      <c r="EY74">
        <v>0.14000000000000001</v>
      </c>
      <c r="EZ74">
        <v>0.404858</v>
      </c>
      <c r="FA74">
        <v>-0.14920854355400601</v>
      </c>
      <c r="FB74">
        <v>3.2066139352525898E-2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0.13580414634146301</v>
      </c>
      <c r="FI74">
        <v>3.2315142857142799E-2</v>
      </c>
      <c r="FJ74">
        <v>3.37721572117694E-3</v>
      </c>
      <c r="FK74">
        <v>1</v>
      </c>
      <c r="FL74">
        <v>1</v>
      </c>
      <c r="FM74">
        <v>3</v>
      </c>
      <c r="FN74" t="s">
        <v>413</v>
      </c>
      <c r="FO74">
        <v>3.9265699999999999</v>
      </c>
      <c r="FP74">
        <v>2.78444</v>
      </c>
      <c r="FQ74">
        <v>8.51185E-2</v>
      </c>
      <c r="FR74">
        <v>8.5045499999999996E-2</v>
      </c>
      <c r="FS74">
        <v>8.1448499999999993E-2</v>
      </c>
      <c r="FT74">
        <v>8.0108600000000002E-2</v>
      </c>
      <c r="FU74">
        <v>19674.400000000001</v>
      </c>
      <c r="FV74">
        <v>24002.7</v>
      </c>
      <c r="FW74">
        <v>20942.599999999999</v>
      </c>
      <c r="FX74">
        <v>25300.7</v>
      </c>
      <c r="FY74">
        <v>30511.1</v>
      </c>
      <c r="FZ74">
        <v>34268.5</v>
      </c>
      <c r="GA74">
        <v>37797.800000000003</v>
      </c>
      <c r="GB74">
        <v>41972.800000000003</v>
      </c>
      <c r="GC74">
        <v>2.67658</v>
      </c>
      <c r="GD74">
        <v>2.15387</v>
      </c>
      <c r="GE74">
        <v>8.8550199999999996E-2</v>
      </c>
      <c r="GF74">
        <v>0</v>
      </c>
      <c r="GG74">
        <v>23.549199999999999</v>
      </c>
      <c r="GH74">
        <v>999.9</v>
      </c>
      <c r="GI74">
        <v>48.906999999999996</v>
      </c>
      <c r="GJ74">
        <v>30.382999999999999</v>
      </c>
      <c r="GK74">
        <v>23.390999999999998</v>
      </c>
      <c r="GL74">
        <v>61.490400000000001</v>
      </c>
      <c r="GM74">
        <v>19.423100000000002</v>
      </c>
      <c r="GN74">
        <v>3</v>
      </c>
      <c r="GO74">
        <v>-0.22723299999999999</v>
      </c>
      <c r="GP74">
        <v>-0.87690400000000002</v>
      </c>
      <c r="GQ74">
        <v>20.3367</v>
      </c>
      <c r="GR74">
        <v>5.2229799999999997</v>
      </c>
      <c r="GS74">
        <v>11.962</v>
      </c>
      <c r="GT74">
        <v>4.9857500000000003</v>
      </c>
      <c r="GU74">
        <v>3.3010000000000002</v>
      </c>
      <c r="GV74">
        <v>999.9</v>
      </c>
      <c r="GW74">
        <v>9999</v>
      </c>
      <c r="GX74">
        <v>9999</v>
      </c>
      <c r="GY74">
        <v>9999</v>
      </c>
      <c r="GZ74">
        <v>1.88446</v>
      </c>
      <c r="HA74">
        <v>1.88141</v>
      </c>
      <c r="HB74">
        <v>1.8828800000000001</v>
      </c>
      <c r="HC74">
        <v>1.88161</v>
      </c>
      <c r="HD74">
        <v>1.8831800000000001</v>
      </c>
      <c r="HE74">
        <v>1.88232</v>
      </c>
      <c r="HF74">
        <v>1.8843099999999999</v>
      </c>
      <c r="HG74">
        <v>1.88158</v>
      </c>
      <c r="HH74">
        <v>5</v>
      </c>
      <c r="HI74">
        <v>0</v>
      </c>
      <c r="HJ74">
        <v>0</v>
      </c>
      <c r="HK74">
        <v>0</v>
      </c>
      <c r="HL74" t="s">
        <v>402</v>
      </c>
      <c r="HM74" t="s">
        <v>403</v>
      </c>
      <c r="HN74" t="s">
        <v>404</v>
      </c>
      <c r="HO74" t="s">
        <v>404</v>
      </c>
      <c r="HP74" t="s">
        <v>404</v>
      </c>
      <c r="HQ74" t="s">
        <v>404</v>
      </c>
      <c r="HR74">
        <v>0</v>
      </c>
      <c r="HS74">
        <v>100</v>
      </c>
      <c r="HT74">
        <v>100</v>
      </c>
      <c r="HU74">
        <v>0.14699999999999999</v>
      </c>
      <c r="HV74">
        <v>-7.6600000000000001E-2</v>
      </c>
      <c r="HW74">
        <v>0.14625000000000901</v>
      </c>
      <c r="HX74">
        <v>0</v>
      </c>
      <c r="HY74">
        <v>0</v>
      </c>
      <c r="HZ74">
        <v>0</v>
      </c>
      <c r="IA74">
        <v>-7.6660000000000394E-2</v>
      </c>
      <c r="IB74">
        <v>0</v>
      </c>
      <c r="IC74">
        <v>0</v>
      </c>
      <c r="ID74">
        <v>0</v>
      </c>
      <c r="IE74">
        <v>-1</v>
      </c>
      <c r="IF74">
        <v>-1</v>
      </c>
      <c r="IG74">
        <v>-1</v>
      </c>
      <c r="IH74">
        <v>-1</v>
      </c>
      <c r="II74">
        <v>1.1000000000000001</v>
      </c>
      <c r="IJ74">
        <v>1.1000000000000001</v>
      </c>
      <c r="IK74">
        <v>1.54175</v>
      </c>
      <c r="IL74">
        <v>2.5854499999999998</v>
      </c>
      <c r="IM74">
        <v>2.8002899999999999</v>
      </c>
      <c r="IN74">
        <v>2.96753</v>
      </c>
      <c r="IO74">
        <v>3.0493199999999998</v>
      </c>
      <c r="IP74">
        <v>2.3083499999999999</v>
      </c>
      <c r="IQ74">
        <v>34.077100000000002</v>
      </c>
      <c r="IR74">
        <v>24.2364</v>
      </c>
      <c r="IS74">
        <v>18</v>
      </c>
      <c r="IT74">
        <v>1093</v>
      </c>
      <c r="IU74">
        <v>565.91099999999994</v>
      </c>
      <c r="IV74">
        <v>24.999700000000001</v>
      </c>
      <c r="IW74">
        <v>24.275099999999998</v>
      </c>
      <c r="IX74">
        <v>30.0001</v>
      </c>
      <c r="IY74">
        <v>24.186</v>
      </c>
      <c r="IZ74">
        <v>24.180499999999999</v>
      </c>
      <c r="JA74">
        <v>30.7942</v>
      </c>
      <c r="JB74">
        <v>20.726800000000001</v>
      </c>
      <c r="JC74">
        <v>0</v>
      </c>
      <c r="JD74">
        <v>25</v>
      </c>
      <c r="JE74">
        <v>400</v>
      </c>
      <c r="JF74">
        <v>17.636800000000001</v>
      </c>
      <c r="JG74">
        <v>101.893</v>
      </c>
      <c r="JH74">
        <v>101.187</v>
      </c>
    </row>
    <row r="75" spans="1:268" x14ac:dyDescent="0.2">
      <c r="A75">
        <v>59</v>
      </c>
      <c r="B75">
        <v>1530583921.5</v>
      </c>
      <c r="C75">
        <v>1023.40000009537</v>
      </c>
      <c r="D75" t="s">
        <v>533</v>
      </c>
      <c r="E75" t="s">
        <v>534</v>
      </c>
      <c r="F75" t="s">
        <v>397</v>
      </c>
      <c r="I75">
        <v>1530583921.5</v>
      </c>
      <c r="J75">
        <f t="shared" si="46"/>
        <v>2.0106496685159188E-4</v>
      </c>
      <c r="K75">
        <f t="shared" si="47"/>
        <v>0.20106496685159189</v>
      </c>
      <c r="L75">
        <f t="shared" si="48"/>
        <v>-0.78384738258909603</v>
      </c>
      <c r="M75">
        <f t="shared" si="49"/>
        <v>400.40300000000002</v>
      </c>
      <c r="N75">
        <f t="shared" si="50"/>
        <v>497.84147762251581</v>
      </c>
      <c r="O75">
        <f t="shared" si="51"/>
        <v>45.382989140476333</v>
      </c>
      <c r="P75">
        <f t="shared" si="52"/>
        <v>36.500544485754006</v>
      </c>
      <c r="Q75">
        <f t="shared" si="53"/>
        <v>1.1410752788273979E-2</v>
      </c>
      <c r="R75">
        <f t="shared" si="54"/>
        <v>2.7689588500496991</v>
      </c>
      <c r="S75">
        <f t="shared" si="55"/>
        <v>1.1384693219930436E-2</v>
      </c>
      <c r="T75">
        <f t="shared" si="56"/>
        <v>7.1177696065515637E-3</v>
      </c>
      <c r="U75">
        <f t="shared" si="57"/>
        <v>0</v>
      </c>
      <c r="V75">
        <f t="shared" si="58"/>
        <v>25.253929502237732</v>
      </c>
      <c r="W75">
        <f t="shared" si="59"/>
        <v>25.017499999999998</v>
      </c>
      <c r="X75">
        <f t="shared" si="60"/>
        <v>3.1829965687367272</v>
      </c>
      <c r="Y75">
        <f t="shared" si="61"/>
        <v>49.877348132886915</v>
      </c>
      <c r="Z75">
        <f t="shared" si="62"/>
        <v>1.6154013546708001</v>
      </c>
      <c r="AA75">
        <f t="shared" si="63"/>
        <v>3.2387474778469145</v>
      </c>
      <c r="AB75">
        <f t="shared" si="64"/>
        <v>1.5675952140659271</v>
      </c>
      <c r="AC75">
        <f t="shared" si="65"/>
        <v>-8.8669650381552021</v>
      </c>
      <c r="AD75">
        <f t="shared" si="66"/>
        <v>43.530079937163606</v>
      </c>
      <c r="AE75">
        <f t="shared" si="67"/>
        <v>3.3307867932230177</v>
      </c>
      <c r="AF75">
        <f t="shared" si="68"/>
        <v>37.993901692231418</v>
      </c>
      <c r="AG75">
        <v>0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48450.554887056111</v>
      </c>
      <c r="AL75" t="s">
        <v>398</v>
      </c>
      <c r="AM75" t="s">
        <v>398</v>
      </c>
      <c r="AN75">
        <v>0</v>
      </c>
      <c r="AO75">
        <v>0</v>
      </c>
      <c r="AP75" t="e">
        <f t="shared" si="72"/>
        <v>#DIV/0!</v>
      </c>
      <c r="AQ75">
        <v>0</v>
      </c>
      <c r="AR75" t="s">
        <v>398</v>
      </c>
      <c r="AS75" t="s">
        <v>398</v>
      </c>
      <c r="AT75">
        <v>0</v>
      </c>
      <c r="AU75">
        <v>0</v>
      </c>
      <c r="AV75" t="e">
        <f t="shared" si="73"/>
        <v>#DIV/0!</v>
      </c>
      <c r="AW75">
        <v>0.5</v>
      </c>
      <c r="AX75">
        <f t="shared" si="74"/>
        <v>0</v>
      </c>
      <c r="AY75">
        <f t="shared" si="75"/>
        <v>-0.78384738258909603</v>
      </c>
      <c r="AZ75" t="e">
        <f t="shared" si="76"/>
        <v>#DIV/0!</v>
      </c>
      <c r="BA75" t="e">
        <f t="shared" si="77"/>
        <v>#DIV/0!</v>
      </c>
      <c r="BB75" t="e">
        <f t="shared" si="78"/>
        <v>#DIV/0!</v>
      </c>
      <c r="BC75" t="e">
        <f t="shared" si="79"/>
        <v>#DIV/0!</v>
      </c>
      <c r="BD75" t="s">
        <v>398</v>
      </c>
      <c r="BE75">
        <v>0</v>
      </c>
      <c r="BF75" t="e">
        <f t="shared" si="80"/>
        <v>#DIV/0!</v>
      </c>
      <c r="BG75" t="e">
        <f t="shared" si="81"/>
        <v>#DIV/0!</v>
      </c>
      <c r="BH75" t="e">
        <f t="shared" si="82"/>
        <v>#DIV/0!</v>
      </c>
      <c r="BI75" t="e">
        <f t="shared" si="83"/>
        <v>#DIV/0!</v>
      </c>
      <c r="BJ75" t="e">
        <f t="shared" si="84"/>
        <v>#DIV/0!</v>
      </c>
      <c r="BK75" t="e">
        <f t="shared" si="85"/>
        <v>#DIV/0!</v>
      </c>
      <c r="BL75" t="e">
        <f t="shared" si="86"/>
        <v>#DIV/0!</v>
      </c>
      <c r="BM75" t="e">
        <f t="shared" si="87"/>
        <v>#DIV/0!</v>
      </c>
      <c r="BN75">
        <v>754</v>
      </c>
      <c r="BO75">
        <v>300</v>
      </c>
      <c r="BP75">
        <v>300</v>
      </c>
      <c r="BQ75">
        <v>300</v>
      </c>
      <c r="BR75">
        <v>10355.1</v>
      </c>
      <c r="BS75">
        <v>1422.74</v>
      </c>
      <c r="BT75">
        <v>-7.3501699999999996E-3</v>
      </c>
      <c r="BU75">
        <v>-1.04</v>
      </c>
      <c r="BV75" t="s">
        <v>398</v>
      </c>
      <c r="BW75" t="s">
        <v>398</v>
      </c>
      <c r="BX75" t="s">
        <v>398</v>
      </c>
      <c r="BY75" t="s">
        <v>398</v>
      </c>
      <c r="BZ75" t="s">
        <v>398</v>
      </c>
      <c r="CA75" t="s">
        <v>398</v>
      </c>
      <c r="CB75" t="s">
        <v>398</v>
      </c>
      <c r="CC75" t="s">
        <v>398</v>
      </c>
      <c r="CD75" t="s">
        <v>398</v>
      </c>
      <c r="CE75" t="s">
        <v>398</v>
      </c>
      <c r="CF75">
        <f t="shared" si="88"/>
        <v>0</v>
      </c>
      <c r="CG75">
        <f t="shared" si="89"/>
        <v>0</v>
      </c>
      <c r="CH75">
        <f t="shared" si="90"/>
        <v>0</v>
      </c>
      <c r="CI75">
        <f t="shared" si="91"/>
        <v>0</v>
      </c>
      <c r="CJ75">
        <v>6</v>
      </c>
      <c r="CK75">
        <v>0.5</v>
      </c>
      <c r="CL75" t="s">
        <v>399</v>
      </c>
      <c r="CM75">
        <v>2</v>
      </c>
      <c r="CN75">
        <v>1530583921.5</v>
      </c>
      <c r="CO75">
        <v>400.40300000000002</v>
      </c>
      <c r="CP75">
        <v>399.98099999999999</v>
      </c>
      <c r="CQ75">
        <v>17.720600000000001</v>
      </c>
      <c r="CR75">
        <v>17.6021</v>
      </c>
      <c r="CS75">
        <v>400.25599999999997</v>
      </c>
      <c r="CT75">
        <v>17.7972</v>
      </c>
      <c r="CU75">
        <v>1000.01</v>
      </c>
      <c r="CV75">
        <v>91.057900000000004</v>
      </c>
      <c r="CW75">
        <v>0.101618</v>
      </c>
      <c r="CX75">
        <v>25.309100000000001</v>
      </c>
      <c r="CY75">
        <v>25.017499999999998</v>
      </c>
      <c r="CZ75">
        <v>999.9</v>
      </c>
      <c r="DA75">
        <v>0</v>
      </c>
      <c r="DB75">
        <v>0</v>
      </c>
      <c r="DC75">
        <v>10006.200000000001</v>
      </c>
      <c r="DD75">
        <v>0</v>
      </c>
      <c r="DE75">
        <v>0.21912699999999999</v>
      </c>
      <c r="DF75">
        <v>0.42208899999999999</v>
      </c>
      <c r="DG75">
        <v>407.62599999999998</v>
      </c>
      <c r="DH75">
        <v>407.14699999999999</v>
      </c>
      <c r="DI75">
        <v>0.118446</v>
      </c>
      <c r="DJ75">
        <v>399.98099999999999</v>
      </c>
      <c r="DK75">
        <v>17.6021</v>
      </c>
      <c r="DL75">
        <v>1.6135999999999999</v>
      </c>
      <c r="DM75">
        <v>1.6028100000000001</v>
      </c>
      <c r="DN75">
        <v>14.0893</v>
      </c>
      <c r="DO75">
        <v>13.985900000000001</v>
      </c>
      <c r="DP75">
        <v>0</v>
      </c>
      <c r="DQ75">
        <v>0</v>
      </c>
      <c r="DR75">
        <v>0</v>
      </c>
      <c r="DS75">
        <v>0</v>
      </c>
      <c r="DT75">
        <v>6.02</v>
      </c>
      <c r="DU75">
        <v>0</v>
      </c>
      <c r="DV75">
        <v>-8.94</v>
      </c>
      <c r="DW75">
        <v>-2.2200000000000002</v>
      </c>
      <c r="DX75">
        <v>33.686999999999998</v>
      </c>
      <c r="DY75">
        <v>39.061999999999998</v>
      </c>
      <c r="DZ75">
        <v>37.25</v>
      </c>
      <c r="EA75">
        <v>37.75</v>
      </c>
      <c r="EB75">
        <v>35.75</v>
      </c>
      <c r="EC75">
        <v>0</v>
      </c>
      <c r="ED75">
        <v>0</v>
      </c>
      <c r="EE75">
        <v>0</v>
      </c>
      <c r="EF75">
        <v>3013.2000000476801</v>
      </c>
      <c r="EG75">
        <v>0</v>
      </c>
      <c r="EH75">
        <v>2.6884000000000001</v>
      </c>
      <c r="EI75">
        <v>-1.7292308712335001</v>
      </c>
      <c r="EJ75">
        <v>1.6769230296156199</v>
      </c>
      <c r="EK75">
        <v>-9.7040000000000006</v>
      </c>
      <c r="EL75">
        <v>15</v>
      </c>
      <c r="EM75">
        <v>1530583850.5</v>
      </c>
      <c r="EN75" t="s">
        <v>514</v>
      </c>
      <c r="EO75">
        <v>1530583850.5</v>
      </c>
      <c r="EP75">
        <v>1530583848.5</v>
      </c>
      <c r="EQ75">
        <v>136</v>
      </c>
      <c r="ER75">
        <v>-2.7E-2</v>
      </c>
      <c r="ES75">
        <v>0</v>
      </c>
      <c r="ET75">
        <v>0.14599999999999999</v>
      </c>
      <c r="EU75">
        <v>-7.6999999999999999E-2</v>
      </c>
      <c r="EV75">
        <v>400</v>
      </c>
      <c r="EW75">
        <v>18</v>
      </c>
      <c r="EX75">
        <v>0.62</v>
      </c>
      <c r="EY75">
        <v>0.14000000000000001</v>
      </c>
      <c r="EZ75">
        <v>0.41063072499999997</v>
      </c>
      <c r="FA75">
        <v>-8.3410637898687301E-2</v>
      </c>
      <c r="FB75">
        <v>3.3101267592033003E-2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0.13452992499999999</v>
      </c>
      <c r="FI75">
        <v>-2.3098592870544402E-2</v>
      </c>
      <c r="FJ75">
        <v>6.2205745168252002E-3</v>
      </c>
      <c r="FK75">
        <v>1</v>
      </c>
      <c r="FL75">
        <v>2</v>
      </c>
      <c r="FM75">
        <v>3</v>
      </c>
      <c r="FN75" t="s">
        <v>401</v>
      </c>
      <c r="FO75">
        <v>3.9266100000000002</v>
      </c>
      <c r="FP75">
        <v>2.7842899999999999</v>
      </c>
      <c r="FQ75">
        <v>8.5123400000000002E-2</v>
      </c>
      <c r="FR75">
        <v>8.50442E-2</v>
      </c>
      <c r="FS75">
        <v>8.14883E-2</v>
      </c>
      <c r="FT75">
        <v>8.0210600000000007E-2</v>
      </c>
      <c r="FU75">
        <v>19674.2</v>
      </c>
      <c r="FV75">
        <v>24002.6</v>
      </c>
      <c r="FW75">
        <v>20942.400000000001</v>
      </c>
      <c r="FX75">
        <v>25300.6</v>
      </c>
      <c r="FY75">
        <v>30509.7</v>
      </c>
      <c r="FZ75">
        <v>34264.699999999997</v>
      </c>
      <c r="GA75">
        <v>37797.699999999997</v>
      </c>
      <c r="GB75">
        <v>41972.800000000003</v>
      </c>
      <c r="GC75">
        <v>2.6758999999999999</v>
      </c>
      <c r="GD75">
        <v>2.1535500000000001</v>
      </c>
      <c r="GE75">
        <v>8.9146199999999995E-2</v>
      </c>
      <c r="GF75">
        <v>0</v>
      </c>
      <c r="GG75">
        <v>23.553100000000001</v>
      </c>
      <c r="GH75">
        <v>999.9</v>
      </c>
      <c r="GI75">
        <v>48.906999999999996</v>
      </c>
      <c r="GJ75">
        <v>30.382999999999999</v>
      </c>
      <c r="GK75">
        <v>23.389900000000001</v>
      </c>
      <c r="GL75">
        <v>61.290399999999998</v>
      </c>
      <c r="GM75">
        <v>19.411100000000001</v>
      </c>
      <c r="GN75">
        <v>3</v>
      </c>
      <c r="GO75">
        <v>-0.22733200000000001</v>
      </c>
      <c r="GP75">
        <v>-0.87827900000000003</v>
      </c>
      <c r="GQ75">
        <v>20.3367</v>
      </c>
      <c r="GR75">
        <v>5.22403</v>
      </c>
      <c r="GS75">
        <v>11.962199999999999</v>
      </c>
      <c r="GT75">
        <v>4.9858500000000001</v>
      </c>
      <c r="GU75">
        <v>3.3010000000000002</v>
      </c>
      <c r="GV75">
        <v>999.9</v>
      </c>
      <c r="GW75">
        <v>9999</v>
      </c>
      <c r="GX75">
        <v>9999</v>
      </c>
      <c r="GY75">
        <v>9999</v>
      </c>
      <c r="GZ75">
        <v>1.88445</v>
      </c>
      <c r="HA75">
        <v>1.88141</v>
      </c>
      <c r="HB75">
        <v>1.88286</v>
      </c>
      <c r="HC75">
        <v>1.8815999999999999</v>
      </c>
      <c r="HD75">
        <v>1.88317</v>
      </c>
      <c r="HE75">
        <v>1.88232</v>
      </c>
      <c r="HF75">
        <v>1.8843099999999999</v>
      </c>
      <c r="HG75">
        <v>1.88157</v>
      </c>
      <c r="HH75">
        <v>5</v>
      </c>
      <c r="HI75">
        <v>0</v>
      </c>
      <c r="HJ75">
        <v>0</v>
      </c>
      <c r="HK75">
        <v>0</v>
      </c>
      <c r="HL75" t="s">
        <v>402</v>
      </c>
      <c r="HM75" t="s">
        <v>403</v>
      </c>
      <c r="HN75" t="s">
        <v>404</v>
      </c>
      <c r="HO75" t="s">
        <v>404</v>
      </c>
      <c r="HP75" t="s">
        <v>404</v>
      </c>
      <c r="HQ75" t="s">
        <v>404</v>
      </c>
      <c r="HR75">
        <v>0</v>
      </c>
      <c r="HS75">
        <v>100</v>
      </c>
      <c r="HT75">
        <v>100</v>
      </c>
      <c r="HU75">
        <v>0.14699999999999999</v>
      </c>
      <c r="HV75">
        <v>-7.6600000000000001E-2</v>
      </c>
      <c r="HW75">
        <v>0.14625000000000901</v>
      </c>
      <c r="HX75">
        <v>0</v>
      </c>
      <c r="HY75">
        <v>0</v>
      </c>
      <c r="HZ75">
        <v>0</v>
      </c>
      <c r="IA75">
        <v>-7.6660000000000394E-2</v>
      </c>
      <c r="IB75">
        <v>0</v>
      </c>
      <c r="IC75">
        <v>0</v>
      </c>
      <c r="ID75">
        <v>0</v>
      </c>
      <c r="IE75">
        <v>-1</v>
      </c>
      <c r="IF75">
        <v>-1</v>
      </c>
      <c r="IG75">
        <v>-1</v>
      </c>
      <c r="IH75">
        <v>-1</v>
      </c>
      <c r="II75">
        <v>1.2</v>
      </c>
      <c r="IJ75">
        <v>1.2</v>
      </c>
      <c r="IK75">
        <v>1.54175</v>
      </c>
      <c r="IL75">
        <v>2.5915499999999998</v>
      </c>
      <c r="IM75">
        <v>2.8002899999999999</v>
      </c>
      <c r="IN75">
        <v>2.96875</v>
      </c>
      <c r="IO75">
        <v>3.0493199999999998</v>
      </c>
      <c r="IP75">
        <v>2.2875999999999999</v>
      </c>
      <c r="IQ75">
        <v>34.077100000000002</v>
      </c>
      <c r="IR75">
        <v>24.2364</v>
      </c>
      <c r="IS75">
        <v>18</v>
      </c>
      <c r="IT75">
        <v>1092.18</v>
      </c>
      <c r="IU75">
        <v>565.66800000000001</v>
      </c>
      <c r="IV75">
        <v>24.999700000000001</v>
      </c>
      <c r="IW75">
        <v>24.2746</v>
      </c>
      <c r="IX75">
        <v>30</v>
      </c>
      <c r="IY75">
        <v>24.184999999999999</v>
      </c>
      <c r="IZ75">
        <v>24.180499999999999</v>
      </c>
      <c r="JA75">
        <v>30.7959</v>
      </c>
      <c r="JB75">
        <v>20.726800000000001</v>
      </c>
      <c r="JC75">
        <v>0</v>
      </c>
      <c r="JD75">
        <v>25</v>
      </c>
      <c r="JE75">
        <v>400</v>
      </c>
      <c r="JF75">
        <v>17.636500000000002</v>
      </c>
      <c r="JG75">
        <v>101.892</v>
      </c>
      <c r="JH75">
        <v>101.187</v>
      </c>
    </row>
    <row r="76" spans="1:268" x14ac:dyDescent="0.2">
      <c r="A76">
        <v>60</v>
      </c>
      <c r="B76">
        <v>1530583926.5</v>
      </c>
      <c r="C76">
        <v>1028.4000000953699</v>
      </c>
      <c r="D76" t="s">
        <v>535</v>
      </c>
      <c r="E76" t="s">
        <v>536</v>
      </c>
      <c r="F76" t="s">
        <v>397</v>
      </c>
      <c r="I76">
        <v>1530583926.5</v>
      </c>
      <c r="J76">
        <f t="shared" si="46"/>
        <v>2.2430629956698807E-4</v>
      </c>
      <c r="K76">
        <f t="shared" si="47"/>
        <v>0.22430629956698805</v>
      </c>
      <c r="L76">
        <f t="shared" si="48"/>
        <v>-0.69812302633796586</v>
      </c>
      <c r="M76">
        <f t="shared" si="49"/>
        <v>400.351</v>
      </c>
      <c r="N76">
        <f t="shared" si="50"/>
        <v>475.90722056076578</v>
      </c>
      <c r="O76">
        <f t="shared" si="51"/>
        <v>43.381281762195634</v>
      </c>
      <c r="P76">
        <f t="shared" si="52"/>
        <v>36.493960974814001</v>
      </c>
      <c r="Q76">
        <f t="shared" si="53"/>
        <v>1.2730364693202873E-2</v>
      </c>
      <c r="R76">
        <f t="shared" si="54"/>
        <v>2.7650677151479215</v>
      </c>
      <c r="S76">
        <f t="shared" si="55"/>
        <v>1.2697892955030101E-2</v>
      </c>
      <c r="T76">
        <f t="shared" si="56"/>
        <v>7.9390935971442658E-3</v>
      </c>
      <c r="U76">
        <f t="shared" si="57"/>
        <v>0</v>
      </c>
      <c r="V76">
        <f t="shared" si="58"/>
        <v>25.24697181818556</v>
      </c>
      <c r="W76">
        <f t="shared" si="59"/>
        <v>25.023299999999999</v>
      </c>
      <c r="X76">
        <f t="shared" si="60"/>
        <v>3.1840972408777803</v>
      </c>
      <c r="Y76">
        <f t="shared" si="61"/>
        <v>49.905302733500648</v>
      </c>
      <c r="Z76">
        <f t="shared" si="62"/>
        <v>1.6162586646425998</v>
      </c>
      <c r="AA76">
        <f t="shared" si="63"/>
        <v>3.2386511575204424</v>
      </c>
      <c r="AB76">
        <f t="shared" si="64"/>
        <v>1.5678385762351805</v>
      </c>
      <c r="AC76">
        <f t="shared" si="65"/>
        <v>-9.8919078109041738</v>
      </c>
      <c r="AD76">
        <f t="shared" si="66"/>
        <v>42.529765337028238</v>
      </c>
      <c r="AE76">
        <f t="shared" si="67"/>
        <v>3.25891220845751</v>
      </c>
      <c r="AF76">
        <f t="shared" si="68"/>
        <v>35.896769734581575</v>
      </c>
      <c r="AG76">
        <v>0</v>
      </c>
      <c r="AH76">
        <v>0</v>
      </c>
      <c r="AI76">
        <f t="shared" si="69"/>
        <v>1</v>
      </c>
      <c r="AJ76">
        <f t="shared" si="70"/>
        <v>0</v>
      </c>
      <c r="AK76">
        <f t="shared" si="71"/>
        <v>48343.914581491008</v>
      </c>
      <c r="AL76" t="s">
        <v>398</v>
      </c>
      <c r="AM76" t="s">
        <v>398</v>
      </c>
      <c r="AN76">
        <v>0</v>
      </c>
      <c r="AO76">
        <v>0</v>
      </c>
      <c r="AP76" t="e">
        <f t="shared" si="72"/>
        <v>#DIV/0!</v>
      </c>
      <c r="AQ76">
        <v>0</v>
      </c>
      <c r="AR76" t="s">
        <v>398</v>
      </c>
      <c r="AS76" t="s">
        <v>398</v>
      </c>
      <c r="AT76">
        <v>0</v>
      </c>
      <c r="AU76">
        <v>0</v>
      </c>
      <c r="AV76" t="e">
        <f t="shared" si="73"/>
        <v>#DIV/0!</v>
      </c>
      <c r="AW76">
        <v>0.5</v>
      </c>
      <c r="AX76">
        <f t="shared" si="74"/>
        <v>0</v>
      </c>
      <c r="AY76">
        <f t="shared" si="75"/>
        <v>-0.69812302633796586</v>
      </c>
      <c r="AZ76" t="e">
        <f t="shared" si="76"/>
        <v>#DIV/0!</v>
      </c>
      <c r="BA76" t="e">
        <f t="shared" si="77"/>
        <v>#DIV/0!</v>
      </c>
      <c r="BB76" t="e">
        <f t="shared" si="78"/>
        <v>#DIV/0!</v>
      </c>
      <c r="BC76" t="e">
        <f t="shared" si="79"/>
        <v>#DIV/0!</v>
      </c>
      <c r="BD76" t="s">
        <v>398</v>
      </c>
      <c r="BE76">
        <v>0</v>
      </c>
      <c r="BF76" t="e">
        <f t="shared" si="80"/>
        <v>#DIV/0!</v>
      </c>
      <c r="BG76" t="e">
        <f t="shared" si="81"/>
        <v>#DIV/0!</v>
      </c>
      <c r="BH76" t="e">
        <f t="shared" si="82"/>
        <v>#DIV/0!</v>
      </c>
      <c r="BI76" t="e">
        <f t="shared" si="83"/>
        <v>#DIV/0!</v>
      </c>
      <c r="BJ76" t="e">
        <f t="shared" si="84"/>
        <v>#DIV/0!</v>
      </c>
      <c r="BK76" t="e">
        <f t="shared" si="85"/>
        <v>#DIV/0!</v>
      </c>
      <c r="BL76" t="e">
        <f t="shared" si="86"/>
        <v>#DIV/0!</v>
      </c>
      <c r="BM76" t="e">
        <f t="shared" si="87"/>
        <v>#DIV/0!</v>
      </c>
      <c r="BN76">
        <v>754</v>
      </c>
      <c r="BO76">
        <v>300</v>
      </c>
      <c r="BP76">
        <v>300</v>
      </c>
      <c r="BQ76">
        <v>300</v>
      </c>
      <c r="BR76">
        <v>10355.1</v>
      </c>
      <c r="BS76">
        <v>1422.74</v>
      </c>
      <c r="BT76">
        <v>-7.3501699999999996E-3</v>
      </c>
      <c r="BU76">
        <v>-1.04</v>
      </c>
      <c r="BV76" t="s">
        <v>398</v>
      </c>
      <c r="BW76" t="s">
        <v>398</v>
      </c>
      <c r="BX76" t="s">
        <v>398</v>
      </c>
      <c r="BY76" t="s">
        <v>398</v>
      </c>
      <c r="BZ76" t="s">
        <v>398</v>
      </c>
      <c r="CA76" t="s">
        <v>398</v>
      </c>
      <c r="CB76" t="s">
        <v>398</v>
      </c>
      <c r="CC76" t="s">
        <v>398</v>
      </c>
      <c r="CD76" t="s">
        <v>398</v>
      </c>
      <c r="CE76" t="s">
        <v>398</v>
      </c>
      <c r="CF76">
        <f t="shared" si="88"/>
        <v>0</v>
      </c>
      <c r="CG76">
        <f t="shared" si="89"/>
        <v>0</v>
      </c>
      <c r="CH76">
        <f t="shared" si="90"/>
        <v>0</v>
      </c>
      <c r="CI76">
        <f t="shared" si="91"/>
        <v>0</v>
      </c>
      <c r="CJ76">
        <v>6</v>
      </c>
      <c r="CK76">
        <v>0.5</v>
      </c>
      <c r="CL76" t="s">
        <v>399</v>
      </c>
      <c r="CM76">
        <v>2</v>
      </c>
      <c r="CN76">
        <v>1530583926.5</v>
      </c>
      <c r="CO76">
        <v>400.351</v>
      </c>
      <c r="CP76">
        <v>399.98599999999999</v>
      </c>
      <c r="CQ76">
        <v>17.730899999999998</v>
      </c>
      <c r="CR76">
        <v>17.598700000000001</v>
      </c>
      <c r="CS76">
        <v>400.20400000000001</v>
      </c>
      <c r="CT76">
        <v>17.807600000000001</v>
      </c>
      <c r="CU76">
        <v>999.98099999999999</v>
      </c>
      <c r="CV76">
        <v>91.053299999999993</v>
      </c>
      <c r="CW76">
        <v>0.101614</v>
      </c>
      <c r="CX76">
        <v>25.308599999999998</v>
      </c>
      <c r="CY76">
        <v>25.023299999999999</v>
      </c>
      <c r="CZ76">
        <v>999.9</v>
      </c>
      <c r="DA76">
        <v>0</v>
      </c>
      <c r="DB76">
        <v>0</v>
      </c>
      <c r="DC76">
        <v>9983.75</v>
      </c>
      <c r="DD76">
        <v>0</v>
      </c>
      <c r="DE76">
        <v>0.21912699999999999</v>
      </c>
      <c r="DF76">
        <v>0.36459399999999997</v>
      </c>
      <c r="DG76">
        <v>407.577</v>
      </c>
      <c r="DH76">
        <v>407.15100000000001</v>
      </c>
      <c r="DI76">
        <v>0.13223799999999999</v>
      </c>
      <c r="DJ76">
        <v>399.98599999999999</v>
      </c>
      <c r="DK76">
        <v>17.598700000000001</v>
      </c>
      <c r="DL76">
        <v>1.61446</v>
      </c>
      <c r="DM76">
        <v>1.60242</v>
      </c>
      <c r="DN76">
        <v>14.0975</v>
      </c>
      <c r="DO76">
        <v>13.982100000000001</v>
      </c>
      <c r="DP76">
        <v>0</v>
      </c>
      <c r="DQ76">
        <v>0</v>
      </c>
      <c r="DR76">
        <v>0</v>
      </c>
      <c r="DS76">
        <v>0</v>
      </c>
      <c r="DT76">
        <v>2.85</v>
      </c>
      <c r="DU76">
        <v>0</v>
      </c>
      <c r="DV76">
        <v>-9.19</v>
      </c>
      <c r="DW76">
        <v>-3.84</v>
      </c>
      <c r="DX76">
        <v>33.686999999999998</v>
      </c>
      <c r="DY76">
        <v>39.061999999999998</v>
      </c>
      <c r="DZ76">
        <v>36.375</v>
      </c>
      <c r="EA76">
        <v>38</v>
      </c>
      <c r="EB76">
        <v>34.311999999999998</v>
      </c>
      <c r="EC76">
        <v>0</v>
      </c>
      <c r="ED76">
        <v>0</v>
      </c>
      <c r="EE76">
        <v>0</v>
      </c>
      <c r="EF76">
        <v>3018.6000001430498</v>
      </c>
      <c r="EG76">
        <v>0</v>
      </c>
      <c r="EH76">
        <v>2.1730769230769198</v>
      </c>
      <c r="EI76">
        <v>2.23931617385694</v>
      </c>
      <c r="EJ76">
        <v>1.9076923284670599</v>
      </c>
      <c r="EK76">
        <v>-9.3415384615384607</v>
      </c>
      <c r="EL76">
        <v>15</v>
      </c>
      <c r="EM76">
        <v>1530583850.5</v>
      </c>
      <c r="EN76" t="s">
        <v>514</v>
      </c>
      <c r="EO76">
        <v>1530583850.5</v>
      </c>
      <c r="EP76">
        <v>1530583848.5</v>
      </c>
      <c r="EQ76">
        <v>136</v>
      </c>
      <c r="ER76">
        <v>-2.7E-2</v>
      </c>
      <c r="ES76">
        <v>0</v>
      </c>
      <c r="ET76">
        <v>0.14599999999999999</v>
      </c>
      <c r="EU76">
        <v>-7.6999999999999999E-2</v>
      </c>
      <c r="EV76">
        <v>400</v>
      </c>
      <c r="EW76">
        <v>18</v>
      </c>
      <c r="EX76">
        <v>0.62</v>
      </c>
      <c r="EY76">
        <v>0.14000000000000001</v>
      </c>
      <c r="EZ76">
        <v>0.39902621951219502</v>
      </c>
      <c r="FA76">
        <v>-8.3709198606265293E-3</v>
      </c>
      <c r="FB76">
        <v>3.0080979628177601E-2</v>
      </c>
      <c r="FC76">
        <v>1</v>
      </c>
      <c r="FD76">
        <v>1</v>
      </c>
      <c r="FE76">
        <v>0</v>
      </c>
      <c r="FF76">
        <v>0</v>
      </c>
      <c r="FG76">
        <v>0</v>
      </c>
      <c r="FH76">
        <v>0.13177334146341499</v>
      </c>
      <c r="FI76">
        <v>-5.4811379790940799E-2</v>
      </c>
      <c r="FJ76">
        <v>8.0595835685249202E-3</v>
      </c>
      <c r="FK76">
        <v>1</v>
      </c>
      <c r="FL76">
        <v>2</v>
      </c>
      <c r="FM76">
        <v>3</v>
      </c>
      <c r="FN76" t="s">
        <v>401</v>
      </c>
      <c r="FO76">
        <v>3.9265699999999999</v>
      </c>
      <c r="FP76">
        <v>2.7841</v>
      </c>
      <c r="FQ76">
        <v>8.5111199999999998E-2</v>
      </c>
      <c r="FR76">
        <v>8.5041400000000003E-2</v>
      </c>
      <c r="FS76">
        <v>8.1519499999999995E-2</v>
      </c>
      <c r="FT76">
        <v>8.0195600000000006E-2</v>
      </c>
      <c r="FU76">
        <v>19674.599999999999</v>
      </c>
      <c r="FV76">
        <v>24002.9</v>
      </c>
      <c r="FW76">
        <v>20942.599999999999</v>
      </c>
      <c r="FX76">
        <v>25300.7</v>
      </c>
      <c r="FY76">
        <v>30508.7</v>
      </c>
      <c r="FZ76">
        <v>34265.4</v>
      </c>
      <c r="GA76">
        <v>37797.800000000003</v>
      </c>
      <c r="GB76">
        <v>41972.9</v>
      </c>
      <c r="GC76">
        <v>2.6763499999999998</v>
      </c>
      <c r="GD76">
        <v>2.1540499999999998</v>
      </c>
      <c r="GE76">
        <v>8.9258000000000004E-2</v>
      </c>
      <c r="GF76">
        <v>0</v>
      </c>
      <c r="GG76">
        <v>23.557099999999998</v>
      </c>
      <c r="GH76">
        <v>999.9</v>
      </c>
      <c r="GI76">
        <v>48.906999999999996</v>
      </c>
      <c r="GJ76">
        <v>30.382999999999999</v>
      </c>
      <c r="GK76">
        <v>23.392099999999999</v>
      </c>
      <c r="GL76">
        <v>61.6004</v>
      </c>
      <c r="GM76">
        <v>19.415099999999999</v>
      </c>
      <c r="GN76">
        <v>3</v>
      </c>
      <c r="GO76">
        <v>-0.22739300000000001</v>
      </c>
      <c r="GP76">
        <v>-0.87979600000000002</v>
      </c>
      <c r="GQ76">
        <v>20.3368</v>
      </c>
      <c r="GR76">
        <v>5.2234299999999996</v>
      </c>
      <c r="GS76">
        <v>11.962</v>
      </c>
      <c r="GT76">
        <v>4.9856999999999996</v>
      </c>
      <c r="GU76">
        <v>3.3010000000000002</v>
      </c>
      <c r="GV76">
        <v>999.9</v>
      </c>
      <c r="GW76">
        <v>9999</v>
      </c>
      <c r="GX76">
        <v>9999</v>
      </c>
      <c r="GY76">
        <v>9999</v>
      </c>
      <c r="GZ76">
        <v>1.88445</v>
      </c>
      <c r="HA76">
        <v>1.88141</v>
      </c>
      <c r="HB76">
        <v>1.88283</v>
      </c>
      <c r="HC76">
        <v>1.8815900000000001</v>
      </c>
      <c r="HD76">
        <v>1.8831800000000001</v>
      </c>
      <c r="HE76">
        <v>1.88232</v>
      </c>
      <c r="HF76">
        <v>1.8843099999999999</v>
      </c>
      <c r="HG76">
        <v>1.8815599999999999</v>
      </c>
      <c r="HH76">
        <v>5</v>
      </c>
      <c r="HI76">
        <v>0</v>
      </c>
      <c r="HJ76">
        <v>0</v>
      </c>
      <c r="HK76">
        <v>0</v>
      </c>
      <c r="HL76" t="s">
        <v>402</v>
      </c>
      <c r="HM76" t="s">
        <v>403</v>
      </c>
      <c r="HN76" t="s">
        <v>404</v>
      </c>
      <c r="HO76" t="s">
        <v>404</v>
      </c>
      <c r="HP76" t="s">
        <v>404</v>
      </c>
      <c r="HQ76" t="s">
        <v>404</v>
      </c>
      <c r="HR76">
        <v>0</v>
      </c>
      <c r="HS76">
        <v>100</v>
      </c>
      <c r="HT76">
        <v>100</v>
      </c>
      <c r="HU76">
        <v>0.14699999999999999</v>
      </c>
      <c r="HV76">
        <v>-7.6700000000000004E-2</v>
      </c>
      <c r="HW76">
        <v>0.14625000000000901</v>
      </c>
      <c r="HX76">
        <v>0</v>
      </c>
      <c r="HY76">
        <v>0</v>
      </c>
      <c r="HZ76">
        <v>0</v>
      </c>
      <c r="IA76">
        <v>-7.6660000000000394E-2</v>
      </c>
      <c r="IB76">
        <v>0</v>
      </c>
      <c r="IC76">
        <v>0</v>
      </c>
      <c r="ID76">
        <v>0</v>
      </c>
      <c r="IE76">
        <v>-1</v>
      </c>
      <c r="IF76">
        <v>-1</v>
      </c>
      <c r="IG76">
        <v>-1</v>
      </c>
      <c r="IH76">
        <v>-1</v>
      </c>
      <c r="II76">
        <v>1.3</v>
      </c>
      <c r="IJ76">
        <v>1.3</v>
      </c>
      <c r="IK76">
        <v>1.54175</v>
      </c>
      <c r="IL76">
        <v>2.5842299999999998</v>
      </c>
      <c r="IM76">
        <v>2.8002899999999999</v>
      </c>
      <c r="IN76">
        <v>2.96875</v>
      </c>
      <c r="IO76">
        <v>3.0493199999999998</v>
      </c>
      <c r="IP76">
        <v>2.32422</v>
      </c>
      <c r="IQ76">
        <v>34.077100000000002</v>
      </c>
      <c r="IR76">
        <v>24.227599999999999</v>
      </c>
      <c r="IS76">
        <v>18</v>
      </c>
      <c r="IT76">
        <v>1092.68</v>
      </c>
      <c r="IU76">
        <v>566.01900000000001</v>
      </c>
      <c r="IV76">
        <v>24.999600000000001</v>
      </c>
      <c r="IW76">
        <v>24.273099999999999</v>
      </c>
      <c r="IX76">
        <v>30</v>
      </c>
      <c r="IY76">
        <v>24.183399999999999</v>
      </c>
      <c r="IZ76">
        <v>24.1785</v>
      </c>
      <c r="JA76">
        <v>30.796900000000001</v>
      </c>
      <c r="JB76">
        <v>20.726800000000001</v>
      </c>
      <c r="JC76">
        <v>0</v>
      </c>
      <c r="JD76">
        <v>25</v>
      </c>
      <c r="JE76">
        <v>400</v>
      </c>
      <c r="JF76">
        <v>17.636500000000002</v>
      </c>
      <c r="JG76">
        <v>101.893</v>
      </c>
      <c r="JH76">
        <v>101.187</v>
      </c>
    </row>
    <row r="77" spans="1:268" x14ac:dyDescent="0.2">
      <c r="A77">
        <v>61</v>
      </c>
      <c r="B77">
        <v>1530584120.5</v>
      </c>
      <c r="C77">
        <v>1222.4000000953699</v>
      </c>
      <c r="D77" t="s">
        <v>539</v>
      </c>
      <c r="E77" t="s">
        <v>540</v>
      </c>
      <c r="F77" t="s">
        <v>397</v>
      </c>
      <c r="I77">
        <v>1530584120.5</v>
      </c>
      <c r="J77">
        <f t="shared" si="46"/>
        <v>8.1275572024364084E-5</v>
      </c>
      <c r="K77">
        <f t="shared" si="47"/>
        <v>8.1275572024364084E-2</v>
      </c>
      <c r="L77">
        <f t="shared" si="48"/>
        <v>-0.88423318491105629</v>
      </c>
      <c r="M77">
        <f t="shared" si="49"/>
        <v>400.483</v>
      </c>
      <c r="N77">
        <f t="shared" si="50"/>
        <v>684.75729526648286</v>
      </c>
      <c r="O77">
        <f t="shared" si="51"/>
        <v>62.421232202001676</v>
      </c>
      <c r="P77">
        <f t="shared" si="52"/>
        <v>36.507303403354996</v>
      </c>
      <c r="Q77">
        <f t="shared" si="53"/>
        <v>4.7324085534128845E-3</v>
      </c>
      <c r="R77">
        <f t="shared" si="54"/>
        <v>2.7713655543397939</v>
      </c>
      <c r="S77">
        <f t="shared" si="55"/>
        <v>4.7279236465497454E-3</v>
      </c>
      <c r="T77">
        <f t="shared" si="56"/>
        <v>2.9553548667939473E-3</v>
      </c>
      <c r="U77">
        <f t="shared" si="57"/>
        <v>0</v>
      </c>
      <c r="V77">
        <f t="shared" si="58"/>
        <v>25.283016610982319</v>
      </c>
      <c r="W77">
        <f t="shared" si="59"/>
        <v>24.8001</v>
      </c>
      <c r="X77">
        <f t="shared" si="60"/>
        <v>3.1419794031741115</v>
      </c>
      <c r="Y77">
        <f t="shared" si="61"/>
        <v>49.901406875219855</v>
      </c>
      <c r="Z77">
        <f t="shared" si="62"/>
        <v>1.6158152923990001</v>
      </c>
      <c r="AA77">
        <f t="shared" si="63"/>
        <v>3.2380155061347278</v>
      </c>
      <c r="AB77">
        <f t="shared" si="64"/>
        <v>1.5261641107751114</v>
      </c>
      <c r="AC77">
        <f t="shared" si="65"/>
        <v>-3.5842527262744559</v>
      </c>
      <c r="AD77">
        <f t="shared" si="66"/>
        <v>75.481861153564225</v>
      </c>
      <c r="AE77">
        <f t="shared" si="67"/>
        <v>5.7642059065383826</v>
      </c>
      <c r="AF77">
        <f t="shared" si="68"/>
        <v>77.661814333828147</v>
      </c>
      <c r="AG77">
        <v>0</v>
      </c>
      <c r="AH77">
        <v>0</v>
      </c>
      <c r="AI77">
        <f t="shared" si="69"/>
        <v>1</v>
      </c>
      <c r="AJ77">
        <f t="shared" si="70"/>
        <v>0</v>
      </c>
      <c r="AK77">
        <f t="shared" si="71"/>
        <v>48517.118369264659</v>
      </c>
      <c r="AL77" t="s">
        <v>398</v>
      </c>
      <c r="AM77" t="s">
        <v>398</v>
      </c>
      <c r="AN77">
        <v>0</v>
      </c>
      <c r="AO77">
        <v>0</v>
      </c>
      <c r="AP77" t="e">
        <f t="shared" si="72"/>
        <v>#DIV/0!</v>
      </c>
      <c r="AQ77">
        <v>0</v>
      </c>
      <c r="AR77" t="s">
        <v>398</v>
      </c>
      <c r="AS77" t="s">
        <v>398</v>
      </c>
      <c r="AT77">
        <v>0</v>
      </c>
      <c r="AU77">
        <v>0</v>
      </c>
      <c r="AV77" t="e">
        <f t="shared" si="73"/>
        <v>#DIV/0!</v>
      </c>
      <c r="AW77">
        <v>0.5</v>
      </c>
      <c r="AX77">
        <f t="shared" si="74"/>
        <v>0</v>
      </c>
      <c r="AY77">
        <f t="shared" si="75"/>
        <v>-0.88423318491105629</v>
      </c>
      <c r="AZ77" t="e">
        <f t="shared" si="76"/>
        <v>#DIV/0!</v>
      </c>
      <c r="BA77" t="e">
        <f t="shared" si="77"/>
        <v>#DIV/0!</v>
      </c>
      <c r="BB77" t="e">
        <f t="shared" si="78"/>
        <v>#DIV/0!</v>
      </c>
      <c r="BC77" t="e">
        <f t="shared" si="79"/>
        <v>#DIV/0!</v>
      </c>
      <c r="BD77" t="s">
        <v>398</v>
      </c>
      <c r="BE77">
        <v>0</v>
      </c>
      <c r="BF77" t="e">
        <f t="shared" si="80"/>
        <v>#DIV/0!</v>
      </c>
      <c r="BG77" t="e">
        <f t="shared" si="81"/>
        <v>#DIV/0!</v>
      </c>
      <c r="BH77" t="e">
        <f t="shared" si="82"/>
        <v>#DIV/0!</v>
      </c>
      <c r="BI77" t="e">
        <f t="shared" si="83"/>
        <v>#DIV/0!</v>
      </c>
      <c r="BJ77" t="e">
        <f t="shared" si="84"/>
        <v>#DIV/0!</v>
      </c>
      <c r="BK77" t="e">
        <f t="shared" si="85"/>
        <v>#DIV/0!</v>
      </c>
      <c r="BL77" t="e">
        <f t="shared" si="86"/>
        <v>#DIV/0!</v>
      </c>
      <c r="BM77" t="e">
        <f t="shared" si="87"/>
        <v>#DIV/0!</v>
      </c>
      <c r="BN77">
        <v>754</v>
      </c>
      <c r="BO77">
        <v>300</v>
      </c>
      <c r="BP77">
        <v>300</v>
      </c>
      <c r="BQ77">
        <v>300</v>
      </c>
      <c r="BR77">
        <v>10355.1</v>
      </c>
      <c r="BS77">
        <v>1422.74</v>
      </c>
      <c r="BT77">
        <v>-7.3501699999999996E-3</v>
      </c>
      <c r="BU77">
        <v>-1.04</v>
      </c>
      <c r="BV77" t="s">
        <v>398</v>
      </c>
      <c r="BW77" t="s">
        <v>398</v>
      </c>
      <c r="BX77" t="s">
        <v>398</v>
      </c>
      <c r="BY77" t="s">
        <v>398</v>
      </c>
      <c r="BZ77" t="s">
        <v>398</v>
      </c>
      <c r="CA77" t="s">
        <v>398</v>
      </c>
      <c r="CB77" t="s">
        <v>398</v>
      </c>
      <c r="CC77" t="s">
        <v>398</v>
      </c>
      <c r="CD77" t="s">
        <v>398</v>
      </c>
      <c r="CE77" t="s">
        <v>398</v>
      </c>
      <c r="CF77">
        <f t="shared" si="88"/>
        <v>0</v>
      </c>
      <c r="CG77">
        <f t="shared" si="89"/>
        <v>0</v>
      </c>
      <c r="CH77">
        <f t="shared" si="90"/>
        <v>0</v>
      </c>
      <c r="CI77">
        <f t="shared" si="91"/>
        <v>0</v>
      </c>
      <c r="CJ77">
        <v>6</v>
      </c>
      <c r="CK77">
        <v>0.5</v>
      </c>
      <c r="CL77" t="s">
        <v>399</v>
      </c>
      <c r="CM77">
        <v>2</v>
      </c>
      <c r="CN77">
        <v>1530584120.5</v>
      </c>
      <c r="CO77">
        <v>400.483</v>
      </c>
      <c r="CP77">
        <v>399.97199999999998</v>
      </c>
      <c r="CQ77">
        <v>17.7254</v>
      </c>
      <c r="CR77">
        <v>17.677499999999998</v>
      </c>
      <c r="CS77">
        <v>400.33800000000002</v>
      </c>
      <c r="CT77">
        <v>17.8033</v>
      </c>
      <c r="CU77">
        <v>1000.02</v>
      </c>
      <c r="CV77">
        <v>91.056200000000004</v>
      </c>
      <c r="CW77">
        <v>0.10198500000000001</v>
      </c>
      <c r="CX77">
        <v>25.305299999999999</v>
      </c>
      <c r="CY77">
        <v>24.8001</v>
      </c>
      <c r="CZ77">
        <v>999.9</v>
      </c>
      <c r="DA77">
        <v>0</v>
      </c>
      <c r="DB77">
        <v>0</v>
      </c>
      <c r="DC77">
        <v>10020.6</v>
      </c>
      <c r="DD77">
        <v>0</v>
      </c>
      <c r="DE77">
        <v>0.21912699999999999</v>
      </c>
      <c r="DF77">
        <v>0.51107800000000003</v>
      </c>
      <c r="DG77">
        <v>407.71</v>
      </c>
      <c r="DH77">
        <v>407.17</v>
      </c>
      <c r="DI77">
        <v>4.7882099999999997E-2</v>
      </c>
      <c r="DJ77">
        <v>399.97199999999998</v>
      </c>
      <c r="DK77">
        <v>17.677499999999998</v>
      </c>
      <c r="DL77">
        <v>1.6140000000000001</v>
      </c>
      <c r="DM77">
        <v>1.60964</v>
      </c>
      <c r="DN77">
        <v>14.0932</v>
      </c>
      <c r="DO77">
        <v>14.051399999999999</v>
      </c>
      <c r="DP77">
        <v>0</v>
      </c>
      <c r="DQ77">
        <v>0</v>
      </c>
      <c r="DR77">
        <v>0</v>
      </c>
      <c r="DS77">
        <v>0</v>
      </c>
      <c r="DT77">
        <v>2.91</v>
      </c>
      <c r="DU77">
        <v>0</v>
      </c>
      <c r="DV77">
        <v>-9.35</v>
      </c>
      <c r="DW77">
        <v>-3.13</v>
      </c>
      <c r="DX77">
        <v>33.875</v>
      </c>
      <c r="DY77">
        <v>39</v>
      </c>
      <c r="DZ77">
        <v>36.811999999999998</v>
      </c>
      <c r="EA77">
        <v>37.936999999999998</v>
      </c>
      <c r="EB77">
        <v>34.875</v>
      </c>
      <c r="EC77">
        <v>0</v>
      </c>
      <c r="ED77">
        <v>0</v>
      </c>
      <c r="EE77">
        <v>0</v>
      </c>
      <c r="EF77">
        <v>3212.4000000953702</v>
      </c>
      <c r="EG77">
        <v>0</v>
      </c>
      <c r="EH77">
        <v>2.6427999999999998</v>
      </c>
      <c r="EI77">
        <v>-2.1976922029104</v>
      </c>
      <c r="EJ77">
        <v>-2.9769232184458798</v>
      </c>
      <c r="EK77">
        <v>-9.94</v>
      </c>
      <c r="EL77">
        <v>15</v>
      </c>
      <c r="EM77">
        <v>1530584100</v>
      </c>
      <c r="EN77" t="s">
        <v>541</v>
      </c>
      <c r="EO77">
        <v>1530584099</v>
      </c>
      <c r="EP77">
        <v>1530584100</v>
      </c>
      <c r="EQ77">
        <v>137</v>
      </c>
      <c r="ER77">
        <v>-1E-3</v>
      </c>
      <c r="ES77">
        <v>-1E-3</v>
      </c>
      <c r="ET77">
        <v>0.14499999999999999</v>
      </c>
      <c r="EU77">
        <v>-7.8E-2</v>
      </c>
      <c r="EV77">
        <v>400</v>
      </c>
      <c r="EW77">
        <v>18</v>
      </c>
      <c r="EX77">
        <v>0.41</v>
      </c>
      <c r="EY77">
        <v>0.17</v>
      </c>
      <c r="EZ77">
        <v>0.424632106829268</v>
      </c>
      <c r="FA77">
        <v>1.29263710557491</v>
      </c>
      <c r="FB77">
        <v>0.18143621030794899</v>
      </c>
      <c r="FC77">
        <v>0</v>
      </c>
      <c r="FD77">
        <v>1</v>
      </c>
      <c r="FE77">
        <v>0</v>
      </c>
      <c r="FF77">
        <v>0</v>
      </c>
      <c r="FG77">
        <v>0</v>
      </c>
      <c r="FH77">
        <v>2.9189227168292701E-2</v>
      </c>
      <c r="FI77">
        <v>9.7805011066202097E-2</v>
      </c>
      <c r="FJ77">
        <v>1.2757397170177501E-2</v>
      </c>
      <c r="FK77">
        <v>1</v>
      </c>
      <c r="FL77">
        <v>1</v>
      </c>
      <c r="FM77">
        <v>3</v>
      </c>
      <c r="FN77" t="s">
        <v>413</v>
      </c>
      <c r="FO77">
        <v>3.9266200000000002</v>
      </c>
      <c r="FP77">
        <v>2.7847900000000001</v>
      </c>
      <c r="FQ77">
        <v>8.5147100000000003E-2</v>
      </c>
      <c r="FR77">
        <v>8.5054199999999996E-2</v>
      </c>
      <c r="FS77">
        <v>8.1518599999999997E-2</v>
      </c>
      <c r="FT77">
        <v>8.0471399999999998E-2</v>
      </c>
      <c r="FU77">
        <v>19676.099999999999</v>
      </c>
      <c r="FV77">
        <v>24005.4</v>
      </c>
      <c r="FW77">
        <v>20944.8</v>
      </c>
      <c r="FX77">
        <v>25303.5</v>
      </c>
      <c r="FY77">
        <v>30512</v>
      </c>
      <c r="FZ77">
        <v>34258.800000000003</v>
      </c>
      <c r="GA77">
        <v>37801.699999999997</v>
      </c>
      <c r="GB77">
        <v>41977.3</v>
      </c>
      <c r="GC77">
        <v>2.67462</v>
      </c>
      <c r="GD77">
        <v>2.1553200000000001</v>
      </c>
      <c r="GE77">
        <v>7.2754899999999997E-2</v>
      </c>
      <c r="GF77">
        <v>0</v>
      </c>
      <c r="GG77">
        <v>23.604800000000001</v>
      </c>
      <c r="GH77">
        <v>999.9</v>
      </c>
      <c r="GI77">
        <v>48.784999999999997</v>
      </c>
      <c r="GJ77">
        <v>30.283000000000001</v>
      </c>
      <c r="GK77">
        <v>23.200399999999998</v>
      </c>
      <c r="GL77">
        <v>61.490499999999997</v>
      </c>
      <c r="GM77">
        <v>19.4191</v>
      </c>
      <c r="GN77">
        <v>3</v>
      </c>
      <c r="GO77">
        <v>-0.23214899999999999</v>
      </c>
      <c r="GP77">
        <v>-0.92418299999999998</v>
      </c>
      <c r="GQ77">
        <v>20.336400000000001</v>
      </c>
      <c r="GR77">
        <v>5.2231300000000003</v>
      </c>
      <c r="GS77">
        <v>11.962</v>
      </c>
      <c r="GT77">
        <v>4.9858000000000002</v>
      </c>
      <c r="GU77">
        <v>3.3010000000000002</v>
      </c>
      <c r="GV77">
        <v>999.9</v>
      </c>
      <c r="GW77">
        <v>9999</v>
      </c>
      <c r="GX77">
        <v>9999</v>
      </c>
      <c r="GY77">
        <v>9999</v>
      </c>
      <c r="GZ77">
        <v>1.88446</v>
      </c>
      <c r="HA77">
        <v>1.88141</v>
      </c>
      <c r="HB77">
        <v>1.88287</v>
      </c>
      <c r="HC77">
        <v>1.8815900000000001</v>
      </c>
      <c r="HD77">
        <v>1.88317</v>
      </c>
      <c r="HE77">
        <v>1.88232</v>
      </c>
      <c r="HF77">
        <v>1.88432</v>
      </c>
      <c r="HG77">
        <v>1.8815999999999999</v>
      </c>
      <c r="HH77">
        <v>5</v>
      </c>
      <c r="HI77">
        <v>0</v>
      </c>
      <c r="HJ77">
        <v>0</v>
      </c>
      <c r="HK77">
        <v>0</v>
      </c>
      <c r="HL77" t="s">
        <v>402</v>
      </c>
      <c r="HM77" t="s">
        <v>403</v>
      </c>
      <c r="HN77" t="s">
        <v>404</v>
      </c>
      <c r="HO77" t="s">
        <v>404</v>
      </c>
      <c r="HP77" t="s">
        <v>404</v>
      </c>
      <c r="HQ77" t="s">
        <v>404</v>
      </c>
      <c r="HR77">
        <v>0</v>
      </c>
      <c r="HS77">
        <v>100</v>
      </c>
      <c r="HT77">
        <v>100</v>
      </c>
      <c r="HU77">
        <v>0.14499999999999999</v>
      </c>
      <c r="HV77">
        <v>-7.7899999999999997E-2</v>
      </c>
      <c r="HW77">
        <v>0.144999999999982</v>
      </c>
      <c r="HX77">
        <v>0</v>
      </c>
      <c r="HY77">
        <v>0</v>
      </c>
      <c r="HZ77">
        <v>0</v>
      </c>
      <c r="IA77">
        <v>-7.7989999999999796E-2</v>
      </c>
      <c r="IB77">
        <v>0</v>
      </c>
      <c r="IC77">
        <v>0</v>
      </c>
      <c r="ID77">
        <v>0</v>
      </c>
      <c r="IE77">
        <v>-1</v>
      </c>
      <c r="IF77">
        <v>-1</v>
      </c>
      <c r="IG77">
        <v>-1</v>
      </c>
      <c r="IH77">
        <v>-1</v>
      </c>
      <c r="II77">
        <v>0.4</v>
      </c>
      <c r="IJ77">
        <v>0.3</v>
      </c>
      <c r="IK77">
        <v>1.54175</v>
      </c>
      <c r="IL77">
        <v>2.5927699999999998</v>
      </c>
      <c r="IM77">
        <v>2.8002899999999999</v>
      </c>
      <c r="IN77">
        <v>2.96875</v>
      </c>
      <c r="IO77">
        <v>3.0493199999999998</v>
      </c>
      <c r="IP77">
        <v>2.32178</v>
      </c>
      <c r="IQ77">
        <v>34.0092</v>
      </c>
      <c r="IR77">
        <v>24.2364</v>
      </c>
      <c r="IS77">
        <v>18</v>
      </c>
      <c r="IT77">
        <v>1089.55</v>
      </c>
      <c r="IU77">
        <v>566.36900000000003</v>
      </c>
      <c r="IV77">
        <v>24.9998</v>
      </c>
      <c r="IW77">
        <v>24.21</v>
      </c>
      <c r="IX77">
        <v>30</v>
      </c>
      <c r="IY77">
        <v>24.130099999999999</v>
      </c>
      <c r="IZ77">
        <v>24.124400000000001</v>
      </c>
      <c r="JA77">
        <v>30.809000000000001</v>
      </c>
      <c r="JB77">
        <v>19.7913</v>
      </c>
      <c r="JC77">
        <v>0</v>
      </c>
      <c r="JD77">
        <v>25</v>
      </c>
      <c r="JE77">
        <v>400</v>
      </c>
      <c r="JF77">
        <v>17.731000000000002</v>
      </c>
      <c r="JG77">
        <v>101.90300000000001</v>
      </c>
      <c r="JH77">
        <v>101.19799999999999</v>
      </c>
    </row>
    <row r="78" spans="1:268" x14ac:dyDescent="0.2">
      <c r="A78">
        <v>62</v>
      </c>
      <c r="B78">
        <v>1530584125.5</v>
      </c>
      <c r="C78">
        <v>1227.4000000953699</v>
      </c>
      <c r="D78" t="s">
        <v>542</v>
      </c>
      <c r="E78" t="s">
        <v>543</v>
      </c>
      <c r="F78" t="s">
        <v>397</v>
      </c>
      <c r="I78">
        <v>1530584125.5</v>
      </c>
      <c r="J78">
        <f t="shared" si="46"/>
        <v>9.5867697317247831E-5</v>
      </c>
      <c r="K78">
        <f t="shared" si="47"/>
        <v>9.5867697317247827E-2</v>
      </c>
      <c r="L78">
        <f t="shared" si="48"/>
        <v>-0.89007374321367294</v>
      </c>
      <c r="M78">
        <f t="shared" si="49"/>
        <v>400.53699999999998</v>
      </c>
      <c r="N78">
        <f t="shared" si="50"/>
        <v>642.23486425147075</v>
      </c>
      <c r="O78">
        <f t="shared" si="51"/>
        <v>58.542364802154957</v>
      </c>
      <c r="P78">
        <f t="shared" si="52"/>
        <v>36.510604571568997</v>
      </c>
      <c r="Q78">
        <f t="shared" si="53"/>
        <v>5.5665805158072396E-3</v>
      </c>
      <c r="R78">
        <f t="shared" si="54"/>
        <v>2.7650453968335889</v>
      </c>
      <c r="S78">
        <f t="shared" si="55"/>
        <v>5.5603621255416076E-3</v>
      </c>
      <c r="T78">
        <f t="shared" si="56"/>
        <v>3.4757844347896838E-3</v>
      </c>
      <c r="U78">
        <f t="shared" si="57"/>
        <v>0</v>
      </c>
      <c r="V78">
        <f t="shared" si="58"/>
        <v>25.281060118941063</v>
      </c>
      <c r="W78">
        <f t="shared" si="59"/>
        <v>24.827100000000002</v>
      </c>
      <c r="X78">
        <f t="shared" si="60"/>
        <v>3.1470482769866739</v>
      </c>
      <c r="Y78">
        <f t="shared" si="61"/>
        <v>49.916320917045795</v>
      </c>
      <c r="Z78">
        <f t="shared" si="62"/>
        <v>1.6165001193168997</v>
      </c>
      <c r="AA78">
        <f t="shared" si="63"/>
        <v>3.2384199989484506</v>
      </c>
      <c r="AB78">
        <f t="shared" si="64"/>
        <v>1.5305481576697741</v>
      </c>
      <c r="AC78">
        <f t="shared" si="65"/>
        <v>-4.2277654516906296</v>
      </c>
      <c r="AD78">
        <f t="shared" si="66"/>
        <v>71.597901906594558</v>
      </c>
      <c r="AE78">
        <f t="shared" si="67"/>
        <v>5.4809053461449535</v>
      </c>
      <c r="AF78">
        <f t="shared" si="68"/>
        <v>72.851041801048879</v>
      </c>
      <c r="AG78">
        <v>0</v>
      </c>
      <c r="AH78">
        <v>0</v>
      </c>
      <c r="AI78">
        <f t="shared" si="69"/>
        <v>1</v>
      </c>
      <c r="AJ78">
        <f t="shared" si="70"/>
        <v>0</v>
      </c>
      <c r="AK78">
        <f t="shared" si="71"/>
        <v>48343.471922807556</v>
      </c>
      <c r="AL78" t="s">
        <v>398</v>
      </c>
      <c r="AM78" t="s">
        <v>398</v>
      </c>
      <c r="AN78">
        <v>0</v>
      </c>
      <c r="AO78">
        <v>0</v>
      </c>
      <c r="AP78" t="e">
        <f t="shared" si="72"/>
        <v>#DIV/0!</v>
      </c>
      <c r="AQ78">
        <v>0</v>
      </c>
      <c r="AR78" t="s">
        <v>398</v>
      </c>
      <c r="AS78" t="s">
        <v>398</v>
      </c>
      <c r="AT78">
        <v>0</v>
      </c>
      <c r="AU78">
        <v>0</v>
      </c>
      <c r="AV78" t="e">
        <f t="shared" si="73"/>
        <v>#DIV/0!</v>
      </c>
      <c r="AW78">
        <v>0.5</v>
      </c>
      <c r="AX78">
        <f t="shared" si="74"/>
        <v>0</v>
      </c>
      <c r="AY78">
        <f t="shared" si="75"/>
        <v>-0.89007374321367294</v>
      </c>
      <c r="AZ78" t="e">
        <f t="shared" si="76"/>
        <v>#DIV/0!</v>
      </c>
      <c r="BA78" t="e">
        <f t="shared" si="77"/>
        <v>#DIV/0!</v>
      </c>
      <c r="BB78" t="e">
        <f t="shared" si="78"/>
        <v>#DIV/0!</v>
      </c>
      <c r="BC78" t="e">
        <f t="shared" si="79"/>
        <v>#DIV/0!</v>
      </c>
      <c r="BD78" t="s">
        <v>398</v>
      </c>
      <c r="BE78">
        <v>0</v>
      </c>
      <c r="BF78" t="e">
        <f t="shared" si="80"/>
        <v>#DIV/0!</v>
      </c>
      <c r="BG78" t="e">
        <f t="shared" si="81"/>
        <v>#DIV/0!</v>
      </c>
      <c r="BH78" t="e">
        <f t="shared" si="82"/>
        <v>#DIV/0!</v>
      </c>
      <c r="BI78" t="e">
        <f t="shared" si="83"/>
        <v>#DIV/0!</v>
      </c>
      <c r="BJ78" t="e">
        <f t="shared" si="84"/>
        <v>#DIV/0!</v>
      </c>
      <c r="BK78" t="e">
        <f t="shared" si="85"/>
        <v>#DIV/0!</v>
      </c>
      <c r="BL78" t="e">
        <f t="shared" si="86"/>
        <v>#DIV/0!</v>
      </c>
      <c r="BM78" t="e">
        <f t="shared" si="87"/>
        <v>#DIV/0!</v>
      </c>
      <c r="BN78">
        <v>754</v>
      </c>
      <c r="BO78">
        <v>300</v>
      </c>
      <c r="BP78">
        <v>300</v>
      </c>
      <c r="BQ78">
        <v>300</v>
      </c>
      <c r="BR78">
        <v>10355.1</v>
      </c>
      <c r="BS78">
        <v>1422.74</v>
      </c>
      <c r="BT78">
        <v>-7.3501699999999996E-3</v>
      </c>
      <c r="BU78">
        <v>-1.04</v>
      </c>
      <c r="BV78" t="s">
        <v>398</v>
      </c>
      <c r="BW78" t="s">
        <v>398</v>
      </c>
      <c r="BX78" t="s">
        <v>398</v>
      </c>
      <c r="BY78" t="s">
        <v>398</v>
      </c>
      <c r="BZ78" t="s">
        <v>398</v>
      </c>
      <c r="CA78" t="s">
        <v>398</v>
      </c>
      <c r="CB78" t="s">
        <v>398</v>
      </c>
      <c r="CC78" t="s">
        <v>398</v>
      </c>
      <c r="CD78" t="s">
        <v>398</v>
      </c>
      <c r="CE78" t="s">
        <v>398</v>
      </c>
      <c r="CF78">
        <f t="shared" si="88"/>
        <v>0</v>
      </c>
      <c r="CG78">
        <f t="shared" si="89"/>
        <v>0</v>
      </c>
      <c r="CH78">
        <f t="shared" si="90"/>
        <v>0</v>
      </c>
      <c r="CI78">
        <f t="shared" si="91"/>
        <v>0</v>
      </c>
      <c r="CJ78">
        <v>6</v>
      </c>
      <c r="CK78">
        <v>0.5</v>
      </c>
      <c r="CL78" t="s">
        <v>399</v>
      </c>
      <c r="CM78">
        <v>2</v>
      </c>
      <c r="CN78">
        <v>1530584125.5</v>
      </c>
      <c r="CO78">
        <v>400.53699999999998</v>
      </c>
      <c r="CP78">
        <v>400.02600000000001</v>
      </c>
      <c r="CQ78">
        <v>17.733699999999999</v>
      </c>
      <c r="CR78">
        <v>17.677199999999999</v>
      </c>
      <c r="CS78">
        <v>400.392</v>
      </c>
      <c r="CT78">
        <v>17.811699999999998</v>
      </c>
      <c r="CU78">
        <v>1000.01</v>
      </c>
      <c r="CV78">
        <v>91.052099999999996</v>
      </c>
      <c r="CW78">
        <v>0.102037</v>
      </c>
      <c r="CX78">
        <v>25.307400000000001</v>
      </c>
      <c r="CY78">
        <v>24.827100000000002</v>
      </c>
      <c r="CZ78">
        <v>999.9</v>
      </c>
      <c r="DA78">
        <v>0</v>
      </c>
      <c r="DB78">
        <v>0</v>
      </c>
      <c r="DC78">
        <v>9983.75</v>
      </c>
      <c r="DD78">
        <v>0</v>
      </c>
      <c r="DE78">
        <v>0.21912699999999999</v>
      </c>
      <c r="DF78">
        <v>0.51098600000000005</v>
      </c>
      <c r="DG78">
        <v>407.76799999999997</v>
      </c>
      <c r="DH78">
        <v>407.22399999999999</v>
      </c>
      <c r="DI78">
        <v>5.6539499999999999E-2</v>
      </c>
      <c r="DJ78">
        <v>400.02600000000001</v>
      </c>
      <c r="DK78">
        <v>17.677199999999999</v>
      </c>
      <c r="DL78">
        <v>1.61469</v>
      </c>
      <c r="DM78">
        <v>1.60954</v>
      </c>
      <c r="DN78">
        <v>14.0997</v>
      </c>
      <c r="DO78">
        <v>14.0505</v>
      </c>
      <c r="DP78">
        <v>0</v>
      </c>
      <c r="DQ78">
        <v>0</v>
      </c>
      <c r="DR78">
        <v>0</v>
      </c>
      <c r="DS78">
        <v>0</v>
      </c>
      <c r="DT78">
        <v>6.11</v>
      </c>
      <c r="DU78">
        <v>0</v>
      </c>
      <c r="DV78">
        <v>-13.42</v>
      </c>
      <c r="DW78">
        <v>-3.07</v>
      </c>
      <c r="DX78">
        <v>33.936999999999998</v>
      </c>
      <c r="DY78">
        <v>39</v>
      </c>
      <c r="DZ78">
        <v>37.125</v>
      </c>
      <c r="EA78">
        <v>37.75</v>
      </c>
      <c r="EB78">
        <v>35.375</v>
      </c>
      <c r="EC78">
        <v>0</v>
      </c>
      <c r="ED78">
        <v>0</v>
      </c>
      <c r="EE78">
        <v>0</v>
      </c>
      <c r="EF78">
        <v>3217.7999999523199</v>
      </c>
      <c r="EG78">
        <v>0</v>
      </c>
      <c r="EH78">
        <v>3.1988461538461501</v>
      </c>
      <c r="EI78">
        <v>3.4464956169872298</v>
      </c>
      <c r="EJ78">
        <v>-6.2611966208985104</v>
      </c>
      <c r="EK78">
        <v>-10.6830769230769</v>
      </c>
      <c r="EL78">
        <v>15</v>
      </c>
      <c r="EM78">
        <v>1530584100</v>
      </c>
      <c r="EN78" t="s">
        <v>541</v>
      </c>
      <c r="EO78">
        <v>1530584099</v>
      </c>
      <c r="EP78">
        <v>1530584100</v>
      </c>
      <c r="EQ78">
        <v>137</v>
      </c>
      <c r="ER78">
        <v>-1E-3</v>
      </c>
      <c r="ES78">
        <v>-1E-3</v>
      </c>
      <c r="ET78">
        <v>0.14499999999999999</v>
      </c>
      <c r="EU78">
        <v>-7.8E-2</v>
      </c>
      <c r="EV78">
        <v>400</v>
      </c>
      <c r="EW78">
        <v>18</v>
      </c>
      <c r="EX78">
        <v>0.41</v>
      </c>
      <c r="EY78">
        <v>0.17</v>
      </c>
      <c r="EZ78">
        <v>0.50694917073170698</v>
      </c>
      <c r="FA78">
        <v>2.5597379790940501E-2</v>
      </c>
      <c r="FB78">
        <v>4.1659025136365303E-2</v>
      </c>
      <c r="FC78">
        <v>1</v>
      </c>
      <c r="FD78">
        <v>1</v>
      </c>
      <c r="FE78">
        <v>0</v>
      </c>
      <c r="FF78">
        <v>0</v>
      </c>
      <c r="FG78">
        <v>0</v>
      </c>
      <c r="FH78">
        <v>3.7632082926829298E-2</v>
      </c>
      <c r="FI78">
        <v>6.2553564459930405E-2</v>
      </c>
      <c r="FJ78">
        <v>7.96715125113669E-3</v>
      </c>
      <c r="FK78">
        <v>1</v>
      </c>
      <c r="FL78">
        <v>2</v>
      </c>
      <c r="FM78">
        <v>3</v>
      </c>
      <c r="FN78" t="s">
        <v>401</v>
      </c>
      <c r="FO78">
        <v>3.9266100000000002</v>
      </c>
      <c r="FP78">
        <v>2.7845200000000001</v>
      </c>
      <c r="FQ78">
        <v>8.5152599999999995E-2</v>
      </c>
      <c r="FR78">
        <v>8.5059700000000002E-2</v>
      </c>
      <c r="FS78">
        <v>8.1543699999999997E-2</v>
      </c>
      <c r="FT78">
        <v>8.0467300000000005E-2</v>
      </c>
      <c r="FU78">
        <v>19676.2</v>
      </c>
      <c r="FV78">
        <v>24005.5</v>
      </c>
      <c r="FW78">
        <v>20945</v>
      </c>
      <c r="FX78">
        <v>25303.8</v>
      </c>
      <c r="FY78">
        <v>30511.1</v>
      </c>
      <c r="FZ78">
        <v>34259.300000000003</v>
      </c>
      <c r="GA78">
        <v>37801.699999999997</v>
      </c>
      <c r="GB78">
        <v>41977.599999999999</v>
      </c>
      <c r="GC78">
        <v>2.6760999999999999</v>
      </c>
      <c r="GD78">
        <v>2.1558700000000002</v>
      </c>
      <c r="GE78">
        <v>7.4282299999999996E-2</v>
      </c>
      <c r="GF78">
        <v>0</v>
      </c>
      <c r="GG78">
        <v>23.6068</v>
      </c>
      <c r="GH78">
        <v>999.9</v>
      </c>
      <c r="GI78">
        <v>48.81</v>
      </c>
      <c r="GJ78">
        <v>30.292999999999999</v>
      </c>
      <c r="GK78">
        <v>23.225999999999999</v>
      </c>
      <c r="GL78">
        <v>61.650500000000001</v>
      </c>
      <c r="GM78">
        <v>19.370999999999999</v>
      </c>
      <c r="GN78">
        <v>3</v>
      </c>
      <c r="GO78">
        <v>-0.232261</v>
      </c>
      <c r="GP78">
        <v>-0.92494600000000005</v>
      </c>
      <c r="GQ78">
        <v>20.336400000000001</v>
      </c>
      <c r="GR78">
        <v>5.2229799999999997</v>
      </c>
      <c r="GS78">
        <v>11.962</v>
      </c>
      <c r="GT78">
        <v>4.9858500000000001</v>
      </c>
      <c r="GU78">
        <v>3.3010000000000002</v>
      </c>
      <c r="GV78">
        <v>999.9</v>
      </c>
      <c r="GW78">
        <v>9999</v>
      </c>
      <c r="GX78">
        <v>9999</v>
      </c>
      <c r="GY78">
        <v>9999</v>
      </c>
      <c r="GZ78">
        <v>1.88445</v>
      </c>
      <c r="HA78">
        <v>1.88141</v>
      </c>
      <c r="HB78">
        <v>1.8828800000000001</v>
      </c>
      <c r="HC78">
        <v>1.8815999999999999</v>
      </c>
      <c r="HD78">
        <v>1.8831899999999999</v>
      </c>
      <c r="HE78">
        <v>1.8823399999999999</v>
      </c>
      <c r="HF78">
        <v>1.8843099999999999</v>
      </c>
      <c r="HG78">
        <v>1.8815900000000001</v>
      </c>
      <c r="HH78">
        <v>5</v>
      </c>
      <c r="HI78">
        <v>0</v>
      </c>
      <c r="HJ78">
        <v>0</v>
      </c>
      <c r="HK78">
        <v>0</v>
      </c>
      <c r="HL78" t="s">
        <v>402</v>
      </c>
      <c r="HM78" t="s">
        <v>403</v>
      </c>
      <c r="HN78" t="s">
        <v>404</v>
      </c>
      <c r="HO78" t="s">
        <v>404</v>
      </c>
      <c r="HP78" t="s">
        <v>404</v>
      </c>
      <c r="HQ78" t="s">
        <v>404</v>
      </c>
      <c r="HR78">
        <v>0</v>
      </c>
      <c r="HS78">
        <v>100</v>
      </c>
      <c r="HT78">
        <v>100</v>
      </c>
      <c r="HU78">
        <v>0.14499999999999999</v>
      </c>
      <c r="HV78">
        <v>-7.8E-2</v>
      </c>
      <c r="HW78">
        <v>0.144999999999982</v>
      </c>
      <c r="HX78">
        <v>0</v>
      </c>
      <c r="HY78">
        <v>0</v>
      </c>
      <c r="HZ78">
        <v>0</v>
      </c>
      <c r="IA78">
        <v>-7.7989999999999796E-2</v>
      </c>
      <c r="IB78">
        <v>0</v>
      </c>
      <c r="IC78">
        <v>0</v>
      </c>
      <c r="ID78">
        <v>0</v>
      </c>
      <c r="IE78">
        <v>-1</v>
      </c>
      <c r="IF78">
        <v>-1</v>
      </c>
      <c r="IG78">
        <v>-1</v>
      </c>
      <c r="IH78">
        <v>-1</v>
      </c>
      <c r="II78">
        <v>0.4</v>
      </c>
      <c r="IJ78">
        <v>0.4</v>
      </c>
      <c r="IK78">
        <v>1.54175</v>
      </c>
      <c r="IL78">
        <v>2.5927699999999998</v>
      </c>
      <c r="IM78">
        <v>2.8002899999999999</v>
      </c>
      <c r="IN78">
        <v>2.96875</v>
      </c>
      <c r="IO78">
        <v>3.0493199999999998</v>
      </c>
      <c r="IP78">
        <v>2.3120099999999999</v>
      </c>
      <c r="IQ78">
        <v>34.0092</v>
      </c>
      <c r="IR78">
        <v>24.227599999999999</v>
      </c>
      <c r="IS78">
        <v>18</v>
      </c>
      <c r="IT78">
        <v>1091.24</v>
      </c>
      <c r="IU78">
        <v>566.75800000000004</v>
      </c>
      <c r="IV78">
        <v>24.9998</v>
      </c>
      <c r="IW78">
        <v>24.207899999999999</v>
      </c>
      <c r="IX78">
        <v>30</v>
      </c>
      <c r="IY78">
        <v>24.1281</v>
      </c>
      <c r="IZ78">
        <v>24.122299999999999</v>
      </c>
      <c r="JA78">
        <v>30.8064</v>
      </c>
      <c r="JB78">
        <v>19.7913</v>
      </c>
      <c r="JC78">
        <v>0</v>
      </c>
      <c r="JD78">
        <v>25</v>
      </c>
      <c r="JE78">
        <v>400</v>
      </c>
      <c r="JF78">
        <v>17.731000000000002</v>
      </c>
      <c r="JG78">
        <v>101.904</v>
      </c>
      <c r="JH78">
        <v>101.199</v>
      </c>
    </row>
    <row r="79" spans="1:268" x14ac:dyDescent="0.2">
      <c r="A79">
        <v>63</v>
      </c>
      <c r="B79">
        <v>1530584130.5</v>
      </c>
      <c r="C79">
        <v>1232.4000000953699</v>
      </c>
      <c r="D79" t="s">
        <v>544</v>
      </c>
      <c r="E79" t="s">
        <v>545</v>
      </c>
      <c r="F79" t="s">
        <v>397</v>
      </c>
      <c r="I79">
        <v>1530584130.5</v>
      </c>
      <c r="J79">
        <f t="shared" si="46"/>
        <v>1.0621747195968991E-4</v>
      </c>
      <c r="K79">
        <f t="shared" si="47"/>
        <v>0.1062174719596899</v>
      </c>
      <c r="L79">
        <f t="shared" si="48"/>
        <v>-0.8692057020118682</v>
      </c>
      <c r="M79">
        <f t="shared" si="49"/>
        <v>400.49</v>
      </c>
      <c r="N79">
        <f t="shared" si="50"/>
        <v>612.24894800494917</v>
      </c>
      <c r="O79">
        <f t="shared" si="51"/>
        <v>55.808322235005654</v>
      </c>
      <c r="P79">
        <f t="shared" si="52"/>
        <v>36.505860965099998</v>
      </c>
      <c r="Q79">
        <f t="shared" si="53"/>
        <v>6.167656911296478E-3</v>
      </c>
      <c r="R79">
        <f t="shared" si="54"/>
        <v>2.7657753821525914</v>
      </c>
      <c r="S79">
        <f t="shared" si="55"/>
        <v>6.1600261064766607E-3</v>
      </c>
      <c r="T79">
        <f t="shared" si="56"/>
        <v>3.8507011122227053E-3</v>
      </c>
      <c r="U79">
        <f t="shared" si="57"/>
        <v>0</v>
      </c>
      <c r="V79">
        <f t="shared" si="58"/>
        <v>25.280323691044437</v>
      </c>
      <c r="W79">
        <f t="shared" si="59"/>
        <v>24.83</v>
      </c>
      <c r="X79">
        <f t="shared" si="60"/>
        <v>3.1475931363745913</v>
      </c>
      <c r="Y79">
        <f t="shared" si="61"/>
        <v>49.92296727369979</v>
      </c>
      <c r="Z79">
        <f t="shared" si="62"/>
        <v>1.6169173131149999</v>
      </c>
      <c r="AA79">
        <f t="shared" si="63"/>
        <v>3.238824535910183</v>
      </c>
      <c r="AB79">
        <f t="shared" si="64"/>
        <v>1.5306758232595914</v>
      </c>
      <c r="AC79">
        <f t="shared" si="65"/>
        <v>-4.6841905134223252</v>
      </c>
      <c r="AD79">
        <f t="shared" si="66"/>
        <v>71.497517312051983</v>
      </c>
      <c r="AE79">
        <f t="shared" si="67"/>
        <v>5.4719138803016536</v>
      </c>
      <c r="AF79">
        <f t="shared" si="68"/>
        <v>72.285240678931316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48363.115349397543</v>
      </c>
      <c r="AL79" t="s">
        <v>398</v>
      </c>
      <c r="AM79" t="s">
        <v>398</v>
      </c>
      <c r="AN79">
        <v>0</v>
      </c>
      <c r="AO79">
        <v>0</v>
      </c>
      <c r="AP79" t="e">
        <f t="shared" si="72"/>
        <v>#DIV/0!</v>
      </c>
      <c r="AQ79">
        <v>0</v>
      </c>
      <c r="AR79" t="s">
        <v>398</v>
      </c>
      <c r="AS79" t="s">
        <v>398</v>
      </c>
      <c r="AT79">
        <v>0</v>
      </c>
      <c r="AU79">
        <v>0</v>
      </c>
      <c r="AV79" t="e">
        <f t="shared" si="73"/>
        <v>#DIV/0!</v>
      </c>
      <c r="AW79">
        <v>0.5</v>
      </c>
      <c r="AX79">
        <f t="shared" si="74"/>
        <v>0</v>
      </c>
      <c r="AY79">
        <f t="shared" si="75"/>
        <v>-0.8692057020118682</v>
      </c>
      <c r="AZ79" t="e">
        <f t="shared" si="76"/>
        <v>#DIV/0!</v>
      </c>
      <c r="BA79" t="e">
        <f t="shared" si="77"/>
        <v>#DIV/0!</v>
      </c>
      <c r="BB79" t="e">
        <f t="shared" si="78"/>
        <v>#DIV/0!</v>
      </c>
      <c r="BC79" t="e">
        <f t="shared" si="79"/>
        <v>#DIV/0!</v>
      </c>
      <c r="BD79" t="s">
        <v>398</v>
      </c>
      <c r="BE79">
        <v>0</v>
      </c>
      <c r="BF79" t="e">
        <f t="shared" si="80"/>
        <v>#DIV/0!</v>
      </c>
      <c r="BG79" t="e">
        <f t="shared" si="81"/>
        <v>#DIV/0!</v>
      </c>
      <c r="BH79" t="e">
        <f t="shared" si="82"/>
        <v>#DIV/0!</v>
      </c>
      <c r="BI79" t="e">
        <f t="shared" si="83"/>
        <v>#DIV/0!</v>
      </c>
      <c r="BJ79" t="e">
        <f t="shared" si="84"/>
        <v>#DIV/0!</v>
      </c>
      <c r="BK79" t="e">
        <f t="shared" si="85"/>
        <v>#DIV/0!</v>
      </c>
      <c r="BL79" t="e">
        <f t="shared" si="86"/>
        <v>#DIV/0!</v>
      </c>
      <c r="BM79" t="e">
        <f t="shared" si="87"/>
        <v>#DIV/0!</v>
      </c>
      <c r="BN79">
        <v>754</v>
      </c>
      <c r="BO79">
        <v>300</v>
      </c>
      <c r="BP79">
        <v>300</v>
      </c>
      <c r="BQ79">
        <v>300</v>
      </c>
      <c r="BR79">
        <v>10355.1</v>
      </c>
      <c r="BS79">
        <v>1422.74</v>
      </c>
      <c r="BT79">
        <v>-7.3501699999999996E-3</v>
      </c>
      <c r="BU79">
        <v>-1.04</v>
      </c>
      <c r="BV79" t="s">
        <v>398</v>
      </c>
      <c r="BW79" t="s">
        <v>398</v>
      </c>
      <c r="BX79" t="s">
        <v>398</v>
      </c>
      <c r="BY79" t="s">
        <v>398</v>
      </c>
      <c r="BZ79" t="s">
        <v>398</v>
      </c>
      <c r="CA79" t="s">
        <v>398</v>
      </c>
      <c r="CB79" t="s">
        <v>398</v>
      </c>
      <c r="CC79" t="s">
        <v>398</v>
      </c>
      <c r="CD79" t="s">
        <v>398</v>
      </c>
      <c r="CE79" t="s">
        <v>398</v>
      </c>
      <c r="CF79">
        <f t="shared" si="88"/>
        <v>0</v>
      </c>
      <c r="CG79">
        <f t="shared" si="89"/>
        <v>0</v>
      </c>
      <c r="CH79">
        <f t="shared" si="90"/>
        <v>0</v>
      </c>
      <c r="CI79">
        <f t="shared" si="91"/>
        <v>0</v>
      </c>
      <c r="CJ79">
        <v>6</v>
      </c>
      <c r="CK79">
        <v>0.5</v>
      </c>
      <c r="CL79" t="s">
        <v>399</v>
      </c>
      <c r="CM79">
        <v>2</v>
      </c>
      <c r="CN79">
        <v>1530584130.5</v>
      </c>
      <c r="CO79">
        <v>400.49</v>
      </c>
      <c r="CP79">
        <v>399.99400000000003</v>
      </c>
      <c r="CQ79">
        <v>17.738499999999998</v>
      </c>
      <c r="CR79">
        <v>17.675899999999999</v>
      </c>
      <c r="CS79">
        <v>400.34500000000003</v>
      </c>
      <c r="CT79">
        <v>17.816500000000001</v>
      </c>
      <c r="CU79">
        <v>1000</v>
      </c>
      <c r="CV79">
        <v>91.051500000000004</v>
      </c>
      <c r="CW79">
        <v>0.10149</v>
      </c>
      <c r="CX79">
        <v>25.3095</v>
      </c>
      <c r="CY79">
        <v>24.83</v>
      </c>
      <c r="CZ79">
        <v>999.9</v>
      </c>
      <c r="DA79">
        <v>0</v>
      </c>
      <c r="DB79">
        <v>0</v>
      </c>
      <c r="DC79">
        <v>9988.1200000000008</v>
      </c>
      <c r="DD79">
        <v>0</v>
      </c>
      <c r="DE79">
        <v>0.21912699999999999</v>
      </c>
      <c r="DF79">
        <v>0.49652099999999999</v>
      </c>
      <c r="DG79">
        <v>407.72300000000001</v>
      </c>
      <c r="DH79">
        <v>407.19099999999997</v>
      </c>
      <c r="DI79">
        <v>6.2677399999999994E-2</v>
      </c>
      <c r="DJ79">
        <v>399.99400000000003</v>
      </c>
      <c r="DK79">
        <v>17.675899999999999</v>
      </c>
      <c r="DL79">
        <v>1.6151199999999999</v>
      </c>
      <c r="DM79">
        <v>1.60941</v>
      </c>
      <c r="DN79">
        <v>14.1038</v>
      </c>
      <c r="DO79">
        <v>14.049200000000001</v>
      </c>
      <c r="DP79">
        <v>0</v>
      </c>
      <c r="DQ79">
        <v>0</v>
      </c>
      <c r="DR79">
        <v>0</v>
      </c>
      <c r="DS79">
        <v>0</v>
      </c>
      <c r="DT79">
        <v>1.19</v>
      </c>
      <c r="DU79">
        <v>0</v>
      </c>
      <c r="DV79">
        <v>-6.48</v>
      </c>
      <c r="DW79">
        <v>-2.66</v>
      </c>
      <c r="DX79">
        <v>33.75</v>
      </c>
      <c r="DY79">
        <v>39</v>
      </c>
      <c r="DZ79">
        <v>37</v>
      </c>
      <c r="EA79">
        <v>37.936999999999998</v>
      </c>
      <c r="EB79">
        <v>34.936999999999998</v>
      </c>
      <c r="EC79">
        <v>0</v>
      </c>
      <c r="ED79">
        <v>0</v>
      </c>
      <c r="EE79">
        <v>0</v>
      </c>
      <c r="EF79">
        <v>3222.6000001430498</v>
      </c>
      <c r="EG79">
        <v>0</v>
      </c>
      <c r="EH79">
        <v>3.0423076923076899</v>
      </c>
      <c r="EI79">
        <v>-1.6841027272575799</v>
      </c>
      <c r="EJ79">
        <v>8.6174359161290006</v>
      </c>
      <c r="EK79">
        <v>-10.47</v>
      </c>
      <c r="EL79">
        <v>15</v>
      </c>
      <c r="EM79">
        <v>1530584100</v>
      </c>
      <c r="EN79" t="s">
        <v>541</v>
      </c>
      <c r="EO79">
        <v>1530584099</v>
      </c>
      <c r="EP79">
        <v>1530584100</v>
      </c>
      <c r="EQ79">
        <v>137</v>
      </c>
      <c r="ER79">
        <v>-1E-3</v>
      </c>
      <c r="ES79">
        <v>-1E-3</v>
      </c>
      <c r="ET79">
        <v>0.14499999999999999</v>
      </c>
      <c r="EU79">
        <v>-7.8E-2</v>
      </c>
      <c r="EV79">
        <v>400</v>
      </c>
      <c r="EW79">
        <v>18</v>
      </c>
      <c r="EX79">
        <v>0.41</v>
      </c>
      <c r="EY79">
        <v>0.17</v>
      </c>
      <c r="EZ79">
        <v>0.50918139024390296</v>
      </c>
      <c r="FA79">
        <v>-9.7518313588850103E-2</v>
      </c>
      <c r="FB79">
        <v>2.3358203265639501E-2</v>
      </c>
      <c r="FC79">
        <v>1</v>
      </c>
      <c r="FD79">
        <v>1</v>
      </c>
      <c r="FE79">
        <v>0</v>
      </c>
      <c r="FF79">
        <v>0</v>
      </c>
      <c r="FG79">
        <v>0</v>
      </c>
      <c r="FH79">
        <v>4.5512314634146303E-2</v>
      </c>
      <c r="FI79">
        <v>9.6006441114982605E-2</v>
      </c>
      <c r="FJ79">
        <v>1.01484880303293E-2</v>
      </c>
      <c r="FK79">
        <v>1</v>
      </c>
      <c r="FL79">
        <v>2</v>
      </c>
      <c r="FM79">
        <v>3</v>
      </c>
      <c r="FN79" t="s">
        <v>401</v>
      </c>
      <c r="FO79">
        <v>3.92659</v>
      </c>
      <c r="FP79">
        <v>2.7840099999999999</v>
      </c>
      <c r="FQ79">
        <v>8.5145100000000001E-2</v>
      </c>
      <c r="FR79">
        <v>8.5054299999999999E-2</v>
      </c>
      <c r="FS79">
        <v>8.1559800000000002E-2</v>
      </c>
      <c r="FT79">
        <v>8.0462699999999998E-2</v>
      </c>
      <c r="FU79">
        <v>19676.2</v>
      </c>
      <c r="FV79">
        <v>24005.599999999999</v>
      </c>
      <c r="FW79">
        <v>20944.8</v>
      </c>
      <c r="FX79">
        <v>25303.7</v>
      </c>
      <c r="FY79">
        <v>30510.6</v>
      </c>
      <c r="FZ79">
        <v>34259.300000000003</v>
      </c>
      <c r="GA79">
        <v>37801.599999999999</v>
      </c>
      <c r="GB79">
        <v>41977.4</v>
      </c>
      <c r="GC79">
        <v>2.67733</v>
      </c>
      <c r="GD79">
        <v>2.1555499999999999</v>
      </c>
      <c r="GE79">
        <v>7.4394000000000002E-2</v>
      </c>
      <c r="GF79">
        <v>0</v>
      </c>
      <c r="GG79">
        <v>23.607800000000001</v>
      </c>
      <c r="GH79">
        <v>999.9</v>
      </c>
      <c r="GI79">
        <v>48.784999999999997</v>
      </c>
      <c r="GJ79">
        <v>30.283000000000001</v>
      </c>
      <c r="GK79">
        <v>23.200700000000001</v>
      </c>
      <c r="GL79">
        <v>61.600499999999997</v>
      </c>
      <c r="GM79">
        <v>19.4191</v>
      </c>
      <c r="GN79">
        <v>3</v>
      </c>
      <c r="GO79">
        <v>-0.232292</v>
      </c>
      <c r="GP79">
        <v>-0.92410099999999995</v>
      </c>
      <c r="GQ79">
        <v>20.336400000000001</v>
      </c>
      <c r="GR79">
        <v>5.2231300000000003</v>
      </c>
      <c r="GS79">
        <v>11.962199999999999</v>
      </c>
      <c r="GT79">
        <v>4.9857500000000003</v>
      </c>
      <c r="GU79">
        <v>3.3010000000000002</v>
      </c>
      <c r="GV79">
        <v>999.9</v>
      </c>
      <c r="GW79">
        <v>9999</v>
      </c>
      <c r="GX79">
        <v>9999</v>
      </c>
      <c r="GY79">
        <v>9999</v>
      </c>
      <c r="GZ79">
        <v>1.8844399999999999</v>
      </c>
      <c r="HA79">
        <v>1.88141</v>
      </c>
      <c r="HB79">
        <v>1.88286</v>
      </c>
      <c r="HC79">
        <v>1.8815900000000001</v>
      </c>
      <c r="HD79">
        <v>1.8832100000000001</v>
      </c>
      <c r="HE79">
        <v>1.8823300000000001</v>
      </c>
      <c r="HF79">
        <v>1.8843099999999999</v>
      </c>
      <c r="HG79">
        <v>1.8815999999999999</v>
      </c>
      <c r="HH79">
        <v>5</v>
      </c>
      <c r="HI79">
        <v>0</v>
      </c>
      <c r="HJ79">
        <v>0</v>
      </c>
      <c r="HK79">
        <v>0</v>
      </c>
      <c r="HL79" t="s">
        <v>402</v>
      </c>
      <c r="HM79" t="s">
        <v>403</v>
      </c>
      <c r="HN79" t="s">
        <v>404</v>
      </c>
      <c r="HO79" t="s">
        <v>404</v>
      </c>
      <c r="HP79" t="s">
        <v>404</v>
      </c>
      <c r="HQ79" t="s">
        <v>404</v>
      </c>
      <c r="HR79">
        <v>0</v>
      </c>
      <c r="HS79">
        <v>100</v>
      </c>
      <c r="HT79">
        <v>100</v>
      </c>
      <c r="HU79">
        <v>0.14499999999999999</v>
      </c>
      <c r="HV79">
        <v>-7.8E-2</v>
      </c>
      <c r="HW79">
        <v>0.144999999999982</v>
      </c>
      <c r="HX79">
        <v>0</v>
      </c>
      <c r="HY79">
        <v>0</v>
      </c>
      <c r="HZ79">
        <v>0</v>
      </c>
      <c r="IA79">
        <v>-7.7989999999999796E-2</v>
      </c>
      <c r="IB79">
        <v>0</v>
      </c>
      <c r="IC79">
        <v>0</v>
      </c>
      <c r="ID79">
        <v>0</v>
      </c>
      <c r="IE79">
        <v>-1</v>
      </c>
      <c r="IF79">
        <v>-1</v>
      </c>
      <c r="IG79">
        <v>-1</v>
      </c>
      <c r="IH79">
        <v>-1</v>
      </c>
      <c r="II79">
        <v>0.5</v>
      </c>
      <c r="IJ79">
        <v>0.5</v>
      </c>
      <c r="IK79">
        <v>1.54175</v>
      </c>
      <c r="IL79">
        <v>2.5805699999999998</v>
      </c>
      <c r="IM79">
        <v>2.8002899999999999</v>
      </c>
      <c r="IN79">
        <v>2.96875</v>
      </c>
      <c r="IO79">
        <v>3.0493199999999998</v>
      </c>
      <c r="IP79">
        <v>2.2912599999999999</v>
      </c>
      <c r="IQ79">
        <v>34.0092</v>
      </c>
      <c r="IR79">
        <v>24.2364</v>
      </c>
      <c r="IS79">
        <v>18</v>
      </c>
      <c r="IT79">
        <v>1092.6500000000001</v>
      </c>
      <c r="IU79">
        <v>566.49800000000005</v>
      </c>
      <c r="IV79">
        <v>25</v>
      </c>
      <c r="IW79">
        <v>24.2059</v>
      </c>
      <c r="IX79">
        <v>29.9999</v>
      </c>
      <c r="IY79">
        <v>24.126100000000001</v>
      </c>
      <c r="IZ79">
        <v>24.120799999999999</v>
      </c>
      <c r="JA79">
        <v>30.8063</v>
      </c>
      <c r="JB79">
        <v>19.7913</v>
      </c>
      <c r="JC79">
        <v>0</v>
      </c>
      <c r="JD79">
        <v>25</v>
      </c>
      <c r="JE79">
        <v>400</v>
      </c>
      <c r="JF79">
        <v>17.731000000000002</v>
      </c>
      <c r="JG79">
        <v>101.90300000000001</v>
      </c>
      <c r="JH79">
        <v>101.19799999999999</v>
      </c>
    </row>
    <row r="80" spans="1:268" x14ac:dyDescent="0.2">
      <c r="A80">
        <v>64</v>
      </c>
      <c r="B80">
        <v>1530584135.5</v>
      </c>
      <c r="C80">
        <v>1237.4000000953699</v>
      </c>
      <c r="D80" t="s">
        <v>546</v>
      </c>
      <c r="E80" t="s">
        <v>547</v>
      </c>
      <c r="F80" t="s">
        <v>397</v>
      </c>
      <c r="I80">
        <v>1530584135.5</v>
      </c>
      <c r="J80">
        <f t="shared" si="46"/>
        <v>1.0825793079791951E-4</v>
      </c>
      <c r="K80">
        <f t="shared" si="47"/>
        <v>0.10825793079791951</v>
      </c>
      <c r="L80">
        <f t="shared" si="48"/>
        <v>-0.88172849826854816</v>
      </c>
      <c r="M80">
        <f t="shared" si="49"/>
        <v>400.54</v>
      </c>
      <c r="N80">
        <f t="shared" si="50"/>
        <v>611.23948467661887</v>
      </c>
      <c r="O80">
        <f t="shared" si="51"/>
        <v>55.717868351216332</v>
      </c>
      <c r="P80">
        <f t="shared" si="52"/>
        <v>36.511441994299993</v>
      </c>
      <c r="Q80">
        <f t="shared" si="53"/>
        <v>6.2865278685790482E-3</v>
      </c>
      <c r="R80">
        <f t="shared" si="54"/>
        <v>2.7684833846581576</v>
      </c>
      <c r="S80">
        <f t="shared" si="55"/>
        <v>6.2786080359757517E-3</v>
      </c>
      <c r="T80">
        <f t="shared" si="56"/>
        <v>3.9248407409269628E-3</v>
      </c>
      <c r="U80">
        <f t="shared" si="57"/>
        <v>0</v>
      </c>
      <c r="V80">
        <f t="shared" si="58"/>
        <v>25.282490282289306</v>
      </c>
      <c r="W80">
        <f t="shared" si="59"/>
        <v>24.830200000000001</v>
      </c>
      <c r="X80">
        <f t="shared" si="60"/>
        <v>3.1476307159228352</v>
      </c>
      <c r="Y80">
        <f t="shared" si="61"/>
        <v>49.916630998992304</v>
      </c>
      <c r="Z80">
        <f t="shared" si="62"/>
        <v>1.616971750537</v>
      </c>
      <c r="AA80">
        <f t="shared" si="63"/>
        <v>3.2393447197380825</v>
      </c>
      <c r="AB80">
        <f t="shared" si="64"/>
        <v>1.5306589653858351</v>
      </c>
      <c r="AC80">
        <f t="shared" si="65"/>
        <v>-4.7741747481882504</v>
      </c>
      <c r="AD80">
        <f t="shared" si="66"/>
        <v>71.940657544638754</v>
      </c>
      <c r="AE80">
        <f t="shared" si="67"/>
        <v>5.5005234602254811</v>
      </c>
      <c r="AF80">
        <f t="shared" si="68"/>
        <v>72.66700625667599</v>
      </c>
      <c r="AG80">
        <v>0</v>
      </c>
      <c r="AH80">
        <v>0</v>
      </c>
      <c r="AI80">
        <f t="shared" si="69"/>
        <v>1</v>
      </c>
      <c r="AJ80">
        <f t="shared" si="70"/>
        <v>0</v>
      </c>
      <c r="AK80">
        <f t="shared" si="71"/>
        <v>48436.938667340437</v>
      </c>
      <c r="AL80" t="s">
        <v>398</v>
      </c>
      <c r="AM80" t="s">
        <v>398</v>
      </c>
      <c r="AN80">
        <v>0</v>
      </c>
      <c r="AO80">
        <v>0</v>
      </c>
      <c r="AP80" t="e">
        <f t="shared" si="72"/>
        <v>#DIV/0!</v>
      </c>
      <c r="AQ80">
        <v>0</v>
      </c>
      <c r="AR80" t="s">
        <v>398</v>
      </c>
      <c r="AS80" t="s">
        <v>398</v>
      </c>
      <c r="AT80">
        <v>0</v>
      </c>
      <c r="AU80">
        <v>0</v>
      </c>
      <c r="AV80" t="e">
        <f t="shared" si="73"/>
        <v>#DIV/0!</v>
      </c>
      <c r="AW80">
        <v>0.5</v>
      </c>
      <c r="AX80">
        <f t="shared" si="74"/>
        <v>0</v>
      </c>
      <c r="AY80">
        <f t="shared" si="75"/>
        <v>-0.88172849826854816</v>
      </c>
      <c r="AZ80" t="e">
        <f t="shared" si="76"/>
        <v>#DIV/0!</v>
      </c>
      <c r="BA80" t="e">
        <f t="shared" si="77"/>
        <v>#DIV/0!</v>
      </c>
      <c r="BB80" t="e">
        <f t="shared" si="78"/>
        <v>#DIV/0!</v>
      </c>
      <c r="BC80" t="e">
        <f t="shared" si="79"/>
        <v>#DIV/0!</v>
      </c>
      <c r="BD80" t="s">
        <v>398</v>
      </c>
      <c r="BE80">
        <v>0</v>
      </c>
      <c r="BF80" t="e">
        <f t="shared" si="80"/>
        <v>#DIV/0!</v>
      </c>
      <c r="BG80" t="e">
        <f t="shared" si="81"/>
        <v>#DIV/0!</v>
      </c>
      <c r="BH80" t="e">
        <f t="shared" si="82"/>
        <v>#DIV/0!</v>
      </c>
      <c r="BI80" t="e">
        <f t="shared" si="83"/>
        <v>#DIV/0!</v>
      </c>
      <c r="BJ80" t="e">
        <f t="shared" si="84"/>
        <v>#DIV/0!</v>
      </c>
      <c r="BK80" t="e">
        <f t="shared" si="85"/>
        <v>#DIV/0!</v>
      </c>
      <c r="BL80" t="e">
        <f t="shared" si="86"/>
        <v>#DIV/0!</v>
      </c>
      <c r="BM80" t="e">
        <f t="shared" si="87"/>
        <v>#DIV/0!</v>
      </c>
      <c r="BN80">
        <v>754</v>
      </c>
      <c r="BO80">
        <v>300</v>
      </c>
      <c r="BP80">
        <v>300</v>
      </c>
      <c r="BQ80">
        <v>300</v>
      </c>
      <c r="BR80">
        <v>10355.1</v>
      </c>
      <c r="BS80">
        <v>1422.74</v>
      </c>
      <c r="BT80">
        <v>-7.3501699999999996E-3</v>
      </c>
      <c r="BU80">
        <v>-1.04</v>
      </c>
      <c r="BV80" t="s">
        <v>398</v>
      </c>
      <c r="BW80" t="s">
        <v>398</v>
      </c>
      <c r="BX80" t="s">
        <v>398</v>
      </c>
      <c r="BY80" t="s">
        <v>398</v>
      </c>
      <c r="BZ80" t="s">
        <v>398</v>
      </c>
      <c r="CA80" t="s">
        <v>398</v>
      </c>
      <c r="CB80" t="s">
        <v>398</v>
      </c>
      <c r="CC80" t="s">
        <v>398</v>
      </c>
      <c r="CD80" t="s">
        <v>398</v>
      </c>
      <c r="CE80" t="s">
        <v>398</v>
      </c>
      <c r="CF80">
        <f t="shared" si="88"/>
        <v>0</v>
      </c>
      <c r="CG80">
        <f t="shared" si="89"/>
        <v>0</v>
      </c>
      <c r="CH80">
        <f t="shared" si="90"/>
        <v>0</v>
      </c>
      <c r="CI80">
        <f t="shared" si="91"/>
        <v>0</v>
      </c>
      <c r="CJ80">
        <v>6</v>
      </c>
      <c r="CK80">
        <v>0.5</v>
      </c>
      <c r="CL80" t="s">
        <v>399</v>
      </c>
      <c r="CM80">
        <v>2</v>
      </c>
      <c r="CN80">
        <v>1530584135.5</v>
      </c>
      <c r="CO80">
        <v>400.54</v>
      </c>
      <c r="CP80">
        <v>400.03699999999998</v>
      </c>
      <c r="CQ80">
        <v>17.738600000000002</v>
      </c>
      <c r="CR80">
        <v>17.674800000000001</v>
      </c>
      <c r="CS80">
        <v>400.39600000000002</v>
      </c>
      <c r="CT80">
        <v>17.816600000000001</v>
      </c>
      <c r="CU80">
        <v>1000.04</v>
      </c>
      <c r="CV80">
        <v>91.054199999999994</v>
      </c>
      <c r="CW80">
        <v>0.101345</v>
      </c>
      <c r="CX80">
        <v>25.312200000000001</v>
      </c>
      <c r="CY80">
        <v>24.830200000000001</v>
      </c>
      <c r="CZ80">
        <v>999.9</v>
      </c>
      <c r="DA80">
        <v>0</v>
      </c>
      <c r="DB80">
        <v>0</v>
      </c>
      <c r="DC80">
        <v>10003.799999999999</v>
      </c>
      <c r="DD80">
        <v>0</v>
      </c>
      <c r="DE80">
        <v>0.21912699999999999</v>
      </c>
      <c r="DF80">
        <v>0.50320399999999998</v>
      </c>
      <c r="DG80">
        <v>407.774</v>
      </c>
      <c r="DH80">
        <v>407.23500000000001</v>
      </c>
      <c r="DI80">
        <v>6.3775999999999999E-2</v>
      </c>
      <c r="DJ80">
        <v>400.03699999999998</v>
      </c>
      <c r="DK80">
        <v>17.674800000000001</v>
      </c>
      <c r="DL80">
        <v>1.6151800000000001</v>
      </c>
      <c r="DM80">
        <v>1.60937</v>
      </c>
      <c r="DN80">
        <v>14.1043</v>
      </c>
      <c r="DO80">
        <v>14.0488</v>
      </c>
      <c r="DP80">
        <v>0</v>
      </c>
      <c r="DQ80">
        <v>0</v>
      </c>
      <c r="DR80">
        <v>0</v>
      </c>
      <c r="DS80">
        <v>0</v>
      </c>
      <c r="DT80">
        <v>4.4800000000000004</v>
      </c>
      <c r="DU80">
        <v>0</v>
      </c>
      <c r="DV80">
        <v>-15.19</v>
      </c>
      <c r="DW80">
        <v>-4.49</v>
      </c>
      <c r="DX80">
        <v>34.125</v>
      </c>
      <c r="DY80">
        <v>39</v>
      </c>
      <c r="DZ80">
        <v>37.125</v>
      </c>
      <c r="EA80">
        <v>37.75</v>
      </c>
      <c r="EB80">
        <v>35.375</v>
      </c>
      <c r="EC80">
        <v>0</v>
      </c>
      <c r="ED80">
        <v>0</v>
      </c>
      <c r="EE80">
        <v>0</v>
      </c>
      <c r="EF80">
        <v>3227.4000000953702</v>
      </c>
      <c r="EG80">
        <v>0</v>
      </c>
      <c r="EH80">
        <v>3.5923076923076902</v>
      </c>
      <c r="EI80">
        <v>1.63692290187587</v>
      </c>
      <c r="EJ80">
        <v>0.40239327726997098</v>
      </c>
      <c r="EK80">
        <v>-10.679615384615399</v>
      </c>
      <c r="EL80">
        <v>15</v>
      </c>
      <c r="EM80">
        <v>1530584100</v>
      </c>
      <c r="EN80" t="s">
        <v>541</v>
      </c>
      <c r="EO80">
        <v>1530584099</v>
      </c>
      <c r="EP80">
        <v>1530584100</v>
      </c>
      <c r="EQ80">
        <v>137</v>
      </c>
      <c r="ER80">
        <v>-1E-3</v>
      </c>
      <c r="ES80">
        <v>-1E-3</v>
      </c>
      <c r="ET80">
        <v>0.14499999999999999</v>
      </c>
      <c r="EU80">
        <v>-7.8E-2</v>
      </c>
      <c r="EV80">
        <v>400</v>
      </c>
      <c r="EW80">
        <v>18</v>
      </c>
      <c r="EX80">
        <v>0.41</v>
      </c>
      <c r="EY80">
        <v>0.17</v>
      </c>
      <c r="EZ80">
        <v>0.50085067500000002</v>
      </c>
      <c r="FA80">
        <v>-9.3162213883697595E-3</v>
      </c>
      <c r="FB80">
        <v>2.1218260217778801E-2</v>
      </c>
      <c r="FC80">
        <v>1</v>
      </c>
      <c r="FD80">
        <v>1</v>
      </c>
      <c r="FE80">
        <v>0</v>
      </c>
      <c r="FF80">
        <v>0</v>
      </c>
      <c r="FG80">
        <v>0</v>
      </c>
      <c r="FH80">
        <v>5.1957465000000001E-2</v>
      </c>
      <c r="FI80">
        <v>0.10394228217636001</v>
      </c>
      <c r="FJ80">
        <v>1.04047705979889E-2</v>
      </c>
      <c r="FK80">
        <v>1</v>
      </c>
      <c r="FL80">
        <v>2</v>
      </c>
      <c r="FM80">
        <v>3</v>
      </c>
      <c r="FN80" t="s">
        <v>401</v>
      </c>
      <c r="FO80">
        <v>3.9266399999999999</v>
      </c>
      <c r="FP80">
        <v>2.7839999999999998</v>
      </c>
      <c r="FQ80">
        <v>8.5155999999999996E-2</v>
      </c>
      <c r="FR80">
        <v>8.5064000000000001E-2</v>
      </c>
      <c r="FS80">
        <v>8.1562800000000005E-2</v>
      </c>
      <c r="FT80">
        <v>8.0461900000000003E-2</v>
      </c>
      <c r="FU80">
        <v>19676.3</v>
      </c>
      <c r="FV80">
        <v>24005.7</v>
      </c>
      <c r="FW80">
        <v>20945.2</v>
      </c>
      <c r="FX80">
        <v>25304.1</v>
      </c>
      <c r="FY80">
        <v>30510.6</v>
      </c>
      <c r="FZ80">
        <v>34259.800000000003</v>
      </c>
      <c r="GA80">
        <v>37801.800000000003</v>
      </c>
      <c r="GB80">
        <v>41978.1</v>
      </c>
      <c r="GC80">
        <v>2.6773500000000001</v>
      </c>
      <c r="GD80">
        <v>2.1557300000000001</v>
      </c>
      <c r="GE80">
        <v>7.4282299999999996E-2</v>
      </c>
      <c r="GF80">
        <v>0</v>
      </c>
      <c r="GG80">
        <v>23.6098</v>
      </c>
      <c r="GH80">
        <v>999.9</v>
      </c>
      <c r="GI80">
        <v>48.784999999999997</v>
      </c>
      <c r="GJ80">
        <v>30.283000000000001</v>
      </c>
      <c r="GK80">
        <v>23.2011</v>
      </c>
      <c r="GL80">
        <v>61.5505</v>
      </c>
      <c r="GM80">
        <v>19.382999999999999</v>
      </c>
      <c r="GN80">
        <v>3</v>
      </c>
      <c r="GO80">
        <v>-0.23252999999999999</v>
      </c>
      <c r="GP80">
        <v>-0.92073300000000002</v>
      </c>
      <c r="GQ80">
        <v>20.335699999999999</v>
      </c>
      <c r="GR80">
        <v>5.2202799999999998</v>
      </c>
      <c r="GS80">
        <v>11.962</v>
      </c>
      <c r="GT80">
        <v>4.9848999999999997</v>
      </c>
      <c r="GU80">
        <v>3.3003200000000001</v>
      </c>
      <c r="GV80">
        <v>999.9</v>
      </c>
      <c r="GW80">
        <v>9999</v>
      </c>
      <c r="GX80">
        <v>9999</v>
      </c>
      <c r="GY80">
        <v>9999</v>
      </c>
      <c r="GZ80">
        <v>1.88445</v>
      </c>
      <c r="HA80">
        <v>1.88141</v>
      </c>
      <c r="HB80">
        <v>1.88286</v>
      </c>
      <c r="HC80">
        <v>1.8815900000000001</v>
      </c>
      <c r="HD80">
        <v>1.8832</v>
      </c>
      <c r="HE80">
        <v>1.8823399999999999</v>
      </c>
      <c r="HF80">
        <v>1.8843099999999999</v>
      </c>
      <c r="HG80">
        <v>1.8815900000000001</v>
      </c>
      <c r="HH80">
        <v>5</v>
      </c>
      <c r="HI80">
        <v>0</v>
      </c>
      <c r="HJ80">
        <v>0</v>
      </c>
      <c r="HK80">
        <v>0</v>
      </c>
      <c r="HL80" t="s">
        <v>402</v>
      </c>
      <c r="HM80" t="s">
        <v>403</v>
      </c>
      <c r="HN80" t="s">
        <v>404</v>
      </c>
      <c r="HO80" t="s">
        <v>404</v>
      </c>
      <c r="HP80" t="s">
        <v>404</v>
      </c>
      <c r="HQ80" t="s">
        <v>404</v>
      </c>
      <c r="HR80">
        <v>0</v>
      </c>
      <c r="HS80">
        <v>100</v>
      </c>
      <c r="HT80">
        <v>100</v>
      </c>
      <c r="HU80">
        <v>0.14399999999999999</v>
      </c>
      <c r="HV80">
        <v>-7.8E-2</v>
      </c>
      <c r="HW80">
        <v>0.144999999999982</v>
      </c>
      <c r="HX80">
        <v>0</v>
      </c>
      <c r="HY80">
        <v>0</v>
      </c>
      <c r="HZ80">
        <v>0</v>
      </c>
      <c r="IA80">
        <v>-7.7989999999999796E-2</v>
      </c>
      <c r="IB80">
        <v>0</v>
      </c>
      <c r="IC80">
        <v>0</v>
      </c>
      <c r="ID80">
        <v>0</v>
      </c>
      <c r="IE80">
        <v>-1</v>
      </c>
      <c r="IF80">
        <v>-1</v>
      </c>
      <c r="IG80">
        <v>-1</v>
      </c>
      <c r="IH80">
        <v>-1</v>
      </c>
      <c r="II80">
        <v>0.6</v>
      </c>
      <c r="IJ80">
        <v>0.6</v>
      </c>
      <c r="IK80">
        <v>1.54175</v>
      </c>
      <c r="IL80">
        <v>2.5915499999999998</v>
      </c>
      <c r="IM80">
        <v>2.8002899999999999</v>
      </c>
      <c r="IN80">
        <v>2.96875</v>
      </c>
      <c r="IO80">
        <v>3.0493199999999998</v>
      </c>
      <c r="IP80">
        <v>2.3168899999999999</v>
      </c>
      <c r="IQ80">
        <v>34.0092</v>
      </c>
      <c r="IR80">
        <v>24.2364</v>
      </c>
      <c r="IS80">
        <v>18</v>
      </c>
      <c r="IT80">
        <v>1092.6300000000001</v>
      </c>
      <c r="IU80">
        <v>566.61199999999997</v>
      </c>
      <c r="IV80">
        <v>25.000499999999999</v>
      </c>
      <c r="IW80">
        <v>24.203900000000001</v>
      </c>
      <c r="IX80">
        <v>29.9999</v>
      </c>
      <c r="IY80">
        <v>24.124099999999999</v>
      </c>
      <c r="IZ80">
        <v>24.119299999999999</v>
      </c>
      <c r="JA80">
        <v>30.804600000000001</v>
      </c>
      <c r="JB80">
        <v>19.7913</v>
      </c>
      <c r="JC80">
        <v>0</v>
      </c>
      <c r="JD80">
        <v>25</v>
      </c>
      <c r="JE80">
        <v>400</v>
      </c>
      <c r="JF80">
        <v>17.731000000000002</v>
      </c>
      <c r="JG80">
        <v>101.904</v>
      </c>
      <c r="JH80">
        <v>101.2</v>
      </c>
    </row>
    <row r="81" spans="1:268" x14ac:dyDescent="0.2">
      <c r="A81">
        <v>65</v>
      </c>
      <c r="B81">
        <v>1530584140.5</v>
      </c>
      <c r="C81">
        <v>1242.4000000953699</v>
      </c>
      <c r="D81" t="s">
        <v>548</v>
      </c>
      <c r="E81" t="s">
        <v>549</v>
      </c>
      <c r="F81" t="s">
        <v>397</v>
      </c>
      <c r="I81">
        <v>1530584140.5</v>
      </c>
      <c r="J81">
        <f t="shared" ref="J81:J112" si="92">(K81)/1000</f>
        <v>1.1691073978387618E-4</v>
      </c>
      <c r="K81">
        <f t="shared" ref="K81:K112" si="93">1000*CU81*AI81*(CQ81-CR81)/(100*CJ81*(1000-AI81*CQ81))</f>
        <v>0.11691073978387619</v>
      </c>
      <c r="L81">
        <f t="shared" ref="L81:L112" si="94">CU81*AI81*(CP81-CO81*(1000-AI81*CR81)/(1000-AI81*CQ81))/(100*CJ81)</f>
        <v>-0.83017584347314544</v>
      </c>
      <c r="M81">
        <f t="shared" ref="M81:M112" si="95">CO81 - IF(AI81&gt;1, L81*CJ81*100/(AK81*DC81), 0)</f>
        <v>400.46800000000002</v>
      </c>
      <c r="N81">
        <f t="shared" ref="N81:N112" si="96">((T81-J81/2)*M81-L81)/(T81+J81/2)</f>
        <v>582.94291043050077</v>
      </c>
      <c r="O81">
        <f t="shared" ref="O81:O112" si="97">N81*(CV81+CW81)/1000</f>
        <v>53.138318394878112</v>
      </c>
      <c r="P81">
        <f t="shared" ref="P81:P112" si="98">(CO81 - IF(AI81&gt;1, L81*CJ81*100/(AK81*DC81), 0))*(CV81+CW81)/1000</f>
        <v>36.50476866636</v>
      </c>
      <c r="Q81">
        <f t="shared" ref="Q81:Q112" si="99">2/((1/S81-1/R81)+SIGN(S81)*SQRT((1/S81-1/R81)*(1/S81-1/R81) + 4*CK81/((CK81+1)*(CK81+1))*(2*1/S81*1/R81-1/R81*1/R81)))</f>
        <v>6.7831005208104913E-3</v>
      </c>
      <c r="R81">
        <f t="shared" ref="R81:R112" si="100">IF(LEFT(CL81,1)&lt;&gt;"0",IF(LEFT(CL81,1)="1",3,CM81),$D$5+$E$5*(DC81*CV81/($K$5*1000))+$F$5*(DC81*CV81/($K$5*1000))*MAX(MIN(CJ81,$J$5),$I$5)*MAX(MIN(CJ81,$J$5),$I$5)+$G$5*MAX(MIN(CJ81,$J$5),$I$5)*(DC81*CV81/($K$5*1000))+$H$5*(DC81*CV81/($K$5*1000))*(DC81*CV81/($K$5*1000)))</f>
        <v>2.767402794019822</v>
      </c>
      <c r="S81">
        <f t="shared" ref="S81:S112" si="101">J81*(1000-(1000*0.61365*EXP(17.502*W81/(240.97+W81))/(CV81+CW81)+CQ81)/2)/(1000*0.61365*EXP(17.502*W81/(240.97+W81))/(CV81+CW81)-CQ81)</f>
        <v>6.7738774944599038E-3</v>
      </c>
      <c r="T81">
        <f t="shared" ref="T81:T112" si="102">1/((CK81+1)/(Q81/1.6)+1/(R81/1.37)) + CK81/((CK81+1)/(Q81/1.6) + CK81/(R81/1.37))</f>
        <v>4.2345010233199023E-3</v>
      </c>
      <c r="U81">
        <f t="shared" ref="U81:U112" si="103">(CF81*CI81)</f>
        <v>0</v>
      </c>
      <c r="V81">
        <f t="shared" ref="V81:V112" si="104">(CX81+(U81+2*0.95*0.0000000567*(((CX81+$B$7)+273)^4-(CX81+273)^4)-44100*J81)/(1.84*29.3*R81+8*0.95*0.0000000567*(CX81+273)^3))</f>
        <v>25.280604028112439</v>
      </c>
      <c r="W81">
        <f t="shared" ref="W81:W112" si="105">($C$7*CY81+$D$7*CZ81+$E$7*V81)</f>
        <v>24.8385</v>
      </c>
      <c r="X81">
        <f t="shared" ref="X81:X112" si="106">0.61365*EXP(17.502*W81/(240.97+W81))</f>
        <v>3.149190613011057</v>
      </c>
      <c r="Y81">
        <f t="shared" ref="Y81:Y112" si="107">(Z81/AA81*100)</f>
        <v>49.918091245471565</v>
      </c>
      <c r="Z81">
        <f t="shared" ref="Z81:Z112" si="108">CQ81*(CV81+CW81)/1000</f>
        <v>1.617067143219</v>
      </c>
      <c r="AA81">
        <f t="shared" ref="AA81:AA112" si="109">0.61365*EXP(17.502*CX81/(240.97+CX81))</f>
        <v>3.2394410580867232</v>
      </c>
      <c r="AB81">
        <f t="shared" ref="AB81:AB112" si="110">(X81-CQ81*(CV81+CW81)/1000)</f>
        <v>1.5321234697920569</v>
      </c>
      <c r="AC81">
        <f t="shared" ref="AC81:AC112" si="111">(-J81*44100)</f>
        <v>-5.15576362446894</v>
      </c>
      <c r="AD81">
        <f t="shared" ref="AD81:AD112" si="112">2*29.3*R81*0.92*(CX81-W81)</f>
        <v>70.748847254273414</v>
      </c>
      <c r="AE81">
        <f t="shared" ref="AE81:AE112" si="113">2*0.95*0.0000000567*(((CX81+$B$7)+273)^4-(W81+273)^4)</f>
        <v>5.4117503770255464</v>
      </c>
      <c r="AF81">
        <f t="shared" ref="AF81:AF112" si="114">U81+AE81+AC81+AD81</f>
        <v>71.004834006830023</v>
      </c>
      <c r="AG81">
        <v>0</v>
      </c>
      <c r="AH81">
        <v>0</v>
      </c>
      <c r="AI81">
        <f t="shared" ref="AI81:AI112" si="115">IF(AG81*$H$13&gt;=AK81,1,(AK81/(AK81-AG81*$H$13)))</f>
        <v>1</v>
      </c>
      <c r="AJ81">
        <f t="shared" ref="AJ81:AJ112" si="116">(AI81-1)*100</f>
        <v>0</v>
      </c>
      <c r="AK81">
        <f t="shared" ref="AK81:AK112" si="117">MAX(0,($B$13+$C$13*DC81)/(1+$D$13*DC81)*CV81/(CX81+273)*$E$13)</f>
        <v>48407.228575626956</v>
      </c>
      <c r="AL81" t="s">
        <v>398</v>
      </c>
      <c r="AM81" t="s">
        <v>398</v>
      </c>
      <c r="AN81">
        <v>0</v>
      </c>
      <c r="AO81">
        <v>0</v>
      </c>
      <c r="AP81" t="e">
        <f t="shared" ref="AP81:AP112" si="118">1-AN81/AO81</f>
        <v>#DIV/0!</v>
      </c>
      <c r="AQ81">
        <v>0</v>
      </c>
      <c r="AR81" t="s">
        <v>398</v>
      </c>
      <c r="AS81" t="s">
        <v>398</v>
      </c>
      <c r="AT81">
        <v>0</v>
      </c>
      <c r="AU81">
        <v>0</v>
      </c>
      <c r="AV81" t="e">
        <f t="shared" ref="AV81:AV112" si="119">1-AT81/AU81</f>
        <v>#DIV/0!</v>
      </c>
      <c r="AW81">
        <v>0.5</v>
      </c>
      <c r="AX81">
        <f t="shared" ref="AX81:AX112" si="120">CG81</f>
        <v>0</v>
      </c>
      <c r="AY81">
        <f t="shared" ref="AY81:AY112" si="121">L81</f>
        <v>-0.83017584347314544</v>
      </c>
      <c r="AZ81" t="e">
        <f t="shared" ref="AZ81:AZ112" si="122">AV81*AW81*AX81</f>
        <v>#DIV/0!</v>
      </c>
      <c r="BA81" t="e">
        <f t="shared" ref="BA81:BA112" si="123">(AY81-AQ81)/AX81</f>
        <v>#DIV/0!</v>
      </c>
      <c r="BB81" t="e">
        <f t="shared" ref="BB81:BB112" si="124">(AO81-AU81)/AU81</f>
        <v>#DIV/0!</v>
      </c>
      <c r="BC81" t="e">
        <f t="shared" ref="BC81:BC112" si="125">AN81/(AP81+AN81/AU81)</f>
        <v>#DIV/0!</v>
      </c>
      <c r="BD81" t="s">
        <v>398</v>
      </c>
      <c r="BE81">
        <v>0</v>
      </c>
      <c r="BF81" t="e">
        <f t="shared" ref="BF81:BF112" si="126">IF(BE81&lt;&gt;0, BE81, BC81)</f>
        <v>#DIV/0!</v>
      </c>
      <c r="BG81" t="e">
        <f t="shared" ref="BG81:BG112" si="127">1-BF81/AU81</f>
        <v>#DIV/0!</v>
      </c>
      <c r="BH81" t="e">
        <f t="shared" ref="BH81:BH112" si="128">(AU81-AT81)/(AU81-BF81)</f>
        <v>#DIV/0!</v>
      </c>
      <c r="BI81" t="e">
        <f t="shared" ref="BI81:BI112" si="129">(AO81-AU81)/(AO81-BF81)</f>
        <v>#DIV/0!</v>
      </c>
      <c r="BJ81" t="e">
        <f t="shared" ref="BJ81:BJ112" si="130">(AU81-AT81)/(AU81-AN81)</f>
        <v>#DIV/0!</v>
      </c>
      <c r="BK81" t="e">
        <f t="shared" ref="BK81:BK112" si="131">(AO81-AU81)/(AO81-AN81)</f>
        <v>#DIV/0!</v>
      </c>
      <c r="BL81" t="e">
        <f t="shared" ref="BL81:BL112" si="132">(BH81*BF81/AT81)</f>
        <v>#DIV/0!</v>
      </c>
      <c r="BM81" t="e">
        <f t="shared" ref="BM81:BM112" si="133">(1-BL81)</f>
        <v>#DIV/0!</v>
      </c>
      <c r="BN81">
        <v>754</v>
      </c>
      <c r="BO81">
        <v>300</v>
      </c>
      <c r="BP81">
        <v>300</v>
      </c>
      <c r="BQ81">
        <v>300</v>
      </c>
      <c r="BR81">
        <v>10355.1</v>
      </c>
      <c r="BS81">
        <v>1422.74</v>
      </c>
      <c r="BT81">
        <v>-7.3501699999999996E-3</v>
      </c>
      <c r="BU81">
        <v>-1.04</v>
      </c>
      <c r="BV81" t="s">
        <v>398</v>
      </c>
      <c r="BW81" t="s">
        <v>398</v>
      </c>
      <c r="BX81" t="s">
        <v>398</v>
      </c>
      <c r="BY81" t="s">
        <v>398</v>
      </c>
      <c r="BZ81" t="s">
        <v>398</v>
      </c>
      <c r="CA81" t="s">
        <v>398</v>
      </c>
      <c r="CB81" t="s">
        <v>398</v>
      </c>
      <c r="CC81" t="s">
        <v>398</v>
      </c>
      <c r="CD81" t="s">
        <v>398</v>
      </c>
      <c r="CE81" t="s">
        <v>398</v>
      </c>
      <c r="CF81">
        <f t="shared" ref="CF81:CF112" si="134">$B$11*DD81+$C$11*DE81+$F$11*DP81*(1-DS81)</f>
        <v>0</v>
      </c>
      <c r="CG81">
        <f t="shared" ref="CG81:CG112" si="135">CF81*CH81</f>
        <v>0</v>
      </c>
      <c r="CH81">
        <f t="shared" ref="CH81:CH112" si="136">($B$11*$D$9+$C$11*$D$9+$F$11*((EC81+DU81)/MAX(EC81+DU81+ED81, 0.1)*$I$9+ED81/MAX(EC81+DU81+ED81, 0.1)*$J$9))/($B$11+$C$11+$F$11)</f>
        <v>0</v>
      </c>
      <c r="CI81">
        <f t="shared" ref="CI81:CI112" si="137">($B$11*$K$9+$C$11*$K$9+$F$11*((EC81+DU81)/MAX(EC81+DU81+ED81, 0.1)*$P$9+ED81/MAX(EC81+DU81+ED81, 0.1)*$Q$9))/($B$11+$C$11+$F$11)</f>
        <v>0</v>
      </c>
      <c r="CJ81">
        <v>6</v>
      </c>
      <c r="CK81">
        <v>0.5</v>
      </c>
      <c r="CL81" t="s">
        <v>399</v>
      </c>
      <c r="CM81">
        <v>2</v>
      </c>
      <c r="CN81">
        <v>1530584140.5</v>
      </c>
      <c r="CO81">
        <v>400.46800000000002</v>
      </c>
      <c r="CP81">
        <v>399.99799999999999</v>
      </c>
      <c r="CQ81">
        <v>17.739699999999999</v>
      </c>
      <c r="CR81">
        <v>17.6708</v>
      </c>
      <c r="CS81">
        <v>400.32299999999998</v>
      </c>
      <c r="CT81">
        <v>17.817599999999999</v>
      </c>
      <c r="CU81">
        <v>1000.03</v>
      </c>
      <c r="CV81">
        <v>91.0535</v>
      </c>
      <c r="CW81">
        <v>0.10177</v>
      </c>
      <c r="CX81">
        <v>25.3127</v>
      </c>
      <c r="CY81">
        <v>24.8385</v>
      </c>
      <c r="CZ81">
        <v>999.9</v>
      </c>
      <c r="DA81">
        <v>0</v>
      </c>
      <c r="DB81">
        <v>0</v>
      </c>
      <c r="DC81">
        <v>9997.5</v>
      </c>
      <c r="DD81">
        <v>0</v>
      </c>
      <c r="DE81">
        <v>0.21912699999999999</v>
      </c>
      <c r="DF81">
        <v>0.47012300000000001</v>
      </c>
      <c r="DG81">
        <v>407.70100000000002</v>
      </c>
      <c r="DH81">
        <v>407.19400000000002</v>
      </c>
      <c r="DI81">
        <v>6.8872500000000003E-2</v>
      </c>
      <c r="DJ81">
        <v>399.99799999999999</v>
      </c>
      <c r="DK81">
        <v>17.6708</v>
      </c>
      <c r="DL81">
        <v>1.6152599999999999</v>
      </c>
      <c r="DM81">
        <v>1.6089899999999999</v>
      </c>
      <c r="DN81">
        <v>14.1051</v>
      </c>
      <c r="DO81">
        <v>14.0451</v>
      </c>
      <c r="DP81">
        <v>0</v>
      </c>
      <c r="DQ81">
        <v>0</v>
      </c>
      <c r="DR81">
        <v>0</v>
      </c>
      <c r="DS81">
        <v>0</v>
      </c>
      <c r="DT81">
        <v>7.55</v>
      </c>
      <c r="DU81">
        <v>0</v>
      </c>
      <c r="DV81">
        <v>-9.56</v>
      </c>
      <c r="DW81">
        <v>-2.87</v>
      </c>
      <c r="DX81">
        <v>33.75</v>
      </c>
      <c r="DY81">
        <v>39</v>
      </c>
      <c r="DZ81">
        <v>36.811999999999998</v>
      </c>
      <c r="EA81">
        <v>37.936999999999998</v>
      </c>
      <c r="EB81">
        <v>35</v>
      </c>
      <c r="EC81">
        <v>0</v>
      </c>
      <c r="ED81">
        <v>0</v>
      </c>
      <c r="EE81">
        <v>0</v>
      </c>
      <c r="EF81">
        <v>3232.7999999523199</v>
      </c>
      <c r="EG81">
        <v>0</v>
      </c>
      <c r="EH81">
        <v>3.544</v>
      </c>
      <c r="EI81">
        <v>7.7507690947812904</v>
      </c>
      <c r="EJ81">
        <v>-7.5800000849748201</v>
      </c>
      <c r="EK81">
        <v>-10.5488</v>
      </c>
      <c r="EL81">
        <v>15</v>
      </c>
      <c r="EM81">
        <v>1530584100</v>
      </c>
      <c r="EN81" t="s">
        <v>541</v>
      </c>
      <c r="EO81">
        <v>1530584099</v>
      </c>
      <c r="EP81">
        <v>1530584100</v>
      </c>
      <c r="EQ81">
        <v>137</v>
      </c>
      <c r="ER81">
        <v>-1E-3</v>
      </c>
      <c r="ES81">
        <v>-1E-3</v>
      </c>
      <c r="ET81">
        <v>0.14499999999999999</v>
      </c>
      <c r="EU81">
        <v>-7.8E-2</v>
      </c>
      <c r="EV81">
        <v>400</v>
      </c>
      <c r="EW81">
        <v>18</v>
      </c>
      <c r="EX81">
        <v>0.41</v>
      </c>
      <c r="EY81">
        <v>0.17</v>
      </c>
      <c r="EZ81">
        <v>0.49443539024390198</v>
      </c>
      <c r="FA81">
        <v>-9.5279999999998796E-2</v>
      </c>
      <c r="FB81">
        <v>2.5519483263632799E-2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5.9138836585365902E-2</v>
      </c>
      <c r="FI81">
        <v>5.7248393728222997E-2</v>
      </c>
      <c r="FJ81">
        <v>5.9336703900646397E-3</v>
      </c>
      <c r="FK81">
        <v>1</v>
      </c>
      <c r="FL81">
        <v>2</v>
      </c>
      <c r="FM81">
        <v>3</v>
      </c>
      <c r="FN81" t="s">
        <v>401</v>
      </c>
      <c r="FO81">
        <v>3.9266299999999998</v>
      </c>
      <c r="FP81">
        <v>2.78437</v>
      </c>
      <c r="FQ81">
        <v>8.51441E-2</v>
      </c>
      <c r="FR81">
        <v>8.5057400000000005E-2</v>
      </c>
      <c r="FS81">
        <v>8.1566100000000002E-2</v>
      </c>
      <c r="FT81">
        <v>8.0448099999999995E-2</v>
      </c>
      <c r="FU81">
        <v>19676.599999999999</v>
      </c>
      <c r="FV81">
        <v>24006</v>
      </c>
      <c r="FW81">
        <v>20945.3</v>
      </c>
      <c r="FX81">
        <v>25304.2</v>
      </c>
      <c r="FY81">
        <v>30510.9</v>
      </c>
      <c r="FZ81">
        <v>34260.5</v>
      </c>
      <c r="GA81">
        <v>37802.300000000003</v>
      </c>
      <c r="GB81">
        <v>41978.2</v>
      </c>
      <c r="GC81">
        <v>2.6776</v>
      </c>
      <c r="GD81">
        <v>2.1558199999999998</v>
      </c>
      <c r="GE81">
        <v>7.4766600000000003E-2</v>
      </c>
      <c r="GF81">
        <v>0</v>
      </c>
      <c r="GG81">
        <v>23.610199999999999</v>
      </c>
      <c r="GH81">
        <v>999.9</v>
      </c>
      <c r="GI81">
        <v>48.784999999999997</v>
      </c>
      <c r="GJ81">
        <v>30.273</v>
      </c>
      <c r="GK81">
        <v>23.1873</v>
      </c>
      <c r="GL81">
        <v>61.590499999999999</v>
      </c>
      <c r="GM81">
        <v>19.363</v>
      </c>
      <c r="GN81">
        <v>3</v>
      </c>
      <c r="GO81">
        <v>-0.232736</v>
      </c>
      <c r="GP81">
        <v>-0.91924300000000003</v>
      </c>
      <c r="GQ81">
        <v>20.336400000000001</v>
      </c>
      <c r="GR81">
        <v>5.2228300000000001</v>
      </c>
      <c r="GS81">
        <v>11.962</v>
      </c>
      <c r="GT81">
        <v>4.9857500000000003</v>
      </c>
      <c r="GU81">
        <v>3.3010000000000002</v>
      </c>
      <c r="GV81">
        <v>999.9</v>
      </c>
      <c r="GW81">
        <v>9999</v>
      </c>
      <c r="GX81">
        <v>9999</v>
      </c>
      <c r="GY81">
        <v>9999</v>
      </c>
      <c r="GZ81">
        <v>1.88445</v>
      </c>
      <c r="HA81">
        <v>1.88141</v>
      </c>
      <c r="HB81">
        <v>1.88287</v>
      </c>
      <c r="HC81">
        <v>1.8815900000000001</v>
      </c>
      <c r="HD81">
        <v>1.8831599999999999</v>
      </c>
      <c r="HE81">
        <v>1.8823399999999999</v>
      </c>
      <c r="HF81">
        <v>1.8843099999999999</v>
      </c>
      <c r="HG81">
        <v>1.8815900000000001</v>
      </c>
      <c r="HH81">
        <v>5</v>
      </c>
      <c r="HI81">
        <v>0</v>
      </c>
      <c r="HJ81">
        <v>0</v>
      </c>
      <c r="HK81">
        <v>0</v>
      </c>
      <c r="HL81" t="s">
        <v>402</v>
      </c>
      <c r="HM81" t="s">
        <v>403</v>
      </c>
      <c r="HN81" t="s">
        <v>404</v>
      </c>
      <c r="HO81" t="s">
        <v>404</v>
      </c>
      <c r="HP81" t="s">
        <v>404</v>
      </c>
      <c r="HQ81" t="s">
        <v>404</v>
      </c>
      <c r="HR81">
        <v>0</v>
      </c>
      <c r="HS81">
        <v>100</v>
      </c>
      <c r="HT81">
        <v>100</v>
      </c>
      <c r="HU81">
        <v>0.14499999999999999</v>
      </c>
      <c r="HV81">
        <v>-7.7899999999999997E-2</v>
      </c>
      <c r="HW81">
        <v>0.144999999999982</v>
      </c>
      <c r="HX81">
        <v>0</v>
      </c>
      <c r="HY81">
        <v>0</v>
      </c>
      <c r="HZ81">
        <v>0</v>
      </c>
      <c r="IA81">
        <v>-7.7989999999999796E-2</v>
      </c>
      <c r="IB81">
        <v>0</v>
      </c>
      <c r="IC81">
        <v>0</v>
      </c>
      <c r="ID81">
        <v>0</v>
      </c>
      <c r="IE81">
        <v>-1</v>
      </c>
      <c r="IF81">
        <v>-1</v>
      </c>
      <c r="IG81">
        <v>-1</v>
      </c>
      <c r="IH81">
        <v>-1</v>
      </c>
      <c r="II81">
        <v>0.7</v>
      </c>
      <c r="IJ81">
        <v>0.7</v>
      </c>
      <c r="IK81">
        <v>1.54175</v>
      </c>
      <c r="IL81">
        <v>2.5842299999999998</v>
      </c>
      <c r="IM81">
        <v>2.8002899999999999</v>
      </c>
      <c r="IN81">
        <v>2.96875</v>
      </c>
      <c r="IO81">
        <v>3.0493199999999998</v>
      </c>
      <c r="IP81">
        <v>2.3132299999999999</v>
      </c>
      <c r="IQ81">
        <v>34.0092</v>
      </c>
      <c r="IR81">
        <v>24.2364</v>
      </c>
      <c r="IS81">
        <v>18</v>
      </c>
      <c r="IT81">
        <v>1092.8900000000001</v>
      </c>
      <c r="IU81">
        <v>566.66800000000001</v>
      </c>
      <c r="IV81">
        <v>25.000299999999999</v>
      </c>
      <c r="IW81">
        <v>24.202300000000001</v>
      </c>
      <c r="IX81">
        <v>30.0001</v>
      </c>
      <c r="IY81">
        <v>24.1221</v>
      </c>
      <c r="IZ81">
        <v>24.117699999999999</v>
      </c>
      <c r="JA81">
        <v>30.804500000000001</v>
      </c>
      <c r="JB81">
        <v>19.7913</v>
      </c>
      <c r="JC81">
        <v>0</v>
      </c>
      <c r="JD81">
        <v>25</v>
      </c>
      <c r="JE81">
        <v>400</v>
      </c>
      <c r="JF81">
        <v>17.731000000000002</v>
      </c>
      <c r="JG81">
        <v>101.905</v>
      </c>
      <c r="JH81">
        <v>101.2</v>
      </c>
    </row>
    <row r="82" spans="1:268" x14ac:dyDescent="0.2">
      <c r="A82">
        <v>66</v>
      </c>
      <c r="B82">
        <v>1530584145.5</v>
      </c>
      <c r="C82">
        <v>1247.4000000953699</v>
      </c>
      <c r="D82" t="s">
        <v>550</v>
      </c>
      <c r="E82" t="s">
        <v>551</v>
      </c>
      <c r="F82" t="s">
        <v>397</v>
      </c>
      <c r="I82">
        <v>1530584145.5</v>
      </c>
      <c r="J82">
        <f t="shared" si="92"/>
        <v>1.1453109856413177E-4</v>
      </c>
      <c r="K82">
        <f t="shared" si="93"/>
        <v>0.11453109856413177</v>
      </c>
      <c r="L82">
        <f t="shared" si="94"/>
        <v>-0.79419409712027256</v>
      </c>
      <c r="M82">
        <f t="shared" si="95"/>
        <v>400.435</v>
      </c>
      <c r="N82">
        <f t="shared" si="96"/>
        <v>578.73618970608618</v>
      </c>
      <c r="O82">
        <f t="shared" si="97"/>
        <v>52.755432946355405</v>
      </c>
      <c r="P82">
        <f t="shared" si="98"/>
        <v>36.502161377885002</v>
      </c>
      <c r="Q82">
        <f t="shared" si="99"/>
        <v>6.6311381495714585E-3</v>
      </c>
      <c r="R82">
        <f t="shared" si="100"/>
        <v>2.7680484338024938</v>
      </c>
      <c r="S82">
        <f t="shared" si="101"/>
        <v>6.622325505774628E-3</v>
      </c>
      <c r="T82">
        <f t="shared" si="102"/>
        <v>4.1397442289493862E-3</v>
      </c>
      <c r="U82">
        <f t="shared" si="103"/>
        <v>0</v>
      </c>
      <c r="V82">
        <f t="shared" si="104"/>
        <v>25.281364134512735</v>
      </c>
      <c r="W82">
        <f t="shared" si="105"/>
        <v>24.8536</v>
      </c>
      <c r="X82">
        <f t="shared" si="106"/>
        <v>3.1520302307491264</v>
      </c>
      <c r="Y82">
        <f t="shared" si="107"/>
        <v>49.907930943051461</v>
      </c>
      <c r="Z82">
        <f t="shared" si="108"/>
        <v>1.616747622456</v>
      </c>
      <c r="AA82">
        <f t="shared" si="109"/>
        <v>3.2394603260568453</v>
      </c>
      <c r="AB82">
        <f t="shared" si="110"/>
        <v>1.5352826082931263</v>
      </c>
      <c r="AC82">
        <f t="shared" si="111"/>
        <v>-5.0508214466782109</v>
      </c>
      <c r="AD82">
        <f t="shared" si="112"/>
        <v>68.526887673322975</v>
      </c>
      <c r="AE82">
        <f t="shared" si="113"/>
        <v>5.2409653418058619</v>
      </c>
      <c r="AF82">
        <f t="shared" si="114"/>
        <v>68.717031568450622</v>
      </c>
      <c r="AG82">
        <v>0</v>
      </c>
      <c r="AH82">
        <v>0</v>
      </c>
      <c r="AI82">
        <f t="shared" si="115"/>
        <v>1</v>
      </c>
      <c r="AJ82">
        <f t="shared" si="116"/>
        <v>0</v>
      </c>
      <c r="AK82">
        <f t="shared" si="117"/>
        <v>48424.927229328423</v>
      </c>
      <c r="AL82" t="s">
        <v>398</v>
      </c>
      <c r="AM82" t="s">
        <v>398</v>
      </c>
      <c r="AN82">
        <v>0</v>
      </c>
      <c r="AO82">
        <v>0</v>
      </c>
      <c r="AP82" t="e">
        <f t="shared" si="118"/>
        <v>#DIV/0!</v>
      </c>
      <c r="AQ82">
        <v>0</v>
      </c>
      <c r="AR82" t="s">
        <v>398</v>
      </c>
      <c r="AS82" t="s">
        <v>398</v>
      </c>
      <c r="AT82">
        <v>0</v>
      </c>
      <c r="AU82">
        <v>0</v>
      </c>
      <c r="AV82" t="e">
        <f t="shared" si="119"/>
        <v>#DIV/0!</v>
      </c>
      <c r="AW82">
        <v>0.5</v>
      </c>
      <c r="AX82">
        <f t="shared" si="120"/>
        <v>0</v>
      </c>
      <c r="AY82">
        <f t="shared" si="121"/>
        <v>-0.79419409712027256</v>
      </c>
      <c r="AZ82" t="e">
        <f t="shared" si="122"/>
        <v>#DIV/0!</v>
      </c>
      <c r="BA82" t="e">
        <f t="shared" si="123"/>
        <v>#DIV/0!</v>
      </c>
      <c r="BB82" t="e">
        <f t="shared" si="124"/>
        <v>#DIV/0!</v>
      </c>
      <c r="BC82" t="e">
        <f t="shared" si="125"/>
        <v>#DIV/0!</v>
      </c>
      <c r="BD82" t="s">
        <v>398</v>
      </c>
      <c r="BE82">
        <v>0</v>
      </c>
      <c r="BF82" t="e">
        <f t="shared" si="126"/>
        <v>#DIV/0!</v>
      </c>
      <c r="BG82" t="e">
        <f t="shared" si="127"/>
        <v>#DIV/0!</v>
      </c>
      <c r="BH82" t="e">
        <f t="shared" si="128"/>
        <v>#DIV/0!</v>
      </c>
      <c r="BI82" t="e">
        <f t="shared" si="129"/>
        <v>#DIV/0!</v>
      </c>
      <c r="BJ82" t="e">
        <f t="shared" si="130"/>
        <v>#DIV/0!</v>
      </c>
      <c r="BK82" t="e">
        <f t="shared" si="131"/>
        <v>#DIV/0!</v>
      </c>
      <c r="BL82" t="e">
        <f t="shared" si="132"/>
        <v>#DIV/0!</v>
      </c>
      <c r="BM82" t="e">
        <f t="shared" si="133"/>
        <v>#DIV/0!</v>
      </c>
      <c r="BN82">
        <v>754</v>
      </c>
      <c r="BO82">
        <v>300</v>
      </c>
      <c r="BP82">
        <v>300</v>
      </c>
      <c r="BQ82">
        <v>300</v>
      </c>
      <c r="BR82">
        <v>10355.1</v>
      </c>
      <c r="BS82">
        <v>1422.74</v>
      </c>
      <c r="BT82">
        <v>-7.3501699999999996E-3</v>
      </c>
      <c r="BU82">
        <v>-1.04</v>
      </c>
      <c r="BV82" t="s">
        <v>398</v>
      </c>
      <c r="BW82" t="s">
        <v>398</v>
      </c>
      <c r="BX82" t="s">
        <v>398</v>
      </c>
      <c r="BY82" t="s">
        <v>398</v>
      </c>
      <c r="BZ82" t="s">
        <v>398</v>
      </c>
      <c r="CA82" t="s">
        <v>398</v>
      </c>
      <c r="CB82" t="s">
        <v>398</v>
      </c>
      <c r="CC82" t="s">
        <v>398</v>
      </c>
      <c r="CD82" t="s">
        <v>398</v>
      </c>
      <c r="CE82" t="s">
        <v>398</v>
      </c>
      <c r="CF82">
        <f t="shared" si="134"/>
        <v>0</v>
      </c>
      <c r="CG82">
        <f t="shared" si="135"/>
        <v>0</v>
      </c>
      <c r="CH82">
        <f t="shared" si="136"/>
        <v>0</v>
      </c>
      <c r="CI82">
        <f t="shared" si="137"/>
        <v>0</v>
      </c>
      <c r="CJ82">
        <v>6</v>
      </c>
      <c r="CK82">
        <v>0.5</v>
      </c>
      <c r="CL82" t="s">
        <v>399</v>
      </c>
      <c r="CM82">
        <v>2</v>
      </c>
      <c r="CN82">
        <v>1530584145.5</v>
      </c>
      <c r="CO82">
        <v>400.435</v>
      </c>
      <c r="CP82">
        <v>399.98599999999999</v>
      </c>
      <c r="CQ82">
        <v>17.736000000000001</v>
      </c>
      <c r="CR82">
        <v>17.668500000000002</v>
      </c>
      <c r="CS82">
        <v>400.29</v>
      </c>
      <c r="CT82">
        <v>17.814</v>
      </c>
      <c r="CU82">
        <v>999.99800000000005</v>
      </c>
      <c r="CV82">
        <v>91.054500000000004</v>
      </c>
      <c r="CW82">
        <v>0.101771</v>
      </c>
      <c r="CX82">
        <v>25.312799999999999</v>
      </c>
      <c r="CY82">
        <v>24.8536</v>
      </c>
      <c r="CZ82">
        <v>999.9</v>
      </c>
      <c r="DA82">
        <v>0</v>
      </c>
      <c r="DB82">
        <v>0</v>
      </c>
      <c r="DC82">
        <v>10001.200000000001</v>
      </c>
      <c r="DD82">
        <v>0</v>
      </c>
      <c r="DE82">
        <v>0.21912699999999999</v>
      </c>
      <c r="DF82">
        <v>0.44839499999999999</v>
      </c>
      <c r="DG82">
        <v>407.66500000000002</v>
      </c>
      <c r="DH82">
        <v>407.18099999999998</v>
      </c>
      <c r="DI82">
        <v>6.7464800000000005E-2</v>
      </c>
      <c r="DJ82">
        <v>399.98599999999999</v>
      </c>
      <c r="DK82">
        <v>17.668500000000002</v>
      </c>
      <c r="DL82">
        <v>1.61494</v>
      </c>
      <c r="DM82">
        <v>1.6088</v>
      </c>
      <c r="DN82">
        <v>14.1021</v>
      </c>
      <c r="DO82">
        <v>14.0433</v>
      </c>
      <c r="DP82">
        <v>0</v>
      </c>
      <c r="DQ82">
        <v>0</v>
      </c>
      <c r="DR82">
        <v>0</v>
      </c>
      <c r="DS82">
        <v>0</v>
      </c>
      <c r="DT82">
        <v>2.09</v>
      </c>
      <c r="DU82">
        <v>0</v>
      </c>
      <c r="DV82">
        <v>-11.28</v>
      </c>
      <c r="DW82">
        <v>-3.07</v>
      </c>
      <c r="DX82">
        <v>34.061999999999998</v>
      </c>
      <c r="DY82">
        <v>39</v>
      </c>
      <c r="DZ82">
        <v>37.125</v>
      </c>
      <c r="EA82">
        <v>37.75</v>
      </c>
      <c r="EB82">
        <v>35.436999999999998</v>
      </c>
      <c r="EC82">
        <v>0</v>
      </c>
      <c r="ED82">
        <v>0</v>
      </c>
      <c r="EE82">
        <v>0</v>
      </c>
      <c r="EF82">
        <v>3237.6000001430498</v>
      </c>
      <c r="EG82">
        <v>0</v>
      </c>
      <c r="EH82">
        <v>3.3456000000000001</v>
      </c>
      <c r="EI82">
        <v>-11.2807692684859</v>
      </c>
      <c r="EJ82">
        <v>9.9046152285287494</v>
      </c>
      <c r="EK82">
        <v>-10.6264</v>
      </c>
      <c r="EL82">
        <v>15</v>
      </c>
      <c r="EM82">
        <v>1530584100</v>
      </c>
      <c r="EN82" t="s">
        <v>541</v>
      </c>
      <c r="EO82">
        <v>1530584099</v>
      </c>
      <c r="EP82">
        <v>1530584100</v>
      </c>
      <c r="EQ82">
        <v>137</v>
      </c>
      <c r="ER82">
        <v>-1E-3</v>
      </c>
      <c r="ES82">
        <v>-1E-3</v>
      </c>
      <c r="ET82">
        <v>0.14499999999999999</v>
      </c>
      <c r="EU82">
        <v>-7.8E-2</v>
      </c>
      <c r="EV82">
        <v>400</v>
      </c>
      <c r="EW82">
        <v>18</v>
      </c>
      <c r="EX82">
        <v>0.41</v>
      </c>
      <c r="EY82">
        <v>0.17</v>
      </c>
      <c r="EZ82">
        <v>0.48547585365853702</v>
      </c>
      <c r="FA82">
        <v>-0.225631672473869</v>
      </c>
      <c r="FB82">
        <v>3.1780933276570202E-2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6.2957119512195098E-2</v>
      </c>
      <c r="FI82">
        <v>4.5726740069686501E-2</v>
      </c>
      <c r="FJ82">
        <v>4.7452688003854901E-3</v>
      </c>
      <c r="FK82">
        <v>1</v>
      </c>
      <c r="FL82">
        <v>1</v>
      </c>
      <c r="FM82">
        <v>3</v>
      </c>
      <c r="FN82" t="s">
        <v>413</v>
      </c>
      <c r="FO82">
        <v>3.92658</v>
      </c>
      <c r="FP82">
        <v>2.7844000000000002</v>
      </c>
      <c r="FQ82">
        <v>8.5139999999999993E-2</v>
      </c>
      <c r="FR82">
        <v>8.5056699999999999E-2</v>
      </c>
      <c r="FS82">
        <v>8.1555000000000002E-2</v>
      </c>
      <c r="FT82">
        <v>8.0441799999999994E-2</v>
      </c>
      <c r="FU82">
        <v>19676.599999999999</v>
      </c>
      <c r="FV82">
        <v>24006.1</v>
      </c>
      <c r="FW82">
        <v>20945.2</v>
      </c>
      <c r="FX82">
        <v>25304.3</v>
      </c>
      <c r="FY82">
        <v>30510.9</v>
      </c>
      <c r="FZ82">
        <v>34260.9</v>
      </c>
      <c r="GA82">
        <v>37801.800000000003</v>
      </c>
      <c r="GB82">
        <v>41978.400000000001</v>
      </c>
      <c r="GC82">
        <v>2.6781199999999998</v>
      </c>
      <c r="GD82">
        <v>2.1560800000000002</v>
      </c>
      <c r="GE82">
        <v>7.5586100000000003E-2</v>
      </c>
      <c r="GF82">
        <v>0</v>
      </c>
      <c r="GG82">
        <v>23.611799999999999</v>
      </c>
      <c r="GH82">
        <v>999.9</v>
      </c>
      <c r="GI82">
        <v>48.784999999999997</v>
      </c>
      <c r="GJ82">
        <v>30.283000000000001</v>
      </c>
      <c r="GK82">
        <v>23.1995</v>
      </c>
      <c r="GL82">
        <v>61.360500000000002</v>
      </c>
      <c r="GM82">
        <v>19.4071</v>
      </c>
      <c r="GN82">
        <v>3</v>
      </c>
      <c r="GO82">
        <v>-0.232767</v>
      </c>
      <c r="GP82">
        <v>-0.918489</v>
      </c>
      <c r="GQ82">
        <v>20.336400000000001</v>
      </c>
      <c r="GR82">
        <v>5.2231300000000003</v>
      </c>
      <c r="GS82">
        <v>11.962</v>
      </c>
      <c r="GT82">
        <v>4.9857500000000003</v>
      </c>
      <c r="GU82">
        <v>3.3010000000000002</v>
      </c>
      <c r="GV82">
        <v>999.9</v>
      </c>
      <c r="GW82">
        <v>9999</v>
      </c>
      <c r="GX82">
        <v>9999</v>
      </c>
      <c r="GY82">
        <v>9999</v>
      </c>
      <c r="GZ82">
        <v>1.88446</v>
      </c>
      <c r="HA82">
        <v>1.88141</v>
      </c>
      <c r="HB82">
        <v>1.88287</v>
      </c>
      <c r="HC82">
        <v>1.88161</v>
      </c>
      <c r="HD82">
        <v>1.8831899999999999</v>
      </c>
      <c r="HE82">
        <v>1.8823399999999999</v>
      </c>
      <c r="HF82">
        <v>1.8843099999999999</v>
      </c>
      <c r="HG82">
        <v>1.88157</v>
      </c>
      <c r="HH82">
        <v>5</v>
      </c>
      <c r="HI82">
        <v>0</v>
      </c>
      <c r="HJ82">
        <v>0</v>
      </c>
      <c r="HK82">
        <v>0</v>
      </c>
      <c r="HL82" t="s">
        <v>402</v>
      </c>
      <c r="HM82" t="s">
        <v>403</v>
      </c>
      <c r="HN82" t="s">
        <v>404</v>
      </c>
      <c r="HO82" t="s">
        <v>404</v>
      </c>
      <c r="HP82" t="s">
        <v>404</v>
      </c>
      <c r="HQ82" t="s">
        <v>404</v>
      </c>
      <c r="HR82">
        <v>0</v>
      </c>
      <c r="HS82">
        <v>100</v>
      </c>
      <c r="HT82">
        <v>100</v>
      </c>
      <c r="HU82">
        <v>0.14499999999999999</v>
      </c>
      <c r="HV82">
        <v>-7.8E-2</v>
      </c>
      <c r="HW82">
        <v>0.144999999999982</v>
      </c>
      <c r="HX82">
        <v>0</v>
      </c>
      <c r="HY82">
        <v>0</v>
      </c>
      <c r="HZ82">
        <v>0</v>
      </c>
      <c r="IA82">
        <v>-7.7989999999999796E-2</v>
      </c>
      <c r="IB82">
        <v>0</v>
      </c>
      <c r="IC82">
        <v>0</v>
      </c>
      <c r="ID82">
        <v>0</v>
      </c>
      <c r="IE82">
        <v>-1</v>
      </c>
      <c r="IF82">
        <v>-1</v>
      </c>
      <c r="IG82">
        <v>-1</v>
      </c>
      <c r="IH82">
        <v>-1</v>
      </c>
      <c r="II82">
        <v>0.8</v>
      </c>
      <c r="IJ82">
        <v>0.8</v>
      </c>
      <c r="IK82">
        <v>1.54175</v>
      </c>
      <c r="IL82">
        <v>2.5927699999999998</v>
      </c>
      <c r="IM82">
        <v>2.8002899999999999</v>
      </c>
      <c r="IN82">
        <v>2.96875</v>
      </c>
      <c r="IO82">
        <v>3.0493199999999998</v>
      </c>
      <c r="IP82">
        <v>2.3059099999999999</v>
      </c>
      <c r="IQ82">
        <v>34.0092</v>
      </c>
      <c r="IR82">
        <v>24.2364</v>
      </c>
      <c r="IS82">
        <v>18</v>
      </c>
      <c r="IT82">
        <v>1093.47</v>
      </c>
      <c r="IU82">
        <v>566.83299999999997</v>
      </c>
      <c r="IV82">
        <v>25.0002</v>
      </c>
      <c r="IW82">
        <v>24.200299999999999</v>
      </c>
      <c r="IX82">
        <v>30</v>
      </c>
      <c r="IY82">
        <v>24.12</v>
      </c>
      <c r="IZ82">
        <v>24.1157</v>
      </c>
      <c r="JA82">
        <v>30.805800000000001</v>
      </c>
      <c r="JB82">
        <v>19.7913</v>
      </c>
      <c r="JC82">
        <v>0</v>
      </c>
      <c r="JD82">
        <v>25</v>
      </c>
      <c r="JE82">
        <v>400</v>
      </c>
      <c r="JF82">
        <v>17.731000000000002</v>
      </c>
      <c r="JG82">
        <v>101.904</v>
      </c>
      <c r="JH82">
        <v>101.20099999999999</v>
      </c>
    </row>
    <row r="83" spans="1:268" x14ac:dyDescent="0.2">
      <c r="A83">
        <v>67</v>
      </c>
      <c r="B83">
        <v>1530584150.5</v>
      </c>
      <c r="C83">
        <v>1252.4000000953699</v>
      </c>
      <c r="D83" t="s">
        <v>552</v>
      </c>
      <c r="E83" t="s">
        <v>553</v>
      </c>
      <c r="F83" t="s">
        <v>397</v>
      </c>
      <c r="I83">
        <v>1530584150.5</v>
      </c>
      <c r="J83">
        <f t="shared" si="92"/>
        <v>8.4667866857208296E-5</v>
      </c>
      <c r="K83">
        <f t="shared" si="93"/>
        <v>8.4667866857208299E-2</v>
      </c>
      <c r="L83">
        <f t="shared" si="94"/>
        <v>-0.88223365498808426</v>
      </c>
      <c r="M83">
        <f t="shared" si="95"/>
        <v>400.48200000000003</v>
      </c>
      <c r="N83">
        <f t="shared" si="96"/>
        <v>673.7709018931514</v>
      </c>
      <c r="O83">
        <f t="shared" si="97"/>
        <v>61.419209676172876</v>
      </c>
      <c r="P83">
        <f t="shared" si="98"/>
        <v>36.506901471138001</v>
      </c>
      <c r="Q83">
        <f t="shared" si="99"/>
        <v>4.903014051805557E-3</v>
      </c>
      <c r="R83">
        <f t="shared" si="100"/>
        <v>2.7649980475740197</v>
      </c>
      <c r="S83">
        <f t="shared" si="101"/>
        <v>4.8981890537154738E-3</v>
      </c>
      <c r="T83">
        <f t="shared" si="102"/>
        <v>3.0618012599758042E-3</v>
      </c>
      <c r="U83">
        <f t="shared" si="103"/>
        <v>0</v>
      </c>
      <c r="V83">
        <f t="shared" si="104"/>
        <v>25.289537019438146</v>
      </c>
      <c r="W83">
        <f t="shared" si="105"/>
        <v>24.851099999999999</v>
      </c>
      <c r="X83">
        <f t="shared" si="106"/>
        <v>3.1515599408479646</v>
      </c>
      <c r="Y83">
        <f t="shared" si="107"/>
        <v>49.917840094125729</v>
      </c>
      <c r="Z83">
        <f t="shared" si="108"/>
        <v>1.6170686254736999</v>
      </c>
      <c r="AA83">
        <f t="shared" si="109"/>
        <v>3.2394603260568453</v>
      </c>
      <c r="AB83">
        <f t="shared" si="110"/>
        <v>1.5344913153742648</v>
      </c>
      <c r="AC83">
        <f t="shared" si="111"/>
        <v>-3.7338529284028859</v>
      </c>
      <c r="AD83">
        <f t="shared" si="112"/>
        <v>68.824037557832298</v>
      </c>
      <c r="AE83">
        <f t="shared" si="113"/>
        <v>5.2694322140776739</v>
      </c>
      <c r="AF83">
        <f t="shared" si="114"/>
        <v>70.359616843507084</v>
      </c>
      <c r="AG83">
        <v>0</v>
      </c>
      <c r="AH83">
        <v>0</v>
      </c>
      <c r="AI83">
        <f t="shared" si="115"/>
        <v>1</v>
      </c>
      <c r="AJ83">
        <f t="shared" si="116"/>
        <v>0</v>
      </c>
      <c r="AK83">
        <f t="shared" si="117"/>
        <v>48341.368624077382</v>
      </c>
      <c r="AL83" t="s">
        <v>398</v>
      </c>
      <c r="AM83" t="s">
        <v>398</v>
      </c>
      <c r="AN83">
        <v>0</v>
      </c>
      <c r="AO83">
        <v>0</v>
      </c>
      <c r="AP83" t="e">
        <f t="shared" si="118"/>
        <v>#DIV/0!</v>
      </c>
      <c r="AQ83">
        <v>0</v>
      </c>
      <c r="AR83" t="s">
        <v>398</v>
      </c>
      <c r="AS83" t="s">
        <v>398</v>
      </c>
      <c r="AT83">
        <v>0</v>
      </c>
      <c r="AU83">
        <v>0</v>
      </c>
      <c r="AV83" t="e">
        <f t="shared" si="119"/>
        <v>#DIV/0!</v>
      </c>
      <c r="AW83">
        <v>0.5</v>
      </c>
      <c r="AX83">
        <f t="shared" si="120"/>
        <v>0</v>
      </c>
      <c r="AY83">
        <f t="shared" si="121"/>
        <v>-0.88223365498808426</v>
      </c>
      <c r="AZ83" t="e">
        <f t="shared" si="122"/>
        <v>#DIV/0!</v>
      </c>
      <c r="BA83" t="e">
        <f t="shared" si="123"/>
        <v>#DIV/0!</v>
      </c>
      <c r="BB83" t="e">
        <f t="shared" si="124"/>
        <v>#DIV/0!</v>
      </c>
      <c r="BC83" t="e">
        <f t="shared" si="125"/>
        <v>#DIV/0!</v>
      </c>
      <c r="BD83" t="s">
        <v>398</v>
      </c>
      <c r="BE83">
        <v>0</v>
      </c>
      <c r="BF83" t="e">
        <f t="shared" si="126"/>
        <v>#DIV/0!</v>
      </c>
      <c r="BG83" t="e">
        <f t="shared" si="127"/>
        <v>#DIV/0!</v>
      </c>
      <c r="BH83" t="e">
        <f t="shared" si="128"/>
        <v>#DIV/0!</v>
      </c>
      <c r="BI83" t="e">
        <f t="shared" si="129"/>
        <v>#DIV/0!</v>
      </c>
      <c r="BJ83" t="e">
        <f t="shared" si="130"/>
        <v>#DIV/0!</v>
      </c>
      <c r="BK83" t="e">
        <f t="shared" si="131"/>
        <v>#DIV/0!</v>
      </c>
      <c r="BL83" t="e">
        <f t="shared" si="132"/>
        <v>#DIV/0!</v>
      </c>
      <c r="BM83" t="e">
        <f t="shared" si="133"/>
        <v>#DIV/0!</v>
      </c>
      <c r="BN83">
        <v>754</v>
      </c>
      <c r="BO83">
        <v>300</v>
      </c>
      <c r="BP83">
        <v>300</v>
      </c>
      <c r="BQ83">
        <v>300</v>
      </c>
      <c r="BR83">
        <v>10355.1</v>
      </c>
      <c r="BS83">
        <v>1422.74</v>
      </c>
      <c r="BT83">
        <v>-7.3501699999999996E-3</v>
      </c>
      <c r="BU83">
        <v>-1.04</v>
      </c>
      <c r="BV83" t="s">
        <v>398</v>
      </c>
      <c r="BW83" t="s">
        <v>398</v>
      </c>
      <c r="BX83" t="s">
        <v>398</v>
      </c>
      <c r="BY83" t="s">
        <v>398</v>
      </c>
      <c r="BZ83" t="s">
        <v>398</v>
      </c>
      <c r="CA83" t="s">
        <v>398</v>
      </c>
      <c r="CB83" t="s">
        <v>398</v>
      </c>
      <c r="CC83" t="s">
        <v>398</v>
      </c>
      <c r="CD83" t="s">
        <v>398</v>
      </c>
      <c r="CE83" t="s">
        <v>398</v>
      </c>
      <c r="CF83">
        <f t="shared" si="134"/>
        <v>0</v>
      </c>
      <c r="CG83">
        <f t="shared" si="135"/>
        <v>0</v>
      </c>
      <c r="CH83">
        <f t="shared" si="136"/>
        <v>0</v>
      </c>
      <c r="CI83">
        <f t="shared" si="137"/>
        <v>0</v>
      </c>
      <c r="CJ83">
        <v>6</v>
      </c>
      <c r="CK83">
        <v>0.5</v>
      </c>
      <c r="CL83" t="s">
        <v>399</v>
      </c>
      <c r="CM83">
        <v>2</v>
      </c>
      <c r="CN83">
        <v>1530584150.5</v>
      </c>
      <c r="CO83">
        <v>400.48200000000003</v>
      </c>
      <c r="CP83">
        <v>399.97300000000001</v>
      </c>
      <c r="CQ83">
        <v>17.7393</v>
      </c>
      <c r="CR83">
        <v>17.689399999999999</v>
      </c>
      <c r="CS83">
        <v>400.33699999999999</v>
      </c>
      <c r="CT83">
        <v>17.8172</v>
      </c>
      <c r="CU83">
        <v>999.99099999999999</v>
      </c>
      <c r="CV83">
        <v>91.055300000000003</v>
      </c>
      <c r="CW83">
        <v>0.10210900000000001</v>
      </c>
      <c r="CX83">
        <v>25.312799999999999</v>
      </c>
      <c r="CY83">
        <v>24.851099999999999</v>
      </c>
      <c r="CZ83">
        <v>999.9</v>
      </c>
      <c r="DA83">
        <v>0</v>
      </c>
      <c r="DB83">
        <v>0</v>
      </c>
      <c r="DC83">
        <v>9983.1200000000008</v>
      </c>
      <c r="DD83">
        <v>0</v>
      </c>
      <c r="DE83">
        <v>0.21912699999999999</v>
      </c>
      <c r="DF83">
        <v>0.50982700000000003</v>
      </c>
      <c r="DG83">
        <v>407.71499999999997</v>
      </c>
      <c r="DH83">
        <v>407.17500000000001</v>
      </c>
      <c r="DI83">
        <v>4.9821900000000002E-2</v>
      </c>
      <c r="DJ83">
        <v>399.97300000000001</v>
      </c>
      <c r="DK83">
        <v>17.689399999999999</v>
      </c>
      <c r="DL83">
        <v>1.6152500000000001</v>
      </c>
      <c r="DM83">
        <v>1.6107199999999999</v>
      </c>
      <c r="DN83">
        <v>14.1051</v>
      </c>
      <c r="DO83">
        <v>14.0617</v>
      </c>
      <c r="DP83">
        <v>0</v>
      </c>
      <c r="DQ83">
        <v>0</v>
      </c>
      <c r="DR83">
        <v>0</v>
      </c>
      <c r="DS83">
        <v>0</v>
      </c>
      <c r="DT83">
        <v>5.39</v>
      </c>
      <c r="DU83">
        <v>0</v>
      </c>
      <c r="DV83">
        <v>-13.03</v>
      </c>
      <c r="DW83">
        <v>-3.59</v>
      </c>
      <c r="DX83">
        <v>33.811999999999998</v>
      </c>
      <c r="DY83">
        <v>39</v>
      </c>
      <c r="DZ83">
        <v>36.686999999999998</v>
      </c>
      <c r="EA83">
        <v>37.75</v>
      </c>
      <c r="EB83">
        <v>35.5</v>
      </c>
      <c r="EC83">
        <v>0</v>
      </c>
      <c r="ED83">
        <v>0</v>
      </c>
      <c r="EE83">
        <v>0</v>
      </c>
      <c r="EF83">
        <v>3242.4000000953702</v>
      </c>
      <c r="EG83">
        <v>0</v>
      </c>
      <c r="EH83">
        <v>2.8096000000000001</v>
      </c>
      <c r="EI83">
        <v>-1.5000000550196699</v>
      </c>
      <c r="EJ83">
        <v>3.4461537434504899</v>
      </c>
      <c r="EK83">
        <v>-10.298</v>
      </c>
      <c r="EL83">
        <v>15</v>
      </c>
      <c r="EM83">
        <v>1530584100</v>
      </c>
      <c r="EN83" t="s">
        <v>541</v>
      </c>
      <c r="EO83">
        <v>1530584099</v>
      </c>
      <c r="EP83">
        <v>1530584100</v>
      </c>
      <c r="EQ83">
        <v>137</v>
      </c>
      <c r="ER83">
        <v>-1E-3</v>
      </c>
      <c r="ES83">
        <v>-1E-3</v>
      </c>
      <c r="ET83">
        <v>0.14499999999999999</v>
      </c>
      <c r="EU83">
        <v>-7.8E-2</v>
      </c>
      <c r="EV83">
        <v>400</v>
      </c>
      <c r="EW83">
        <v>18</v>
      </c>
      <c r="EX83">
        <v>0.41</v>
      </c>
      <c r="EY83">
        <v>0.17</v>
      </c>
      <c r="EZ83">
        <v>0.47165287804877998</v>
      </c>
      <c r="FA83">
        <v>-0.143363205574912</v>
      </c>
      <c r="FB83">
        <v>2.9076039325169199E-2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6.49900780487805E-2</v>
      </c>
      <c r="FI83">
        <v>2.0025763066203101E-3</v>
      </c>
      <c r="FJ83">
        <v>3.6794199793772002E-3</v>
      </c>
      <c r="FK83">
        <v>1</v>
      </c>
      <c r="FL83">
        <v>1</v>
      </c>
      <c r="FM83">
        <v>3</v>
      </c>
      <c r="FN83" t="s">
        <v>413</v>
      </c>
      <c r="FO83">
        <v>3.9265699999999999</v>
      </c>
      <c r="FP83">
        <v>2.7845800000000001</v>
      </c>
      <c r="FQ83">
        <v>8.51489E-2</v>
      </c>
      <c r="FR83">
        <v>8.5055900000000004E-2</v>
      </c>
      <c r="FS83">
        <v>8.1567200000000006E-2</v>
      </c>
      <c r="FT83">
        <v>8.0512500000000001E-2</v>
      </c>
      <c r="FU83">
        <v>19676.5</v>
      </c>
      <c r="FV83">
        <v>24006</v>
      </c>
      <c r="FW83">
        <v>20945.2</v>
      </c>
      <c r="FX83">
        <v>25304.1</v>
      </c>
      <c r="FY83">
        <v>30510.6</v>
      </c>
      <c r="FZ83">
        <v>34258.199999999997</v>
      </c>
      <c r="GA83">
        <v>37801.9</v>
      </c>
      <c r="GB83">
        <v>41978.400000000001</v>
      </c>
      <c r="GC83">
        <v>2.6777500000000001</v>
      </c>
      <c r="GD83">
        <v>2.1562000000000001</v>
      </c>
      <c r="GE83">
        <v>7.5437100000000007E-2</v>
      </c>
      <c r="GF83">
        <v>0</v>
      </c>
      <c r="GG83">
        <v>23.611799999999999</v>
      </c>
      <c r="GH83">
        <v>999.9</v>
      </c>
      <c r="GI83">
        <v>48.784999999999997</v>
      </c>
      <c r="GJ83">
        <v>30.273</v>
      </c>
      <c r="GK83">
        <v>23.188300000000002</v>
      </c>
      <c r="GL83">
        <v>61.5505</v>
      </c>
      <c r="GM83">
        <v>19.415099999999999</v>
      </c>
      <c r="GN83">
        <v>3</v>
      </c>
      <c r="GO83">
        <v>-0.23288400000000001</v>
      </c>
      <c r="GP83">
        <v>-0.91908999999999996</v>
      </c>
      <c r="GQ83">
        <v>20.336600000000001</v>
      </c>
      <c r="GR83">
        <v>5.2234299999999996</v>
      </c>
      <c r="GS83">
        <v>11.962</v>
      </c>
      <c r="GT83">
        <v>4.9857500000000003</v>
      </c>
      <c r="GU83">
        <v>3.3010000000000002</v>
      </c>
      <c r="GV83">
        <v>999.9</v>
      </c>
      <c r="GW83">
        <v>9999</v>
      </c>
      <c r="GX83">
        <v>9999</v>
      </c>
      <c r="GY83">
        <v>9999</v>
      </c>
      <c r="GZ83">
        <v>1.88446</v>
      </c>
      <c r="HA83">
        <v>1.8814</v>
      </c>
      <c r="HB83">
        <v>1.88286</v>
      </c>
      <c r="HC83">
        <v>1.88161</v>
      </c>
      <c r="HD83">
        <v>1.8831899999999999</v>
      </c>
      <c r="HE83">
        <v>1.8823300000000001</v>
      </c>
      <c r="HF83">
        <v>1.8843099999999999</v>
      </c>
      <c r="HG83">
        <v>1.8815900000000001</v>
      </c>
      <c r="HH83">
        <v>5</v>
      </c>
      <c r="HI83">
        <v>0</v>
      </c>
      <c r="HJ83">
        <v>0</v>
      </c>
      <c r="HK83">
        <v>0</v>
      </c>
      <c r="HL83" t="s">
        <v>402</v>
      </c>
      <c r="HM83" t="s">
        <v>403</v>
      </c>
      <c r="HN83" t="s">
        <v>404</v>
      </c>
      <c r="HO83" t="s">
        <v>404</v>
      </c>
      <c r="HP83" t="s">
        <v>404</v>
      </c>
      <c r="HQ83" t="s">
        <v>404</v>
      </c>
      <c r="HR83">
        <v>0</v>
      </c>
      <c r="HS83">
        <v>100</v>
      </c>
      <c r="HT83">
        <v>100</v>
      </c>
      <c r="HU83">
        <v>0.14499999999999999</v>
      </c>
      <c r="HV83">
        <v>-7.7899999999999997E-2</v>
      </c>
      <c r="HW83">
        <v>0.144999999999982</v>
      </c>
      <c r="HX83">
        <v>0</v>
      </c>
      <c r="HY83">
        <v>0</v>
      </c>
      <c r="HZ83">
        <v>0</v>
      </c>
      <c r="IA83">
        <v>-7.7989999999999796E-2</v>
      </c>
      <c r="IB83">
        <v>0</v>
      </c>
      <c r="IC83">
        <v>0</v>
      </c>
      <c r="ID83">
        <v>0</v>
      </c>
      <c r="IE83">
        <v>-1</v>
      </c>
      <c r="IF83">
        <v>-1</v>
      </c>
      <c r="IG83">
        <v>-1</v>
      </c>
      <c r="IH83">
        <v>-1</v>
      </c>
      <c r="II83">
        <v>0.9</v>
      </c>
      <c r="IJ83">
        <v>0.8</v>
      </c>
      <c r="IK83">
        <v>1.54175</v>
      </c>
      <c r="IL83">
        <v>2.5903299999999998</v>
      </c>
      <c r="IM83">
        <v>2.8002899999999999</v>
      </c>
      <c r="IN83">
        <v>2.96875</v>
      </c>
      <c r="IO83">
        <v>3.0493199999999998</v>
      </c>
      <c r="IP83">
        <v>2.3315399999999999</v>
      </c>
      <c r="IQ83">
        <v>34.0092</v>
      </c>
      <c r="IR83">
        <v>24.227599999999999</v>
      </c>
      <c r="IS83">
        <v>18</v>
      </c>
      <c r="IT83">
        <v>1092.98</v>
      </c>
      <c r="IU83">
        <v>566.90599999999995</v>
      </c>
      <c r="IV83">
        <v>24.9999</v>
      </c>
      <c r="IW83">
        <v>24.198799999999999</v>
      </c>
      <c r="IX83">
        <v>29.9999</v>
      </c>
      <c r="IY83">
        <v>24.117999999999999</v>
      </c>
      <c r="IZ83">
        <v>24.113800000000001</v>
      </c>
      <c r="JA83">
        <v>30.8065</v>
      </c>
      <c r="JB83">
        <v>19.5166</v>
      </c>
      <c r="JC83">
        <v>0</v>
      </c>
      <c r="JD83">
        <v>25</v>
      </c>
      <c r="JE83">
        <v>400</v>
      </c>
      <c r="JF83">
        <v>17.731000000000002</v>
      </c>
      <c r="JG83">
        <v>101.905</v>
      </c>
      <c r="JH83">
        <v>101.2</v>
      </c>
    </row>
    <row r="84" spans="1:268" x14ac:dyDescent="0.2">
      <c r="A84">
        <v>68</v>
      </c>
      <c r="B84">
        <v>1530584155.5</v>
      </c>
      <c r="C84">
        <v>1257.4000000953699</v>
      </c>
      <c r="D84" t="s">
        <v>554</v>
      </c>
      <c r="E84" t="s">
        <v>555</v>
      </c>
      <c r="F84" t="s">
        <v>397</v>
      </c>
      <c r="I84">
        <v>1530584155.5</v>
      </c>
      <c r="J84">
        <f t="shared" si="92"/>
        <v>8.9425738318482393E-5</v>
      </c>
      <c r="K84">
        <f t="shared" si="93"/>
        <v>8.9425738318482398E-2</v>
      </c>
      <c r="L84">
        <f t="shared" si="94"/>
        <v>-0.75417656758296814</v>
      </c>
      <c r="M84">
        <f t="shared" si="95"/>
        <v>400.41399999999999</v>
      </c>
      <c r="N84">
        <f t="shared" si="96"/>
        <v>619.11734725592169</v>
      </c>
      <c r="O84">
        <f t="shared" si="97"/>
        <v>56.435828762552411</v>
      </c>
      <c r="P84">
        <f t="shared" si="98"/>
        <v>36.499859095028</v>
      </c>
      <c r="Q84">
        <f t="shared" si="99"/>
        <v>5.1885602225194578E-3</v>
      </c>
      <c r="R84">
        <f t="shared" si="100"/>
        <v>2.7680279606357252</v>
      </c>
      <c r="S84">
        <f t="shared" si="101"/>
        <v>5.1831630959044495E-3</v>
      </c>
      <c r="T84">
        <f t="shared" si="102"/>
        <v>3.2399613665729252E-3</v>
      </c>
      <c r="U84">
        <f t="shared" si="103"/>
        <v>0</v>
      </c>
      <c r="V84">
        <f t="shared" si="104"/>
        <v>25.289254764556318</v>
      </c>
      <c r="W84">
        <f t="shared" si="105"/>
        <v>24.8444</v>
      </c>
      <c r="X84">
        <f t="shared" si="106"/>
        <v>3.1502998662961175</v>
      </c>
      <c r="Y84">
        <f t="shared" si="107"/>
        <v>49.966052900014432</v>
      </c>
      <c r="Z84">
        <f t="shared" si="108"/>
        <v>1.6187267373857999</v>
      </c>
      <c r="AA84">
        <f t="shared" si="109"/>
        <v>3.2396530112654389</v>
      </c>
      <c r="AB84">
        <f t="shared" si="110"/>
        <v>1.5315731289103176</v>
      </c>
      <c r="AC84">
        <f t="shared" si="111"/>
        <v>-3.9436750598450736</v>
      </c>
      <c r="AD84">
        <f t="shared" si="112"/>
        <v>70.048526050434575</v>
      </c>
      <c r="AE84">
        <f t="shared" si="113"/>
        <v>5.3571595935662906</v>
      </c>
      <c r="AF84">
        <f t="shared" si="114"/>
        <v>71.462010584155792</v>
      </c>
      <c r="AG84">
        <v>0</v>
      </c>
      <c r="AH84">
        <v>0</v>
      </c>
      <c r="AI84">
        <f t="shared" si="115"/>
        <v>1</v>
      </c>
      <c r="AJ84">
        <f t="shared" si="116"/>
        <v>0</v>
      </c>
      <c r="AK84">
        <f t="shared" si="117"/>
        <v>48424.179896566638</v>
      </c>
      <c r="AL84" t="s">
        <v>398</v>
      </c>
      <c r="AM84" t="s">
        <v>398</v>
      </c>
      <c r="AN84">
        <v>0</v>
      </c>
      <c r="AO84">
        <v>0</v>
      </c>
      <c r="AP84" t="e">
        <f t="shared" si="118"/>
        <v>#DIV/0!</v>
      </c>
      <c r="AQ84">
        <v>0</v>
      </c>
      <c r="AR84" t="s">
        <v>398</v>
      </c>
      <c r="AS84" t="s">
        <v>398</v>
      </c>
      <c r="AT84">
        <v>0</v>
      </c>
      <c r="AU84">
        <v>0</v>
      </c>
      <c r="AV84" t="e">
        <f t="shared" si="119"/>
        <v>#DIV/0!</v>
      </c>
      <c r="AW84">
        <v>0.5</v>
      </c>
      <c r="AX84">
        <f t="shared" si="120"/>
        <v>0</v>
      </c>
      <c r="AY84">
        <f t="shared" si="121"/>
        <v>-0.75417656758296814</v>
      </c>
      <c r="AZ84" t="e">
        <f t="shared" si="122"/>
        <v>#DIV/0!</v>
      </c>
      <c r="BA84" t="e">
        <f t="shared" si="123"/>
        <v>#DIV/0!</v>
      </c>
      <c r="BB84" t="e">
        <f t="shared" si="124"/>
        <v>#DIV/0!</v>
      </c>
      <c r="BC84" t="e">
        <f t="shared" si="125"/>
        <v>#DIV/0!</v>
      </c>
      <c r="BD84" t="s">
        <v>398</v>
      </c>
      <c r="BE84">
        <v>0</v>
      </c>
      <c r="BF84" t="e">
        <f t="shared" si="126"/>
        <v>#DIV/0!</v>
      </c>
      <c r="BG84" t="e">
        <f t="shared" si="127"/>
        <v>#DIV/0!</v>
      </c>
      <c r="BH84" t="e">
        <f t="shared" si="128"/>
        <v>#DIV/0!</v>
      </c>
      <c r="BI84" t="e">
        <f t="shared" si="129"/>
        <v>#DIV/0!</v>
      </c>
      <c r="BJ84" t="e">
        <f t="shared" si="130"/>
        <v>#DIV/0!</v>
      </c>
      <c r="BK84" t="e">
        <f t="shared" si="131"/>
        <v>#DIV/0!</v>
      </c>
      <c r="BL84" t="e">
        <f t="shared" si="132"/>
        <v>#DIV/0!</v>
      </c>
      <c r="BM84" t="e">
        <f t="shared" si="133"/>
        <v>#DIV/0!</v>
      </c>
      <c r="BN84">
        <v>754</v>
      </c>
      <c r="BO84">
        <v>300</v>
      </c>
      <c r="BP84">
        <v>300</v>
      </c>
      <c r="BQ84">
        <v>300</v>
      </c>
      <c r="BR84">
        <v>10355.1</v>
      </c>
      <c r="BS84">
        <v>1422.74</v>
      </c>
      <c r="BT84">
        <v>-7.3501699999999996E-3</v>
      </c>
      <c r="BU84">
        <v>-1.04</v>
      </c>
      <c r="BV84" t="s">
        <v>398</v>
      </c>
      <c r="BW84" t="s">
        <v>398</v>
      </c>
      <c r="BX84" t="s">
        <v>398</v>
      </c>
      <c r="BY84" t="s">
        <v>398</v>
      </c>
      <c r="BZ84" t="s">
        <v>398</v>
      </c>
      <c r="CA84" t="s">
        <v>398</v>
      </c>
      <c r="CB84" t="s">
        <v>398</v>
      </c>
      <c r="CC84" t="s">
        <v>398</v>
      </c>
      <c r="CD84" t="s">
        <v>398</v>
      </c>
      <c r="CE84" t="s">
        <v>398</v>
      </c>
      <c r="CF84">
        <f t="shared" si="134"/>
        <v>0</v>
      </c>
      <c r="CG84">
        <f t="shared" si="135"/>
        <v>0</v>
      </c>
      <c r="CH84">
        <f t="shared" si="136"/>
        <v>0</v>
      </c>
      <c r="CI84">
        <f t="shared" si="137"/>
        <v>0</v>
      </c>
      <c r="CJ84">
        <v>6</v>
      </c>
      <c r="CK84">
        <v>0.5</v>
      </c>
      <c r="CL84" t="s">
        <v>399</v>
      </c>
      <c r="CM84">
        <v>2</v>
      </c>
      <c r="CN84">
        <v>1530584155.5</v>
      </c>
      <c r="CO84">
        <v>400.41399999999999</v>
      </c>
      <c r="CP84">
        <v>399.983</v>
      </c>
      <c r="CQ84">
        <v>17.757899999999999</v>
      </c>
      <c r="CR84">
        <v>17.705200000000001</v>
      </c>
      <c r="CS84">
        <v>400.26900000000001</v>
      </c>
      <c r="CT84">
        <v>17.835899999999999</v>
      </c>
      <c r="CU84">
        <v>1000.05</v>
      </c>
      <c r="CV84">
        <v>91.053399999999996</v>
      </c>
      <c r="CW84">
        <v>0.10190200000000001</v>
      </c>
      <c r="CX84">
        <v>25.313800000000001</v>
      </c>
      <c r="CY84">
        <v>24.8444</v>
      </c>
      <c r="CZ84">
        <v>999.9</v>
      </c>
      <c r="DA84">
        <v>0</v>
      </c>
      <c r="DB84">
        <v>0</v>
      </c>
      <c r="DC84">
        <v>10001.200000000001</v>
      </c>
      <c r="DD84">
        <v>0</v>
      </c>
      <c r="DE84">
        <v>0.21912699999999999</v>
      </c>
      <c r="DF84">
        <v>0.43084699999999998</v>
      </c>
      <c r="DG84">
        <v>407.65300000000002</v>
      </c>
      <c r="DH84">
        <v>407.19200000000001</v>
      </c>
      <c r="DI84">
        <v>5.2701999999999999E-2</v>
      </c>
      <c r="DJ84">
        <v>399.983</v>
      </c>
      <c r="DK84">
        <v>17.705200000000001</v>
      </c>
      <c r="DL84">
        <v>1.6169199999999999</v>
      </c>
      <c r="DM84">
        <v>1.61212</v>
      </c>
      <c r="DN84">
        <v>14.121</v>
      </c>
      <c r="DO84">
        <v>14.075100000000001</v>
      </c>
      <c r="DP84">
        <v>0</v>
      </c>
      <c r="DQ84">
        <v>0</v>
      </c>
      <c r="DR84">
        <v>0</v>
      </c>
      <c r="DS84">
        <v>0</v>
      </c>
      <c r="DT84">
        <v>0.32</v>
      </c>
      <c r="DU84">
        <v>0</v>
      </c>
      <c r="DV84">
        <v>-4.47</v>
      </c>
      <c r="DW84">
        <v>-2.48</v>
      </c>
      <c r="DX84">
        <v>34.125</v>
      </c>
      <c r="DY84">
        <v>39.061999999999998</v>
      </c>
      <c r="DZ84">
        <v>37.125</v>
      </c>
      <c r="EA84">
        <v>37.75</v>
      </c>
      <c r="EB84">
        <v>35.375</v>
      </c>
      <c r="EC84">
        <v>0</v>
      </c>
      <c r="ED84">
        <v>0</v>
      </c>
      <c r="EE84">
        <v>0</v>
      </c>
      <c r="EF84">
        <v>3247.7999999523199</v>
      </c>
      <c r="EG84">
        <v>0</v>
      </c>
      <c r="EH84">
        <v>2.6392307692307702</v>
      </c>
      <c r="EI84">
        <v>1.0687179331138701</v>
      </c>
      <c r="EJ84">
        <v>-0.79247865982020305</v>
      </c>
      <c r="EK84">
        <v>-9.8507692307692292</v>
      </c>
      <c r="EL84">
        <v>15</v>
      </c>
      <c r="EM84">
        <v>1530584100</v>
      </c>
      <c r="EN84" t="s">
        <v>541</v>
      </c>
      <c r="EO84">
        <v>1530584099</v>
      </c>
      <c r="EP84">
        <v>1530584100</v>
      </c>
      <c r="EQ84">
        <v>137</v>
      </c>
      <c r="ER84">
        <v>-1E-3</v>
      </c>
      <c r="ES84">
        <v>-1E-3</v>
      </c>
      <c r="ET84">
        <v>0.14499999999999999</v>
      </c>
      <c r="EU84">
        <v>-7.8E-2</v>
      </c>
      <c r="EV84">
        <v>400</v>
      </c>
      <c r="EW84">
        <v>18</v>
      </c>
      <c r="EX84">
        <v>0.41</v>
      </c>
      <c r="EY84">
        <v>0.17</v>
      </c>
      <c r="EZ84">
        <v>0.46951827499999998</v>
      </c>
      <c r="FA84">
        <v>3.0474360225139999E-2</v>
      </c>
      <c r="FB84">
        <v>2.9014075229091399E-2</v>
      </c>
      <c r="FC84">
        <v>1</v>
      </c>
      <c r="FD84">
        <v>1</v>
      </c>
      <c r="FE84">
        <v>0</v>
      </c>
      <c r="FF84">
        <v>0</v>
      </c>
      <c r="FG84">
        <v>0</v>
      </c>
      <c r="FH84">
        <v>6.1387024999999998E-2</v>
      </c>
      <c r="FI84">
        <v>-6.4587705816135196E-2</v>
      </c>
      <c r="FJ84">
        <v>8.6049769554238202E-3</v>
      </c>
      <c r="FK84">
        <v>1</v>
      </c>
      <c r="FL84">
        <v>2</v>
      </c>
      <c r="FM84">
        <v>3</v>
      </c>
      <c r="FN84" t="s">
        <v>401</v>
      </c>
      <c r="FO84">
        <v>3.92665</v>
      </c>
      <c r="FP84">
        <v>2.7845399999999998</v>
      </c>
      <c r="FQ84">
        <v>8.5136600000000007E-2</v>
      </c>
      <c r="FR84">
        <v>8.5056199999999998E-2</v>
      </c>
      <c r="FS84">
        <v>8.1628800000000001E-2</v>
      </c>
      <c r="FT84">
        <v>8.0563700000000002E-2</v>
      </c>
      <c r="FU84">
        <v>19676.8</v>
      </c>
      <c r="FV84">
        <v>24006.3</v>
      </c>
      <c r="FW84">
        <v>20945.3</v>
      </c>
      <c r="FX84">
        <v>25304.5</v>
      </c>
      <c r="FY84">
        <v>30508.7</v>
      </c>
      <c r="FZ84">
        <v>34256.699999999997</v>
      </c>
      <c r="GA84">
        <v>37802.199999999997</v>
      </c>
      <c r="GB84">
        <v>41978.8</v>
      </c>
      <c r="GC84">
        <v>2.6771500000000001</v>
      </c>
      <c r="GD84">
        <v>2.1566700000000001</v>
      </c>
      <c r="GE84">
        <v>7.5027300000000005E-2</v>
      </c>
      <c r="GF84">
        <v>0</v>
      </c>
      <c r="GG84">
        <v>23.611799999999999</v>
      </c>
      <c r="GH84">
        <v>999.9</v>
      </c>
      <c r="GI84">
        <v>48.784999999999997</v>
      </c>
      <c r="GJ84">
        <v>30.283000000000001</v>
      </c>
      <c r="GK84">
        <v>23.1999</v>
      </c>
      <c r="GL84">
        <v>61.4405</v>
      </c>
      <c r="GM84">
        <v>19.387</v>
      </c>
      <c r="GN84">
        <v>3</v>
      </c>
      <c r="GO84">
        <v>-0.232932</v>
      </c>
      <c r="GP84">
        <v>-0.91998899999999995</v>
      </c>
      <c r="GQ84">
        <v>20.336600000000001</v>
      </c>
      <c r="GR84">
        <v>5.2232799999999999</v>
      </c>
      <c r="GS84">
        <v>11.962</v>
      </c>
      <c r="GT84">
        <v>4.9857500000000003</v>
      </c>
      <c r="GU84">
        <v>3.3010000000000002</v>
      </c>
      <c r="GV84">
        <v>999.9</v>
      </c>
      <c r="GW84">
        <v>9999</v>
      </c>
      <c r="GX84">
        <v>9999</v>
      </c>
      <c r="GY84">
        <v>9999</v>
      </c>
      <c r="GZ84">
        <v>1.8844399999999999</v>
      </c>
      <c r="HA84">
        <v>1.88141</v>
      </c>
      <c r="HB84">
        <v>1.88287</v>
      </c>
      <c r="HC84">
        <v>1.88161</v>
      </c>
      <c r="HD84">
        <v>1.8832</v>
      </c>
      <c r="HE84">
        <v>1.8823300000000001</v>
      </c>
      <c r="HF84">
        <v>1.8843099999999999</v>
      </c>
      <c r="HG84">
        <v>1.88161</v>
      </c>
      <c r="HH84">
        <v>5</v>
      </c>
      <c r="HI84">
        <v>0</v>
      </c>
      <c r="HJ84">
        <v>0</v>
      </c>
      <c r="HK84">
        <v>0</v>
      </c>
      <c r="HL84" t="s">
        <v>402</v>
      </c>
      <c r="HM84" t="s">
        <v>403</v>
      </c>
      <c r="HN84" t="s">
        <v>404</v>
      </c>
      <c r="HO84" t="s">
        <v>404</v>
      </c>
      <c r="HP84" t="s">
        <v>404</v>
      </c>
      <c r="HQ84" t="s">
        <v>404</v>
      </c>
      <c r="HR84">
        <v>0</v>
      </c>
      <c r="HS84">
        <v>100</v>
      </c>
      <c r="HT84">
        <v>100</v>
      </c>
      <c r="HU84">
        <v>0.14499999999999999</v>
      </c>
      <c r="HV84">
        <v>-7.8E-2</v>
      </c>
      <c r="HW84">
        <v>0.144999999999982</v>
      </c>
      <c r="HX84">
        <v>0</v>
      </c>
      <c r="HY84">
        <v>0</v>
      </c>
      <c r="HZ84">
        <v>0</v>
      </c>
      <c r="IA84">
        <v>-7.7989999999999796E-2</v>
      </c>
      <c r="IB84">
        <v>0</v>
      </c>
      <c r="IC84">
        <v>0</v>
      </c>
      <c r="ID84">
        <v>0</v>
      </c>
      <c r="IE84">
        <v>-1</v>
      </c>
      <c r="IF84">
        <v>-1</v>
      </c>
      <c r="IG84">
        <v>-1</v>
      </c>
      <c r="IH84">
        <v>-1</v>
      </c>
      <c r="II84">
        <v>0.9</v>
      </c>
      <c r="IJ84">
        <v>0.9</v>
      </c>
      <c r="IK84">
        <v>1.54175</v>
      </c>
      <c r="IL84">
        <v>2.5830099999999998</v>
      </c>
      <c r="IM84">
        <v>2.8002899999999999</v>
      </c>
      <c r="IN84">
        <v>2.96875</v>
      </c>
      <c r="IO84">
        <v>3.0493199999999998</v>
      </c>
      <c r="IP84">
        <v>2.2839399999999999</v>
      </c>
      <c r="IQ84">
        <v>34.0092</v>
      </c>
      <c r="IR84">
        <v>24.2364</v>
      </c>
      <c r="IS84">
        <v>18</v>
      </c>
      <c r="IT84">
        <v>1092.24</v>
      </c>
      <c r="IU84">
        <v>567.24400000000003</v>
      </c>
      <c r="IV84">
        <v>24.9999</v>
      </c>
      <c r="IW84">
        <v>24.1968</v>
      </c>
      <c r="IX84">
        <v>29.9999</v>
      </c>
      <c r="IY84">
        <v>24.116499999999998</v>
      </c>
      <c r="IZ84">
        <v>24.112200000000001</v>
      </c>
      <c r="JA84">
        <v>30.806899999999999</v>
      </c>
      <c r="JB84">
        <v>19.5166</v>
      </c>
      <c r="JC84">
        <v>0</v>
      </c>
      <c r="JD84">
        <v>25</v>
      </c>
      <c r="JE84">
        <v>400</v>
      </c>
      <c r="JF84">
        <v>17.731000000000002</v>
      </c>
      <c r="JG84">
        <v>101.905</v>
      </c>
      <c r="JH84">
        <v>101.202</v>
      </c>
    </row>
    <row r="85" spans="1:268" x14ac:dyDescent="0.2">
      <c r="A85">
        <v>69</v>
      </c>
      <c r="B85">
        <v>1530584160.5</v>
      </c>
      <c r="C85">
        <v>1262.4000000953699</v>
      </c>
      <c r="D85" t="s">
        <v>556</v>
      </c>
      <c r="E85" t="s">
        <v>557</v>
      </c>
      <c r="F85" t="s">
        <v>397</v>
      </c>
      <c r="I85">
        <v>1530584160.5</v>
      </c>
      <c r="J85">
        <f t="shared" si="92"/>
        <v>1.0418520686665107E-4</v>
      </c>
      <c r="K85">
        <f t="shared" si="93"/>
        <v>0.10418520686665107</v>
      </c>
      <c r="L85">
        <f t="shared" si="94"/>
        <v>-0.81339566197852986</v>
      </c>
      <c r="M85">
        <f t="shared" si="95"/>
        <v>400.45299999999997</v>
      </c>
      <c r="N85">
        <f t="shared" si="96"/>
        <v>602.4049745393778</v>
      </c>
      <c r="O85">
        <f t="shared" si="97"/>
        <v>54.912628463064948</v>
      </c>
      <c r="P85">
        <f t="shared" si="98"/>
        <v>36.503561118056993</v>
      </c>
      <c r="Q85">
        <f t="shared" si="99"/>
        <v>6.0366302706106852E-3</v>
      </c>
      <c r="R85">
        <f t="shared" si="100"/>
        <v>2.7693229309385887</v>
      </c>
      <c r="S85">
        <f t="shared" si="101"/>
        <v>6.0293293866747755E-3</v>
      </c>
      <c r="T85">
        <f t="shared" si="102"/>
        <v>3.768986071797418E-3</v>
      </c>
      <c r="U85">
        <f t="shared" si="103"/>
        <v>0</v>
      </c>
      <c r="V85">
        <f t="shared" si="104"/>
        <v>25.28881613593185</v>
      </c>
      <c r="W85">
        <f t="shared" si="105"/>
        <v>24.860299999999999</v>
      </c>
      <c r="X85">
        <f t="shared" si="106"/>
        <v>3.1532909101381814</v>
      </c>
      <c r="Y85">
        <f t="shared" si="107"/>
        <v>49.975529758387331</v>
      </c>
      <c r="Z85">
        <f t="shared" si="108"/>
        <v>1.6193804597849999</v>
      </c>
      <c r="AA85">
        <f t="shared" si="109"/>
        <v>3.2403467609329768</v>
      </c>
      <c r="AB85">
        <f t="shared" si="110"/>
        <v>1.5339104503531815</v>
      </c>
      <c r="AC85">
        <f t="shared" si="111"/>
        <v>-4.5945676228193122</v>
      </c>
      <c r="AD85">
        <f t="shared" si="112"/>
        <v>68.244910172497214</v>
      </c>
      <c r="AE85">
        <f t="shared" si="113"/>
        <v>5.217294145552188</v>
      </c>
      <c r="AF85">
        <f t="shared" si="114"/>
        <v>68.86763669523009</v>
      </c>
      <c r="AG85">
        <v>0</v>
      </c>
      <c r="AH85">
        <v>0</v>
      </c>
      <c r="AI85">
        <f t="shared" si="115"/>
        <v>1</v>
      </c>
      <c r="AJ85">
        <f t="shared" si="116"/>
        <v>0</v>
      </c>
      <c r="AK85">
        <f t="shared" si="117"/>
        <v>48459.096934895126</v>
      </c>
      <c r="AL85" t="s">
        <v>398</v>
      </c>
      <c r="AM85" t="s">
        <v>398</v>
      </c>
      <c r="AN85">
        <v>0</v>
      </c>
      <c r="AO85">
        <v>0</v>
      </c>
      <c r="AP85" t="e">
        <f t="shared" si="118"/>
        <v>#DIV/0!</v>
      </c>
      <c r="AQ85">
        <v>0</v>
      </c>
      <c r="AR85" t="s">
        <v>398</v>
      </c>
      <c r="AS85" t="s">
        <v>398</v>
      </c>
      <c r="AT85">
        <v>0</v>
      </c>
      <c r="AU85">
        <v>0</v>
      </c>
      <c r="AV85" t="e">
        <f t="shared" si="119"/>
        <v>#DIV/0!</v>
      </c>
      <c r="AW85">
        <v>0.5</v>
      </c>
      <c r="AX85">
        <f t="shared" si="120"/>
        <v>0</v>
      </c>
      <c r="AY85">
        <f t="shared" si="121"/>
        <v>-0.81339566197852986</v>
      </c>
      <c r="AZ85" t="e">
        <f t="shared" si="122"/>
        <v>#DIV/0!</v>
      </c>
      <c r="BA85" t="e">
        <f t="shared" si="123"/>
        <v>#DIV/0!</v>
      </c>
      <c r="BB85" t="e">
        <f t="shared" si="124"/>
        <v>#DIV/0!</v>
      </c>
      <c r="BC85" t="e">
        <f t="shared" si="125"/>
        <v>#DIV/0!</v>
      </c>
      <c r="BD85" t="s">
        <v>398</v>
      </c>
      <c r="BE85">
        <v>0</v>
      </c>
      <c r="BF85" t="e">
        <f t="shared" si="126"/>
        <v>#DIV/0!</v>
      </c>
      <c r="BG85" t="e">
        <f t="shared" si="127"/>
        <v>#DIV/0!</v>
      </c>
      <c r="BH85" t="e">
        <f t="shared" si="128"/>
        <v>#DIV/0!</v>
      </c>
      <c r="BI85" t="e">
        <f t="shared" si="129"/>
        <v>#DIV/0!</v>
      </c>
      <c r="BJ85" t="e">
        <f t="shared" si="130"/>
        <v>#DIV/0!</v>
      </c>
      <c r="BK85" t="e">
        <f t="shared" si="131"/>
        <v>#DIV/0!</v>
      </c>
      <c r="BL85" t="e">
        <f t="shared" si="132"/>
        <v>#DIV/0!</v>
      </c>
      <c r="BM85" t="e">
        <f t="shared" si="133"/>
        <v>#DIV/0!</v>
      </c>
      <c r="BN85">
        <v>754</v>
      </c>
      <c r="BO85">
        <v>300</v>
      </c>
      <c r="BP85">
        <v>300</v>
      </c>
      <c r="BQ85">
        <v>300</v>
      </c>
      <c r="BR85">
        <v>10355.1</v>
      </c>
      <c r="BS85">
        <v>1422.74</v>
      </c>
      <c r="BT85">
        <v>-7.3501699999999996E-3</v>
      </c>
      <c r="BU85">
        <v>-1.04</v>
      </c>
      <c r="BV85" t="s">
        <v>398</v>
      </c>
      <c r="BW85" t="s">
        <v>398</v>
      </c>
      <c r="BX85" t="s">
        <v>398</v>
      </c>
      <c r="BY85" t="s">
        <v>398</v>
      </c>
      <c r="BZ85" t="s">
        <v>398</v>
      </c>
      <c r="CA85" t="s">
        <v>398</v>
      </c>
      <c r="CB85" t="s">
        <v>398</v>
      </c>
      <c r="CC85" t="s">
        <v>398</v>
      </c>
      <c r="CD85" t="s">
        <v>398</v>
      </c>
      <c r="CE85" t="s">
        <v>398</v>
      </c>
      <c r="CF85">
        <f t="shared" si="134"/>
        <v>0</v>
      </c>
      <c r="CG85">
        <f t="shared" si="135"/>
        <v>0</v>
      </c>
      <c r="CH85">
        <f t="shared" si="136"/>
        <v>0</v>
      </c>
      <c r="CI85">
        <f t="shared" si="137"/>
        <v>0</v>
      </c>
      <c r="CJ85">
        <v>6</v>
      </c>
      <c r="CK85">
        <v>0.5</v>
      </c>
      <c r="CL85" t="s">
        <v>399</v>
      </c>
      <c r="CM85">
        <v>2</v>
      </c>
      <c r="CN85">
        <v>1530584160.5</v>
      </c>
      <c r="CO85">
        <v>400.45299999999997</v>
      </c>
      <c r="CP85">
        <v>399.99</v>
      </c>
      <c r="CQ85">
        <v>17.765000000000001</v>
      </c>
      <c r="CR85">
        <v>17.703600000000002</v>
      </c>
      <c r="CS85">
        <v>400.30799999999999</v>
      </c>
      <c r="CT85">
        <v>17.8429</v>
      </c>
      <c r="CU85">
        <v>1000.01</v>
      </c>
      <c r="CV85">
        <v>91.053799999999995</v>
      </c>
      <c r="CW85">
        <v>0.101869</v>
      </c>
      <c r="CX85">
        <v>25.317399999999999</v>
      </c>
      <c r="CY85">
        <v>24.860299999999999</v>
      </c>
      <c r="CZ85">
        <v>999.9</v>
      </c>
      <c r="DA85">
        <v>0</v>
      </c>
      <c r="DB85">
        <v>0</v>
      </c>
      <c r="DC85">
        <v>10008.799999999999</v>
      </c>
      <c r="DD85">
        <v>0</v>
      </c>
      <c r="DE85">
        <v>0.21912699999999999</v>
      </c>
      <c r="DF85">
        <v>0.46310400000000002</v>
      </c>
      <c r="DG85">
        <v>407.69600000000003</v>
      </c>
      <c r="DH85">
        <v>407.19900000000001</v>
      </c>
      <c r="DI85">
        <v>6.1357500000000002E-2</v>
      </c>
      <c r="DJ85">
        <v>399.99</v>
      </c>
      <c r="DK85">
        <v>17.703600000000002</v>
      </c>
      <c r="DL85">
        <v>1.61757</v>
      </c>
      <c r="DM85">
        <v>1.61198</v>
      </c>
      <c r="DN85">
        <v>14.1272</v>
      </c>
      <c r="DO85">
        <v>14.0738</v>
      </c>
      <c r="DP85">
        <v>0</v>
      </c>
      <c r="DQ85">
        <v>0</v>
      </c>
      <c r="DR85">
        <v>0</v>
      </c>
      <c r="DS85">
        <v>0</v>
      </c>
      <c r="DT85">
        <v>0.68</v>
      </c>
      <c r="DU85">
        <v>0</v>
      </c>
      <c r="DV85">
        <v>-10.67</v>
      </c>
      <c r="DW85">
        <v>-3.79</v>
      </c>
      <c r="DX85">
        <v>33.811999999999998</v>
      </c>
      <c r="DY85">
        <v>39</v>
      </c>
      <c r="DZ85">
        <v>36.75</v>
      </c>
      <c r="EA85">
        <v>37.936999999999998</v>
      </c>
      <c r="EB85">
        <v>35</v>
      </c>
      <c r="EC85">
        <v>0</v>
      </c>
      <c r="ED85">
        <v>0</v>
      </c>
      <c r="EE85">
        <v>0</v>
      </c>
      <c r="EF85">
        <v>3252.6000001430498</v>
      </c>
      <c r="EG85">
        <v>0</v>
      </c>
      <c r="EH85">
        <v>2.45461538461538</v>
      </c>
      <c r="EI85">
        <v>-3.79555556886478</v>
      </c>
      <c r="EJ85">
        <v>3.9569230440387599</v>
      </c>
      <c r="EK85">
        <v>-10.069230769230799</v>
      </c>
      <c r="EL85">
        <v>15</v>
      </c>
      <c r="EM85">
        <v>1530584100</v>
      </c>
      <c r="EN85" t="s">
        <v>541</v>
      </c>
      <c r="EO85">
        <v>1530584099</v>
      </c>
      <c r="EP85">
        <v>1530584100</v>
      </c>
      <c r="EQ85">
        <v>137</v>
      </c>
      <c r="ER85">
        <v>-1E-3</v>
      </c>
      <c r="ES85">
        <v>-1E-3</v>
      </c>
      <c r="ET85">
        <v>0.14499999999999999</v>
      </c>
      <c r="EU85">
        <v>-7.8E-2</v>
      </c>
      <c r="EV85">
        <v>400</v>
      </c>
      <c r="EW85">
        <v>18</v>
      </c>
      <c r="EX85">
        <v>0.41</v>
      </c>
      <c r="EY85">
        <v>0.17</v>
      </c>
      <c r="EZ85">
        <v>0.46087048780487799</v>
      </c>
      <c r="FA85">
        <v>-7.4259930313551098E-4</v>
      </c>
      <c r="FB85">
        <v>2.88955825142048E-2</v>
      </c>
      <c r="FC85">
        <v>1</v>
      </c>
      <c r="FD85">
        <v>1</v>
      </c>
      <c r="FE85">
        <v>0</v>
      </c>
      <c r="FF85">
        <v>0</v>
      </c>
      <c r="FG85">
        <v>0</v>
      </c>
      <c r="FH85">
        <v>5.9632939024390201E-2</v>
      </c>
      <c r="FI85">
        <v>-5.4632504529616599E-2</v>
      </c>
      <c r="FJ85">
        <v>8.5181694283563304E-3</v>
      </c>
      <c r="FK85">
        <v>1</v>
      </c>
      <c r="FL85">
        <v>2</v>
      </c>
      <c r="FM85">
        <v>3</v>
      </c>
      <c r="FN85" t="s">
        <v>401</v>
      </c>
      <c r="FO85">
        <v>3.92659</v>
      </c>
      <c r="FP85">
        <v>2.78457</v>
      </c>
      <c r="FQ85">
        <v>8.51441E-2</v>
      </c>
      <c r="FR85">
        <v>8.5058499999999995E-2</v>
      </c>
      <c r="FS85">
        <v>8.1653500000000004E-2</v>
      </c>
      <c r="FT85">
        <v>8.05593E-2</v>
      </c>
      <c r="FU85">
        <v>19676.599999999999</v>
      </c>
      <c r="FV85">
        <v>24006.2</v>
      </c>
      <c r="FW85">
        <v>20945.2</v>
      </c>
      <c r="FX85">
        <v>25304.5</v>
      </c>
      <c r="FY85">
        <v>30507.9</v>
      </c>
      <c r="FZ85">
        <v>34256.800000000003</v>
      </c>
      <c r="GA85">
        <v>37802.1</v>
      </c>
      <c r="GB85">
        <v>41978.7</v>
      </c>
      <c r="GC85">
        <v>2.6774</v>
      </c>
      <c r="GD85">
        <v>2.1561699999999999</v>
      </c>
      <c r="GE85">
        <v>7.5995900000000005E-2</v>
      </c>
      <c r="GF85">
        <v>0</v>
      </c>
      <c r="GG85">
        <v>23.611799999999999</v>
      </c>
      <c r="GH85">
        <v>999.9</v>
      </c>
      <c r="GI85">
        <v>48.784999999999997</v>
      </c>
      <c r="GJ85">
        <v>30.273</v>
      </c>
      <c r="GK85">
        <v>23.187200000000001</v>
      </c>
      <c r="GL85">
        <v>61.420499999999997</v>
      </c>
      <c r="GM85">
        <v>19.415099999999999</v>
      </c>
      <c r="GN85">
        <v>3</v>
      </c>
      <c r="GO85">
        <v>-0.23313500000000001</v>
      </c>
      <c r="GP85">
        <v>-0.92057999999999995</v>
      </c>
      <c r="GQ85">
        <v>20.336400000000001</v>
      </c>
      <c r="GR85">
        <v>5.2237299999999998</v>
      </c>
      <c r="GS85">
        <v>11.962199999999999</v>
      </c>
      <c r="GT85">
        <v>4.9859</v>
      </c>
      <c r="GU85">
        <v>3.3010000000000002</v>
      </c>
      <c r="GV85">
        <v>999.9</v>
      </c>
      <c r="GW85">
        <v>9999</v>
      </c>
      <c r="GX85">
        <v>9999</v>
      </c>
      <c r="GY85">
        <v>9999</v>
      </c>
      <c r="GZ85">
        <v>1.88446</v>
      </c>
      <c r="HA85">
        <v>1.88141</v>
      </c>
      <c r="HB85">
        <v>1.88286</v>
      </c>
      <c r="HC85">
        <v>1.88165</v>
      </c>
      <c r="HD85">
        <v>1.8832100000000001</v>
      </c>
      <c r="HE85">
        <v>1.8823300000000001</v>
      </c>
      <c r="HF85">
        <v>1.8843099999999999</v>
      </c>
      <c r="HG85">
        <v>1.88161</v>
      </c>
      <c r="HH85">
        <v>5</v>
      </c>
      <c r="HI85">
        <v>0</v>
      </c>
      <c r="HJ85">
        <v>0</v>
      </c>
      <c r="HK85">
        <v>0</v>
      </c>
      <c r="HL85" t="s">
        <v>402</v>
      </c>
      <c r="HM85" t="s">
        <v>403</v>
      </c>
      <c r="HN85" t="s">
        <v>404</v>
      </c>
      <c r="HO85" t="s">
        <v>404</v>
      </c>
      <c r="HP85" t="s">
        <v>404</v>
      </c>
      <c r="HQ85" t="s">
        <v>404</v>
      </c>
      <c r="HR85">
        <v>0</v>
      </c>
      <c r="HS85">
        <v>100</v>
      </c>
      <c r="HT85">
        <v>100</v>
      </c>
      <c r="HU85">
        <v>0.14499999999999999</v>
      </c>
      <c r="HV85">
        <v>-7.7899999999999997E-2</v>
      </c>
      <c r="HW85">
        <v>0.144999999999982</v>
      </c>
      <c r="HX85">
        <v>0</v>
      </c>
      <c r="HY85">
        <v>0</v>
      </c>
      <c r="HZ85">
        <v>0</v>
      </c>
      <c r="IA85">
        <v>-7.7989999999999796E-2</v>
      </c>
      <c r="IB85">
        <v>0</v>
      </c>
      <c r="IC85">
        <v>0</v>
      </c>
      <c r="ID85">
        <v>0</v>
      </c>
      <c r="IE85">
        <v>-1</v>
      </c>
      <c r="IF85">
        <v>-1</v>
      </c>
      <c r="IG85">
        <v>-1</v>
      </c>
      <c r="IH85">
        <v>-1</v>
      </c>
      <c r="II85">
        <v>1</v>
      </c>
      <c r="IJ85">
        <v>1</v>
      </c>
      <c r="IK85">
        <v>1.54297</v>
      </c>
      <c r="IL85">
        <v>2.5927699999999998</v>
      </c>
      <c r="IM85">
        <v>2.8002899999999999</v>
      </c>
      <c r="IN85">
        <v>2.96875</v>
      </c>
      <c r="IO85">
        <v>3.0493199999999998</v>
      </c>
      <c r="IP85">
        <v>2.3059099999999999</v>
      </c>
      <c r="IQ85">
        <v>34.0092</v>
      </c>
      <c r="IR85">
        <v>24.227599999999999</v>
      </c>
      <c r="IS85">
        <v>18</v>
      </c>
      <c r="IT85">
        <v>1092.5</v>
      </c>
      <c r="IU85">
        <v>566.84699999999998</v>
      </c>
      <c r="IV85">
        <v>24.9998</v>
      </c>
      <c r="IW85">
        <v>24.194700000000001</v>
      </c>
      <c r="IX85">
        <v>29.9999</v>
      </c>
      <c r="IY85">
        <v>24.1144</v>
      </c>
      <c r="IZ85">
        <v>24.110199999999999</v>
      </c>
      <c r="JA85">
        <v>30.810099999999998</v>
      </c>
      <c r="JB85">
        <v>19.5166</v>
      </c>
      <c r="JC85">
        <v>0</v>
      </c>
      <c r="JD85">
        <v>25</v>
      </c>
      <c r="JE85">
        <v>400</v>
      </c>
      <c r="JF85">
        <v>17.731000000000002</v>
      </c>
      <c r="JG85">
        <v>101.905</v>
      </c>
      <c r="JH85">
        <v>101.20099999999999</v>
      </c>
    </row>
    <row r="86" spans="1:268" x14ac:dyDescent="0.2">
      <c r="A86">
        <v>70</v>
      </c>
      <c r="B86">
        <v>1530584165.5</v>
      </c>
      <c r="C86">
        <v>1267.4000000953699</v>
      </c>
      <c r="D86" t="s">
        <v>558</v>
      </c>
      <c r="E86" t="s">
        <v>559</v>
      </c>
      <c r="F86" t="s">
        <v>397</v>
      </c>
      <c r="I86">
        <v>1530584165.5</v>
      </c>
      <c r="J86">
        <f t="shared" si="92"/>
        <v>1.1775490340906633E-4</v>
      </c>
      <c r="K86">
        <f t="shared" si="93"/>
        <v>0.11775490340906633</v>
      </c>
      <c r="L86">
        <f t="shared" si="94"/>
        <v>-0.74879353648184288</v>
      </c>
      <c r="M86">
        <f t="shared" si="95"/>
        <v>400.43200000000002</v>
      </c>
      <c r="N86">
        <f t="shared" si="96"/>
        <v>563.06857023711393</v>
      </c>
      <c r="O86">
        <f t="shared" si="97"/>
        <v>51.326791423563527</v>
      </c>
      <c r="P86">
        <f t="shared" si="98"/>
        <v>36.501575171679995</v>
      </c>
      <c r="Q86">
        <f t="shared" si="99"/>
        <v>6.8164301878560702E-3</v>
      </c>
      <c r="R86">
        <f t="shared" si="100"/>
        <v>2.7686699322229975</v>
      </c>
      <c r="S86">
        <f t="shared" si="101"/>
        <v>6.8071206252594291E-3</v>
      </c>
      <c r="T86">
        <f t="shared" si="102"/>
        <v>4.2552857403561203E-3</v>
      </c>
      <c r="U86">
        <f t="shared" si="103"/>
        <v>0</v>
      </c>
      <c r="V86">
        <f t="shared" si="104"/>
        <v>25.286486159852135</v>
      </c>
      <c r="W86">
        <f t="shared" si="105"/>
        <v>24.871600000000001</v>
      </c>
      <c r="X86">
        <f t="shared" si="106"/>
        <v>3.1554181289402101</v>
      </c>
      <c r="Y86">
        <f t="shared" si="107"/>
        <v>49.985616289376708</v>
      </c>
      <c r="Z86">
        <f t="shared" si="108"/>
        <v>1.6198421728489998</v>
      </c>
      <c r="AA86">
        <f t="shared" si="109"/>
        <v>3.2406165875227191</v>
      </c>
      <c r="AB86">
        <f t="shared" si="110"/>
        <v>1.5355759560912103</v>
      </c>
      <c r="AC86">
        <f t="shared" si="111"/>
        <v>-5.1929912403398255</v>
      </c>
      <c r="AD86">
        <f t="shared" si="112"/>
        <v>66.751099330221805</v>
      </c>
      <c r="AE86">
        <f t="shared" si="113"/>
        <v>5.1046226048280507</v>
      </c>
      <c r="AF86">
        <f t="shared" si="114"/>
        <v>66.662730694710035</v>
      </c>
      <c r="AG86">
        <v>0</v>
      </c>
      <c r="AH86">
        <v>0</v>
      </c>
      <c r="AI86">
        <f t="shared" si="115"/>
        <v>1</v>
      </c>
      <c r="AJ86">
        <f t="shared" si="116"/>
        <v>0</v>
      </c>
      <c r="AK86">
        <f t="shared" si="117"/>
        <v>48440.960236084211</v>
      </c>
      <c r="AL86" t="s">
        <v>398</v>
      </c>
      <c r="AM86" t="s">
        <v>398</v>
      </c>
      <c r="AN86">
        <v>0</v>
      </c>
      <c r="AO86">
        <v>0</v>
      </c>
      <c r="AP86" t="e">
        <f t="shared" si="118"/>
        <v>#DIV/0!</v>
      </c>
      <c r="AQ86">
        <v>0</v>
      </c>
      <c r="AR86" t="s">
        <v>398</v>
      </c>
      <c r="AS86" t="s">
        <v>398</v>
      </c>
      <c r="AT86">
        <v>0</v>
      </c>
      <c r="AU86">
        <v>0</v>
      </c>
      <c r="AV86" t="e">
        <f t="shared" si="119"/>
        <v>#DIV/0!</v>
      </c>
      <c r="AW86">
        <v>0.5</v>
      </c>
      <c r="AX86">
        <f t="shared" si="120"/>
        <v>0</v>
      </c>
      <c r="AY86">
        <f t="shared" si="121"/>
        <v>-0.74879353648184288</v>
      </c>
      <c r="AZ86" t="e">
        <f t="shared" si="122"/>
        <v>#DIV/0!</v>
      </c>
      <c r="BA86" t="e">
        <f t="shared" si="123"/>
        <v>#DIV/0!</v>
      </c>
      <c r="BB86" t="e">
        <f t="shared" si="124"/>
        <v>#DIV/0!</v>
      </c>
      <c r="BC86" t="e">
        <f t="shared" si="125"/>
        <v>#DIV/0!</v>
      </c>
      <c r="BD86" t="s">
        <v>398</v>
      </c>
      <c r="BE86">
        <v>0</v>
      </c>
      <c r="BF86" t="e">
        <f t="shared" si="126"/>
        <v>#DIV/0!</v>
      </c>
      <c r="BG86" t="e">
        <f t="shared" si="127"/>
        <v>#DIV/0!</v>
      </c>
      <c r="BH86" t="e">
        <f t="shared" si="128"/>
        <v>#DIV/0!</v>
      </c>
      <c r="BI86" t="e">
        <f t="shared" si="129"/>
        <v>#DIV/0!</v>
      </c>
      <c r="BJ86" t="e">
        <f t="shared" si="130"/>
        <v>#DIV/0!</v>
      </c>
      <c r="BK86" t="e">
        <f t="shared" si="131"/>
        <v>#DIV/0!</v>
      </c>
      <c r="BL86" t="e">
        <f t="shared" si="132"/>
        <v>#DIV/0!</v>
      </c>
      <c r="BM86" t="e">
        <f t="shared" si="133"/>
        <v>#DIV/0!</v>
      </c>
      <c r="BN86">
        <v>754</v>
      </c>
      <c r="BO86">
        <v>300</v>
      </c>
      <c r="BP86">
        <v>300</v>
      </c>
      <c r="BQ86">
        <v>300</v>
      </c>
      <c r="BR86">
        <v>10355.1</v>
      </c>
      <c r="BS86">
        <v>1422.74</v>
      </c>
      <c r="BT86">
        <v>-7.3501699999999996E-3</v>
      </c>
      <c r="BU86">
        <v>-1.04</v>
      </c>
      <c r="BV86" t="s">
        <v>398</v>
      </c>
      <c r="BW86" t="s">
        <v>398</v>
      </c>
      <c r="BX86" t="s">
        <v>398</v>
      </c>
      <c r="BY86" t="s">
        <v>398</v>
      </c>
      <c r="BZ86" t="s">
        <v>398</v>
      </c>
      <c r="CA86" t="s">
        <v>398</v>
      </c>
      <c r="CB86" t="s">
        <v>398</v>
      </c>
      <c r="CC86" t="s">
        <v>398</v>
      </c>
      <c r="CD86" t="s">
        <v>398</v>
      </c>
      <c r="CE86" t="s">
        <v>398</v>
      </c>
      <c r="CF86">
        <f t="shared" si="134"/>
        <v>0</v>
      </c>
      <c r="CG86">
        <f t="shared" si="135"/>
        <v>0</v>
      </c>
      <c r="CH86">
        <f t="shared" si="136"/>
        <v>0</v>
      </c>
      <c r="CI86">
        <f t="shared" si="137"/>
        <v>0</v>
      </c>
      <c r="CJ86">
        <v>6</v>
      </c>
      <c r="CK86">
        <v>0.5</v>
      </c>
      <c r="CL86" t="s">
        <v>399</v>
      </c>
      <c r="CM86">
        <v>2</v>
      </c>
      <c r="CN86">
        <v>1530584165.5</v>
      </c>
      <c r="CO86">
        <v>400.43200000000002</v>
      </c>
      <c r="CP86">
        <v>400.01100000000002</v>
      </c>
      <c r="CQ86">
        <v>17.770099999999999</v>
      </c>
      <c r="CR86">
        <v>17.700700000000001</v>
      </c>
      <c r="CS86">
        <v>400.28699999999998</v>
      </c>
      <c r="CT86">
        <v>17.848099999999999</v>
      </c>
      <c r="CU86">
        <v>999.96299999999997</v>
      </c>
      <c r="CV86">
        <v>91.053299999999993</v>
      </c>
      <c r="CW86">
        <v>0.10219</v>
      </c>
      <c r="CX86">
        <v>25.3188</v>
      </c>
      <c r="CY86">
        <v>24.871600000000001</v>
      </c>
      <c r="CZ86">
        <v>999.9</v>
      </c>
      <c r="DA86">
        <v>0</v>
      </c>
      <c r="DB86">
        <v>0</v>
      </c>
      <c r="DC86">
        <v>10005</v>
      </c>
      <c r="DD86">
        <v>0</v>
      </c>
      <c r="DE86">
        <v>0.21912699999999999</v>
      </c>
      <c r="DF86">
        <v>0.42068499999999998</v>
      </c>
      <c r="DG86">
        <v>407.67599999999999</v>
      </c>
      <c r="DH86">
        <v>407.21899999999999</v>
      </c>
      <c r="DI86">
        <v>6.9379800000000005E-2</v>
      </c>
      <c r="DJ86">
        <v>400.01100000000002</v>
      </c>
      <c r="DK86">
        <v>17.700700000000001</v>
      </c>
      <c r="DL86">
        <v>1.6180300000000001</v>
      </c>
      <c r="DM86">
        <v>1.61171</v>
      </c>
      <c r="DN86">
        <v>14.131600000000001</v>
      </c>
      <c r="DO86">
        <v>14.071199999999999</v>
      </c>
      <c r="DP86">
        <v>0</v>
      </c>
      <c r="DQ86">
        <v>0</v>
      </c>
      <c r="DR86">
        <v>0</v>
      </c>
      <c r="DS86">
        <v>0</v>
      </c>
      <c r="DT86">
        <v>0.64</v>
      </c>
      <c r="DU86">
        <v>0</v>
      </c>
      <c r="DV86">
        <v>-12.16</v>
      </c>
      <c r="DW86">
        <v>-4.29</v>
      </c>
      <c r="DX86">
        <v>34.125</v>
      </c>
      <c r="DY86">
        <v>39</v>
      </c>
      <c r="DZ86">
        <v>37.186999999999998</v>
      </c>
      <c r="EA86">
        <v>37.686999999999998</v>
      </c>
      <c r="EB86">
        <v>35.375</v>
      </c>
      <c r="EC86">
        <v>0</v>
      </c>
      <c r="ED86">
        <v>0</v>
      </c>
      <c r="EE86">
        <v>0</v>
      </c>
      <c r="EF86">
        <v>3257.4000000953702</v>
      </c>
      <c r="EG86">
        <v>0</v>
      </c>
      <c r="EH86">
        <v>2.4630769230769198</v>
      </c>
      <c r="EI86">
        <v>-6.3104274016197301</v>
      </c>
      <c r="EJ86">
        <v>-5.5699146628572196</v>
      </c>
      <c r="EK86">
        <v>-10.6876923076923</v>
      </c>
      <c r="EL86">
        <v>15</v>
      </c>
      <c r="EM86">
        <v>1530584100</v>
      </c>
      <c r="EN86" t="s">
        <v>541</v>
      </c>
      <c r="EO86">
        <v>1530584099</v>
      </c>
      <c r="EP86">
        <v>1530584100</v>
      </c>
      <c r="EQ86">
        <v>137</v>
      </c>
      <c r="ER86">
        <v>-1E-3</v>
      </c>
      <c r="ES86">
        <v>-1E-3</v>
      </c>
      <c r="ET86">
        <v>0.14499999999999999</v>
      </c>
      <c r="EU86">
        <v>-7.8E-2</v>
      </c>
      <c r="EV86">
        <v>400</v>
      </c>
      <c r="EW86">
        <v>18</v>
      </c>
      <c r="EX86">
        <v>0.41</v>
      </c>
      <c r="EY86">
        <v>0.17</v>
      </c>
      <c r="EZ86">
        <v>0.46454234999999999</v>
      </c>
      <c r="FA86">
        <v>-2.70912270168863E-2</v>
      </c>
      <c r="FB86">
        <v>2.9026481967808299E-2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5.87499675E-2</v>
      </c>
      <c r="FI86">
        <v>1.6076099437148099E-2</v>
      </c>
      <c r="FJ86">
        <v>7.9234624853780806E-3</v>
      </c>
      <c r="FK86">
        <v>1</v>
      </c>
      <c r="FL86">
        <v>2</v>
      </c>
      <c r="FM86">
        <v>3</v>
      </c>
      <c r="FN86" t="s">
        <v>401</v>
      </c>
      <c r="FO86">
        <v>3.9265300000000001</v>
      </c>
      <c r="FP86">
        <v>2.78485</v>
      </c>
      <c r="FQ86">
        <v>8.5140400000000005E-2</v>
      </c>
      <c r="FR86">
        <v>8.5061600000000001E-2</v>
      </c>
      <c r="FS86">
        <v>8.1670599999999996E-2</v>
      </c>
      <c r="FT86">
        <v>8.0549499999999996E-2</v>
      </c>
      <c r="FU86">
        <v>19676.900000000001</v>
      </c>
      <c r="FV86">
        <v>24006.2</v>
      </c>
      <c r="FW86">
        <v>20945.5</v>
      </c>
      <c r="FX86">
        <v>25304.5</v>
      </c>
      <c r="FY86">
        <v>30507.8</v>
      </c>
      <c r="FZ86">
        <v>34257.300000000003</v>
      </c>
      <c r="GA86">
        <v>37802.699999999997</v>
      </c>
      <c r="GB86">
        <v>41978.9</v>
      </c>
      <c r="GC86">
        <v>2.6779199999999999</v>
      </c>
      <c r="GD86">
        <v>2.1563699999999999</v>
      </c>
      <c r="GE86">
        <v>7.6629199999999995E-2</v>
      </c>
      <c r="GF86">
        <v>0</v>
      </c>
      <c r="GG86">
        <v>23.6127</v>
      </c>
      <c r="GH86">
        <v>999.9</v>
      </c>
      <c r="GI86">
        <v>48.761000000000003</v>
      </c>
      <c r="GJ86">
        <v>30.273</v>
      </c>
      <c r="GK86">
        <v>23.174800000000001</v>
      </c>
      <c r="GL86">
        <v>61.670499999999997</v>
      </c>
      <c r="GM86">
        <v>19.415099999999999</v>
      </c>
      <c r="GN86">
        <v>3</v>
      </c>
      <c r="GO86">
        <v>-0.23346800000000001</v>
      </c>
      <c r="GP86">
        <v>-0.92002700000000004</v>
      </c>
      <c r="GQ86">
        <v>20.336500000000001</v>
      </c>
      <c r="GR86">
        <v>5.2234299999999996</v>
      </c>
      <c r="GS86">
        <v>11.962</v>
      </c>
      <c r="GT86">
        <v>4.9857500000000003</v>
      </c>
      <c r="GU86">
        <v>3.3010000000000002</v>
      </c>
      <c r="GV86">
        <v>999.9</v>
      </c>
      <c r="GW86">
        <v>9999</v>
      </c>
      <c r="GX86">
        <v>9999</v>
      </c>
      <c r="GY86">
        <v>9999</v>
      </c>
      <c r="GZ86">
        <v>1.88446</v>
      </c>
      <c r="HA86">
        <v>1.88141</v>
      </c>
      <c r="HB86">
        <v>1.88286</v>
      </c>
      <c r="HC86">
        <v>1.88158</v>
      </c>
      <c r="HD86">
        <v>1.88317</v>
      </c>
      <c r="HE86">
        <v>1.8823399999999999</v>
      </c>
      <c r="HF86">
        <v>1.8843099999999999</v>
      </c>
      <c r="HG86">
        <v>1.8815999999999999</v>
      </c>
      <c r="HH86">
        <v>5</v>
      </c>
      <c r="HI86">
        <v>0</v>
      </c>
      <c r="HJ86">
        <v>0</v>
      </c>
      <c r="HK86">
        <v>0</v>
      </c>
      <c r="HL86" t="s">
        <v>402</v>
      </c>
      <c r="HM86" t="s">
        <v>403</v>
      </c>
      <c r="HN86" t="s">
        <v>404</v>
      </c>
      <c r="HO86" t="s">
        <v>404</v>
      </c>
      <c r="HP86" t="s">
        <v>404</v>
      </c>
      <c r="HQ86" t="s">
        <v>404</v>
      </c>
      <c r="HR86">
        <v>0</v>
      </c>
      <c r="HS86">
        <v>100</v>
      </c>
      <c r="HT86">
        <v>100</v>
      </c>
      <c r="HU86">
        <v>0.14499999999999999</v>
      </c>
      <c r="HV86">
        <v>-7.8E-2</v>
      </c>
      <c r="HW86">
        <v>0.144999999999982</v>
      </c>
      <c r="HX86">
        <v>0</v>
      </c>
      <c r="HY86">
        <v>0</v>
      </c>
      <c r="HZ86">
        <v>0</v>
      </c>
      <c r="IA86">
        <v>-7.7989999999999796E-2</v>
      </c>
      <c r="IB86">
        <v>0</v>
      </c>
      <c r="IC86">
        <v>0</v>
      </c>
      <c r="ID86">
        <v>0</v>
      </c>
      <c r="IE86">
        <v>-1</v>
      </c>
      <c r="IF86">
        <v>-1</v>
      </c>
      <c r="IG86">
        <v>-1</v>
      </c>
      <c r="IH86">
        <v>-1</v>
      </c>
      <c r="II86">
        <v>1.1000000000000001</v>
      </c>
      <c r="IJ86">
        <v>1.1000000000000001</v>
      </c>
      <c r="IK86">
        <v>1.54175</v>
      </c>
      <c r="IL86">
        <v>2.5915499999999998</v>
      </c>
      <c r="IM86">
        <v>2.8002899999999999</v>
      </c>
      <c r="IN86">
        <v>2.96875</v>
      </c>
      <c r="IO86">
        <v>3.0493199999999998</v>
      </c>
      <c r="IP86">
        <v>2.31934</v>
      </c>
      <c r="IQ86">
        <v>34.0092</v>
      </c>
      <c r="IR86">
        <v>24.2364</v>
      </c>
      <c r="IS86">
        <v>18</v>
      </c>
      <c r="IT86">
        <v>1093.07</v>
      </c>
      <c r="IU86">
        <v>566.97400000000005</v>
      </c>
      <c r="IV86">
        <v>25</v>
      </c>
      <c r="IW86">
        <v>24.1922</v>
      </c>
      <c r="IX86">
        <v>30</v>
      </c>
      <c r="IY86">
        <v>24.112400000000001</v>
      </c>
      <c r="IZ86">
        <v>24.1082</v>
      </c>
      <c r="JA86">
        <v>30.809100000000001</v>
      </c>
      <c r="JB86">
        <v>19.5166</v>
      </c>
      <c r="JC86">
        <v>0</v>
      </c>
      <c r="JD86">
        <v>25</v>
      </c>
      <c r="JE86">
        <v>400</v>
      </c>
      <c r="JF86">
        <v>17.731000000000002</v>
      </c>
      <c r="JG86">
        <v>101.90600000000001</v>
      </c>
      <c r="JH86">
        <v>101.202</v>
      </c>
    </row>
    <row r="87" spans="1:268" x14ac:dyDescent="0.2">
      <c r="A87">
        <v>71</v>
      </c>
      <c r="B87">
        <v>1530584170.5</v>
      </c>
      <c r="C87">
        <v>1272.4000000953699</v>
      </c>
      <c r="D87" t="s">
        <v>560</v>
      </c>
      <c r="E87" t="s">
        <v>561</v>
      </c>
      <c r="F87" t="s">
        <v>397</v>
      </c>
      <c r="I87">
        <v>1530584170.5</v>
      </c>
      <c r="J87">
        <f t="shared" si="92"/>
        <v>1.2031005149895392E-4</v>
      </c>
      <c r="K87">
        <f t="shared" si="93"/>
        <v>0.12031005149895392</v>
      </c>
      <c r="L87">
        <f t="shared" si="94"/>
        <v>-0.86155276167293038</v>
      </c>
      <c r="M87">
        <f t="shared" si="95"/>
        <v>400.45499999999998</v>
      </c>
      <c r="N87">
        <f t="shared" si="96"/>
        <v>585.04056741182046</v>
      </c>
      <c r="O87">
        <f t="shared" si="97"/>
        <v>53.330386797727819</v>
      </c>
      <c r="P87">
        <f t="shared" si="98"/>
        <v>36.504169513515002</v>
      </c>
      <c r="Q87">
        <f t="shared" si="99"/>
        <v>6.9624595120214138E-3</v>
      </c>
      <c r="R87">
        <f t="shared" si="100"/>
        <v>2.7655196380899492</v>
      </c>
      <c r="S87">
        <f t="shared" si="101"/>
        <v>6.9527360565288304E-3</v>
      </c>
      <c r="T87">
        <f t="shared" si="102"/>
        <v>4.3463324987341387E-3</v>
      </c>
      <c r="U87">
        <f t="shared" si="103"/>
        <v>0</v>
      </c>
      <c r="V87">
        <f t="shared" si="104"/>
        <v>25.284950038792953</v>
      </c>
      <c r="W87">
        <f t="shared" si="105"/>
        <v>24.872499999999999</v>
      </c>
      <c r="X87">
        <f t="shared" si="106"/>
        <v>3.1555876073542213</v>
      </c>
      <c r="Y87">
        <f t="shared" si="107"/>
        <v>49.978267975667244</v>
      </c>
      <c r="Z87">
        <f t="shared" si="108"/>
        <v>1.6195269811712001</v>
      </c>
      <c r="AA87">
        <f t="shared" si="109"/>
        <v>3.2404623984962702</v>
      </c>
      <c r="AB87">
        <f t="shared" si="110"/>
        <v>1.5360606261830212</v>
      </c>
      <c r="AC87">
        <f t="shared" si="111"/>
        <v>-5.3056732711038679</v>
      </c>
      <c r="AD87">
        <f t="shared" si="112"/>
        <v>66.421686501638632</v>
      </c>
      <c r="AE87">
        <f t="shared" si="113"/>
        <v>5.0852202707098639</v>
      </c>
      <c r="AF87">
        <f t="shared" si="114"/>
        <v>66.20123350124463</v>
      </c>
      <c r="AG87">
        <v>0</v>
      </c>
      <c r="AH87">
        <v>0</v>
      </c>
      <c r="AI87">
        <f t="shared" si="115"/>
        <v>1</v>
      </c>
      <c r="AJ87">
        <f t="shared" si="116"/>
        <v>0</v>
      </c>
      <c r="AK87">
        <f t="shared" si="117"/>
        <v>48354.802653043618</v>
      </c>
      <c r="AL87" t="s">
        <v>398</v>
      </c>
      <c r="AM87" t="s">
        <v>398</v>
      </c>
      <c r="AN87">
        <v>0</v>
      </c>
      <c r="AO87">
        <v>0</v>
      </c>
      <c r="AP87" t="e">
        <f t="shared" si="118"/>
        <v>#DIV/0!</v>
      </c>
      <c r="AQ87">
        <v>0</v>
      </c>
      <c r="AR87" t="s">
        <v>398</v>
      </c>
      <c r="AS87" t="s">
        <v>398</v>
      </c>
      <c r="AT87">
        <v>0</v>
      </c>
      <c r="AU87">
        <v>0</v>
      </c>
      <c r="AV87" t="e">
        <f t="shared" si="119"/>
        <v>#DIV/0!</v>
      </c>
      <c r="AW87">
        <v>0.5</v>
      </c>
      <c r="AX87">
        <f t="shared" si="120"/>
        <v>0</v>
      </c>
      <c r="AY87">
        <f t="shared" si="121"/>
        <v>-0.86155276167293038</v>
      </c>
      <c r="AZ87" t="e">
        <f t="shared" si="122"/>
        <v>#DIV/0!</v>
      </c>
      <c r="BA87" t="e">
        <f t="shared" si="123"/>
        <v>#DIV/0!</v>
      </c>
      <c r="BB87" t="e">
        <f t="shared" si="124"/>
        <v>#DIV/0!</v>
      </c>
      <c r="BC87" t="e">
        <f t="shared" si="125"/>
        <v>#DIV/0!</v>
      </c>
      <c r="BD87" t="s">
        <v>398</v>
      </c>
      <c r="BE87">
        <v>0</v>
      </c>
      <c r="BF87" t="e">
        <f t="shared" si="126"/>
        <v>#DIV/0!</v>
      </c>
      <c r="BG87" t="e">
        <f t="shared" si="127"/>
        <v>#DIV/0!</v>
      </c>
      <c r="BH87" t="e">
        <f t="shared" si="128"/>
        <v>#DIV/0!</v>
      </c>
      <c r="BI87" t="e">
        <f t="shared" si="129"/>
        <v>#DIV/0!</v>
      </c>
      <c r="BJ87" t="e">
        <f t="shared" si="130"/>
        <v>#DIV/0!</v>
      </c>
      <c r="BK87" t="e">
        <f t="shared" si="131"/>
        <v>#DIV/0!</v>
      </c>
      <c r="BL87" t="e">
        <f t="shared" si="132"/>
        <v>#DIV/0!</v>
      </c>
      <c r="BM87" t="e">
        <f t="shared" si="133"/>
        <v>#DIV/0!</v>
      </c>
      <c r="BN87">
        <v>754</v>
      </c>
      <c r="BO87">
        <v>300</v>
      </c>
      <c r="BP87">
        <v>300</v>
      </c>
      <c r="BQ87">
        <v>300</v>
      </c>
      <c r="BR87">
        <v>10355.1</v>
      </c>
      <c r="BS87">
        <v>1422.74</v>
      </c>
      <c r="BT87">
        <v>-7.3501699999999996E-3</v>
      </c>
      <c r="BU87">
        <v>-1.04</v>
      </c>
      <c r="BV87" t="s">
        <v>398</v>
      </c>
      <c r="BW87" t="s">
        <v>398</v>
      </c>
      <c r="BX87" t="s">
        <v>398</v>
      </c>
      <c r="BY87" t="s">
        <v>398</v>
      </c>
      <c r="BZ87" t="s">
        <v>398</v>
      </c>
      <c r="CA87" t="s">
        <v>398</v>
      </c>
      <c r="CB87" t="s">
        <v>398</v>
      </c>
      <c r="CC87" t="s">
        <v>398</v>
      </c>
      <c r="CD87" t="s">
        <v>398</v>
      </c>
      <c r="CE87" t="s">
        <v>398</v>
      </c>
      <c r="CF87">
        <f t="shared" si="134"/>
        <v>0</v>
      </c>
      <c r="CG87">
        <f t="shared" si="135"/>
        <v>0</v>
      </c>
      <c r="CH87">
        <f t="shared" si="136"/>
        <v>0</v>
      </c>
      <c r="CI87">
        <f t="shared" si="137"/>
        <v>0</v>
      </c>
      <c r="CJ87">
        <v>6</v>
      </c>
      <c r="CK87">
        <v>0.5</v>
      </c>
      <c r="CL87" t="s">
        <v>399</v>
      </c>
      <c r="CM87">
        <v>2</v>
      </c>
      <c r="CN87">
        <v>1530584170.5</v>
      </c>
      <c r="CO87">
        <v>400.45499999999998</v>
      </c>
      <c r="CP87">
        <v>399.96699999999998</v>
      </c>
      <c r="CQ87">
        <v>17.766400000000001</v>
      </c>
      <c r="CR87">
        <v>17.695499999999999</v>
      </c>
      <c r="CS87">
        <v>400.31</v>
      </c>
      <c r="CT87">
        <v>17.8444</v>
      </c>
      <c r="CU87">
        <v>1000.05</v>
      </c>
      <c r="CV87">
        <v>91.0548</v>
      </c>
      <c r="CW87">
        <v>0.101933</v>
      </c>
      <c r="CX87">
        <v>25.318000000000001</v>
      </c>
      <c r="CY87">
        <v>24.872499999999999</v>
      </c>
      <c r="CZ87">
        <v>999.9</v>
      </c>
      <c r="DA87">
        <v>0</v>
      </c>
      <c r="DB87">
        <v>0</v>
      </c>
      <c r="DC87">
        <v>9986.25</v>
      </c>
      <c r="DD87">
        <v>0</v>
      </c>
      <c r="DE87">
        <v>0.21912699999999999</v>
      </c>
      <c r="DF87">
        <v>0.48812899999999998</v>
      </c>
      <c r="DG87">
        <v>407.69900000000001</v>
      </c>
      <c r="DH87">
        <v>407.17200000000003</v>
      </c>
      <c r="DI87">
        <v>7.0903800000000003E-2</v>
      </c>
      <c r="DJ87">
        <v>399.96699999999998</v>
      </c>
      <c r="DK87">
        <v>17.695499999999999</v>
      </c>
      <c r="DL87">
        <v>1.61772</v>
      </c>
      <c r="DM87">
        <v>1.6112599999999999</v>
      </c>
      <c r="DN87">
        <v>14.1286</v>
      </c>
      <c r="DO87">
        <v>14.0669</v>
      </c>
      <c r="DP87">
        <v>0</v>
      </c>
      <c r="DQ87">
        <v>0</v>
      </c>
      <c r="DR87">
        <v>0</v>
      </c>
      <c r="DS87">
        <v>0</v>
      </c>
      <c r="DT87">
        <v>4.91</v>
      </c>
      <c r="DU87">
        <v>0</v>
      </c>
      <c r="DV87">
        <v>-3.82</v>
      </c>
      <c r="DW87">
        <v>-2.04</v>
      </c>
      <c r="DX87">
        <v>33.811999999999998</v>
      </c>
      <c r="DY87">
        <v>39</v>
      </c>
      <c r="DZ87">
        <v>36.936999999999998</v>
      </c>
      <c r="EA87">
        <v>37.936999999999998</v>
      </c>
      <c r="EB87">
        <v>35.5</v>
      </c>
      <c r="EC87">
        <v>0</v>
      </c>
      <c r="ED87">
        <v>0</v>
      </c>
      <c r="EE87">
        <v>0</v>
      </c>
      <c r="EF87">
        <v>3262.7999999523199</v>
      </c>
      <c r="EG87">
        <v>0</v>
      </c>
      <c r="EH87">
        <v>2.15</v>
      </c>
      <c r="EI87">
        <v>2.2115383200509</v>
      </c>
      <c r="EJ87">
        <v>5.2469230854417201</v>
      </c>
      <c r="EK87">
        <v>-10.629200000000001</v>
      </c>
      <c r="EL87">
        <v>15</v>
      </c>
      <c r="EM87">
        <v>1530584100</v>
      </c>
      <c r="EN87" t="s">
        <v>541</v>
      </c>
      <c r="EO87">
        <v>1530584099</v>
      </c>
      <c r="EP87">
        <v>1530584100</v>
      </c>
      <c r="EQ87">
        <v>137</v>
      </c>
      <c r="ER87">
        <v>-1E-3</v>
      </c>
      <c r="ES87">
        <v>-1E-3</v>
      </c>
      <c r="ET87">
        <v>0.14499999999999999</v>
      </c>
      <c r="EU87">
        <v>-7.8E-2</v>
      </c>
      <c r="EV87">
        <v>400</v>
      </c>
      <c r="EW87">
        <v>18</v>
      </c>
      <c r="EX87">
        <v>0.41</v>
      </c>
      <c r="EY87">
        <v>0.17</v>
      </c>
      <c r="EZ87">
        <v>0.46745263414634097</v>
      </c>
      <c r="FA87">
        <v>-4.3523038327526201E-2</v>
      </c>
      <c r="FB87">
        <v>3.4026924067571802E-2</v>
      </c>
      <c r="FC87">
        <v>1</v>
      </c>
      <c r="FD87">
        <v>1</v>
      </c>
      <c r="FE87">
        <v>0</v>
      </c>
      <c r="FF87">
        <v>0</v>
      </c>
      <c r="FG87">
        <v>0</v>
      </c>
      <c r="FH87">
        <v>6.0035568292682903E-2</v>
      </c>
      <c r="FI87">
        <v>8.2082257839721298E-2</v>
      </c>
      <c r="FJ87">
        <v>8.6236167249449797E-3</v>
      </c>
      <c r="FK87">
        <v>1</v>
      </c>
      <c r="FL87">
        <v>2</v>
      </c>
      <c r="FM87">
        <v>3</v>
      </c>
      <c r="FN87" t="s">
        <v>401</v>
      </c>
      <c r="FO87">
        <v>3.92665</v>
      </c>
      <c r="FP87">
        <v>2.78444</v>
      </c>
      <c r="FQ87">
        <v>8.5145999999999999E-2</v>
      </c>
      <c r="FR87">
        <v>8.5056199999999998E-2</v>
      </c>
      <c r="FS87">
        <v>8.1659899999999994E-2</v>
      </c>
      <c r="FT87">
        <v>8.05337E-2</v>
      </c>
      <c r="FU87">
        <v>19676.7</v>
      </c>
      <c r="FV87">
        <v>24006.400000000001</v>
      </c>
      <c r="FW87">
        <v>20945.400000000001</v>
      </c>
      <c r="FX87">
        <v>25304.6</v>
      </c>
      <c r="FY87">
        <v>30507.9</v>
      </c>
      <c r="FZ87">
        <v>34258.1</v>
      </c>
      <c r="GA87">
        <v>37802.5</v>
      </c>
      <c r="GB87">
        <v>41979.1</v>
      </c>
      <c r="GC87">
        <v>2.6778499999999998</v>
      </c>
      <c r="GD87">
        <v>2.1563500000000002</v>
      </c>
      <c r="GE87">
        <v>7.6591999999999993E-2</v>
      </c>
      <c r="GF87">
        <v>0</v>
      </c>
      <c r="GG87">
        <v>23.6142</v>
      </c>
      <c r="GH87">
        <v>999.9</v>
      </c>
      <c r="GI87">
        <v>48.761000000000003</v>
      </c>
      <c r="GJ87">
        <v>30.273</v>
      </c>
      <c r="GK87">
        <v>23.1736</v>
      </c>
      <c r="GL87">
        <v>61.560499999999998</v>
      </c>
      <c r="GM87">
        <v>19.363</v>
      </c>
      <c r="GN87">
        <v>3</v>
      </c>
      <c r="GO87">
        <v>-0.23349600000000001</v>
      </c>
      <c r="GP87">
        <v>-0.91971700000000001</v>
      </c>
      <c r="GQ87">
        <v>20.336400000000001</v>
      </c>
      <c r="GR87">
        <v>5.2234299999999996</v>
      </c>
      <c r="GS87">
        <v>11.962</v>
      </c>
      <c r="GT87">
        <v>4.9858500000000001</v>
      </c>
      <c r="GU87">
        <v>3.3010000000000002</v>
      </c>
      <c r="GV87">
        <v>999.9</v>
      </c>
      <c r="GW87">
        <v>9999</v>
      </c>
      <c r="GX87">
        <v>9999</v>
      </c>
      <c r="GY87">
        <v>9999</v>
      </c>
      <c r="GZ87">
        <v>1.88445</v>
      </c>
      <c r="HA87">
        <v>1.88141</v>
      </c>
      <c r="HB87">
        <v>1.88287</v>
      </c>
      <c r="HC87">
        <v>1.88157</v>
      </c>
      <c r="HD87">
        <v>1.8831899999999999</v>
      </c>
      <c r="HE87">
        <v>1.8823399999999999</v>
      </c>
      <c r="HF87">
        <v>1.8843099999999999</v>
      </c>
      <c r="HG87">
        <v>1.88158</v>
      </c>
      <c r="HH87">
        <v>5</v>
      </c>
      <c r="HI87">
        <v>0</v>
      </c>
      <c r="HJ87">
        <v>0</v>
      </c>
      <c r="HK87">
        <v>0</v>
      </c>
      <c r="HL87" t="s">
        <v>402</v>
      </c>
      <c r="HM87" t="s">
        <v>403</v>
      </c>
      <c r="HN87" t="s">
        <v>404</v>
      </c>
      <c r="HO87" t="s">
        <v>404</v>
      </c>
      <c r="HP87" t="s">
        <v>404</v>
      </c>
      <c r="HQ87" t="s">
        <v>404</v>
      </c>
      <c r="HR87">
        <v>0</v>
      </c>
      <c r="HS87">
        <v>100</v>
      </c>
      <c r="HT87">
        <v>100</v>
      </c>
      <c r="HU87">
        <v>0.14499999999999999</v>
      </c>
      <c r="HV87">
        <v>-7.8E-2</v>
      </c>
      <c r="HW87">
        <v>0.144999999999982</v>
      </c>
      <c r="HX87">
        <v>0</v>
      </c>
      <c r="HY87">
        <v>0</v>
      </c>
      <c r="HZ87">
        <v>0</v>
      </c>
      <c r="IA87">
        <v>-7.7989999999999796E-2</v>
      </c>
      <c r="IB87">
        <v>0</v>
      </c>
      <c r="IC87">
        <v>0</v>
      </c>
      <c r="ID87">
        <v>0</v>
      </c>
      <c r="IE87">
        <v>-1</v>
      </c>
      <c r="IF87">
        <v>-1</v>
      </c>
      <c r="IG87">
        <v>-1</v>
      </c>
      <c r="IH87">
        <v>-1</v>
      </c>
      <c r="II87">
        <v>1.2</v>
      </c>
      <c r="IJ87">
        <v>1.2</v>
      </c>
      <c r="IK87">
        <v>1.54175</v>
      </c>
      <c r="IL87">
        <v>2.5927699999999998</v>
      </c>
      <c r="IM87">
        <v>2.8002899999999999</v>
      </c>
      <c r="IN87">
        <v>2.96875</v>
      </c>
      <c r="IO87">
        <v>3.0493199999999998</v>
      </c>
      <c r="IP87">
        <v>2.3156699999999999</v>
      </c>
      <c r="IQ87">
        <v>34.0092</v>
      </c>
      <c r="IR87">
        <v>24.2364</v>
      </c>
      <c r="IS87">
        <v>18</v>
      </c>
      <c r="IT87">
        <v>1092.94</v>
      </c>
      <c r="IU87">
        <v>566.93799999999999</v>
      </c>
      <c r="IV87">
        <v>25</v>
      </c>
      <c r="IW87">
        <v>24.1906</v>
      </c>
      <c r="IX87">
        <v>30</v>
      </c>
      <c r="IY87">
        <v>24.110399999999998</v>
      </c>
      <c r="IZ87">
        <v>24.1067</v>
      </c>
      <c r="JA87">
        <v>30.808700000000002</v>
      </c>
      <c r="JB87">
        <v>19.5166</v>
      </c>
      <c r="JC87">
        <v>0</v>
      </c>
      <c r="JD87">
        <v>25</v>
      </c>
      <c r="JE87">
        <v>400</v>
      </c>
      <c r="JF87">
        <v>17.731000000000002</v>
      </c>
      <c r="JG87">
        <v>101.90600000000001</v>
      </c>
      <c r="JH87">
        <v>101.202</v>
      </c>
    </row>
    <row r="88" spans="1:268" x14ac:dyDescent="0.2">
      <c r="A88">
        <v>72</v>
      </c>
      <c r="B88">
        <v>1530584175.5</v>
      </c>
      <c r="C88">
        <v>1277.4000000953699</v>
      </c>
      <c r="D88" t="s">
        <v>562</v>
      </c>
      <c r="E88" t="s">
        <v>563</v>
      </c>
      <c r="F88" t="s">
        <v>397</v>
      </c>
      <c r="I88">
        <v>1530584175.5</v>
      </c>
      <c r="J88">
        <f t="shared" si="92"/>
        <v>1.1775453312617659E-4</v>
      </c>
      <c r="K88">
        <f t="shared" si="93"/>
        <v>0.11775453312617659</v>
      </c>
      <c r="L88">
        <f t="shared" si="94"/>
        <v>-0.76713129177232098</v>
      </c>
      <c r="M88">
        <f t="shared" si="95"/>
        <v>400.44600000000003</v>
      </c>
      <c r="N88">
        <f t="shared" si="96"/>
        <v>567.53053452013523</v>
      </c>
      <c r="O88">
        <f t="shared" si="97"/>
        <v>51.735142561229289</v>
      </c>
      <c r="P88">
        <f t="shared" si="98"/>
        <v>36.503993420531998</v>
      </c>
      <c r="Q88">
        <f t="shared" si="99"/>
        <v>6.8082405414892294E-3</v>
      </c>
      <c r="R88">
        <f t="shared" si="100"/>
        <v>2.769574580572312</v>
      </c>
      <c r="S88">
        <f t="shared" si="101"/>
        <v>6.7989563481654809E-3</v>
      </c>
      <c r="T88">
        <f t="shared" si="102"/>
        <v>4.2501807923879765E-3</v>
      </c>
      <c r="U88">
        <f t="shared" si="103"/>
        <v>0</v>
      </c>
      <c r="V88">
        <f t="shared" si="104"/>
        <v>25.284396016650415</v>
      </c>
      <c r="W88">
        <f t="shared" si="105"/>
        <v>24.878</v>
      </c>
      <c r="X88">
        <f t="shared" si="106"/>
        <v>3.156623481636855</v>
      </c>
      <c r="Y88">
        <f t="shared" si="107"/>
        <v>49.970917300976666</v>
      </c>
      <c r="Z88">
        <f t="shared" si="108"/>
        <v>1.6191635864381999</v>
      </c>
      <c r="AA88">
        <f t="shared" si="109"/>
        <v>3.2402118549994157</v>
      </c>
      <c r="AB88">
        <f t="shared" si="110"/>
        <v>1.5374598951986551</v>
      </c>
      <c r="AC88">
        <f t="shared" si="111"/>
        <v>-5.192974910864387</v>
      </c>
      <c r="AD88">
        <f t="shared" si="112"/>
        <v>65.503746810414341</v>
      </c>
      <c r="AE88">
        <f t="shared" si="113"/>
        <v>5.0077064944944309</v>
      </c>
      <c r="AF88">
        <f t="shared" si="114"/>
        <v>65.318478394044391</v>
      </c>
      <c r="AG88">
        <v>0</v>
      </c>
      <c r="AH88">
        <v>0</v>
      </c>
      <c r="AI88">
        <f t="shared" si="115"/>
        <v>1</v>
      </c>
      <c r="AJ88">
        <f t="shared" si="116"/>
        <v>0</v>
      </c>
      <c r="AK88">
        <f t="shared" si="117"/>
        <v>48466.165728365617</v>
      </c>
      <c r="AL88" t="s">
        <v>398</v>
      </c>
      <c r="AM88" t="s">
        <v>398</v>
      </c>
      <c r="AN88">
        <v>0</v>
      </c>
      <c r="AO88">
        <v>0</v>
      </c>
      <c r="AP88" t="e">
        <f t="shared" si="118"/>
        <v>#DIV/0!</v>
      </c>
      <c r="AQ88">
        <v>0</v>
      </c>
      <c r="AR88" t="s">
        <v>398</v>
      </c>
      <c r="AS88" t="s">
        <v>398</v>
      </c>
      <c r="AT88">
        <v>0</v>
      </c>
      <c r="AU88">
        <v>0</v>
      </c>
      <c r="AV88" t="e">
        <f t="shared" si="119"/>
        <v>#DIV/0!</v>
      </c>
      <c r="AW88">
        <v>0.5</v>
      </c>
      <c r="AX88">
        <f t="shared" si="120"/>
        <v>0</v>
      </c>
      <c r="AY88">
        <f t="shared" si="121"/>
        <v>-0.76713129177232098</v>
      </c>
      <c r="AZ88" t="e">
        <f t="shared" si="122"/>
        <v>#DIV/0!</v>
      </c>
      <c r="BA88" t="e">
        <f t="shared" si="123"/>
        <v>#DIV/0!</v>
      </c>
      <c r="BB88" t="e">
        <f t="shared" si="124"/>
        <v>#DIV/0!</v>
      </c>
      <c r="BC88" t="e">
        <f t="shared" si="125"/>
        <v>#DIV/0!</v>
      </c>
      <c r="BD88" t="s">
        <v>398</v>
      </c>
      <c r="BE88">
        <v>0</v>
      </c>
      <c r="BF88" t="e">
        <f t="shared" si="126"/>
        <v>#DIV/0!</v>
      </c>
      <c r="BG88" t="e">
        <f t="shared" si="127"/>
        <v>#DIV/0!</v>
      </c>
      <c r="BH88" t="e">
        <f t="shared" si="128"/>
        <v>#DIV/0!</v>
      </c>
      <c r="BI88" t="e">
        <f t="shared" si="129"/>
        <v>#DIV/0!</v>
      </c>
      <c r="BJ88" t="e">
        <f t="shared" si="130"/>
        <v>#DIV/0!</v>
      </c>
      <c r="BK88" t="e">
        <f t="shared" si="131"/>
        <v>#DIV/0!</v>
      </c>
      <c r="BL88" t="e">
        <f t="shared" si="132"/>
        <v>#DIV/0!</v>
      </c>
      <c r="BM88" t="e">
        <f t="shared" si="133"/>
        <v>#DIV/0!</v>
      </c>
      <c r="BN88">
        <v>754</v>
      </c>
      <c r="BO88">
        <v>300</v>
      </c>
      <c r="BP88">
        <v>300</v>
      </c>
      <c r="BQ88">
        <v>300</v>
      </c>
      <c r="BR88">
        <v>10355.1</v>
      </c>
      <c r="BS88">
        <v>1422.74</v>
      </c>
      <c r="BT88">
        <v>-7.3501699999999996E-3</v>
      </c>
      <c r="BU88">
        <v>-1.04</v>
      </c>
      <c r="BV88" t="s">
        <v>398</v>
      </c>
      <c r="BW88" t="s">
        <v>398</v>
      </c>
      <c r="BX88" t="s">
        <v>398</v>
      </c>
      <c r="BY88" t="s">
        <v>398</v>
      </c>
      <c r="BZ88" t="s">
        <v>398</v>
      </c>
      <c r="CA88" t="s">
        <v>398</v>
      </c>
      <c r="CB88" t="s">
        <v>398</v>
      </c>
      <c r="CC88" t="s">
        <v>398</v>
      </c>
      <c r="CD88" t="s">
        <v>398</v>
      </c>
      <c r="CE88" t="s">
        <v>398</v>
      </c>
      <c r="CF88">
        <f t="shared" si="134"/>
        <v>0</v>
      </c>
      <c r="CG88">
        <f t="shared" si="135"/>
        <v>0</v>
      </c>
      <c r="CH88">
        <f t="shared" si="136"/>
        <v>0</v>
      </c>
      <c r="CI88">
        <f t="shared" si="137"/>
        <v>0</v>
      </c>
      <c r="CJ88">
        <v>6</v>
      </c>
      <c r="CK88">
        <v>0.5</v>
      </c>
      <c r="CL88" t="s">
        <v>399</v>
      </c>
      <c r="CM88">
        <v>2</v>
      </c>
      <c r="CN88">
        <v>1530584175.5</v>
      </c>
      <c r="CO88">
        <v>400.44600000000003</v>
      </c>
      <c r="CP88">
        <v>400.01400000000001</v>
      </c>
      <c r="CQ88">
        <v>17.7621</v>
      </c>
      <c r="CR88">
        <v>17.692699999999999</v>
      </c>
      <c r="CS88">
        <v>400.30099999999999</v>
      </c>
      <c r="CT88">
        <v>17.8401</v>
      </c>
      <c r="CU88">
        <v>999.96799999999996</v>
      </c>
      <c r="CV88">
        <v>91.056399999999996</v>
      </c>
      <c r="CW88">
        <v>0.101942</v>
      </c>
      <c r="CX88">
        <v>25.316700000000001</v>
      </c>
      <c r="CY88">
        <v>24.878</v>
      </c>
      <c r="CZ88">
        <v>999.9</v>
      </c>
      <c r="DA88">
        <v>0</v>
      </c>
      <c r="DB88">
        <v>0</v>
      </c>
      <c r="DC88">
        <v>10010</v>
      </c>
      <c r="DD88">
        <v>0</v>
      </c>
      <c r="DE88">
        <v>0.21912699999999999</v>
      </c>
      <c r="DF88">
        <v>0.43280000000000002</v>
      </c>
      <c r="DG88">
        <v>407.68799999999999</v>
      </c>
      <c r="DH88">
        <v>407.21800000000002</v>
      </c>
      <c r="DI88">
        <v>6.9444699999999998E-2</v>
      </c>
      <c r="DJ88">
        <v>400.01400000000001</v>
      </c>
      <c r="DK88">
        <v>17.692699999999999</v>
      </c>
      <c r="DL88">
        <v>1.6173599999999999</v>
      </c>
      <c r="DM88">
        <v>1.61103</v>
      </c>
      <c r="DN88">
        <v>14.1252</v>
      </c>
      <c r="DO88">
        <v>14.0648</v>
      </c>
      <c r="DP88">
        <v>0</v>
      </c>
      <c r="DQ88">
        <v>0</v>
      </c>
      <c r="DR88">
        <v>0</v>
      </c>
      <c r="DS88">
        <v>0</v>
      </c>
      <c r="DT88">
        <v>4.05</v>
      </c>
      <c r="DU88">
        <v>0</v>
      </c>
      <c r="DV88">
        <v>-13.48</v>
      </c>
      <c r="DW88">
        <v>-3.23</v>
      </c>
      <c r="DX88">
        <v>34.186999999999998</v>
      </c>
      <c r="DY88">
        <v>39</v>
      </c>
      <c r="DZ88">
        <v>37.125</v>
      </c>
      <c r="EA88">
        <v>37.811999999999998</v>
      </c>
      <c r="EB88">
        <v>35.375</v>
      </c>
      <c r="EC88">
        <v>0</v>
      </c>
      <c r="ED88">
        <v>0</v>
      </c>
      <c r="EE88">
        <v>0</v>
      </c>
      <c r="EF88">
        <v>3267.6000001430498</v>
      </c>
      <c r="EG88">
        <v>0</v>
      </c>
      <c r="EH88">
        <v>2.2084000000000001</v>
      </c>
      <c r="EI88">
        <v>-0.25307701773191299</v>
      </c>
      <c r="EJ88">
        <v>11.011538372982599</v>
      </c>
      <c r="EK88">
        <v>-10.811199999999999</v>
      </c>
      <c r="EL88">
        <v>15</v>
      </c>
      <c r="EM88">
        <v>1530584100</v>
      </c>
      <c r="EN88" t="s">
        <v>541</v>
      </c>
      <c r="EO88">
        <v>1530584099</v>
      </c>
      <c r="EP88">
        <v>1530584100</v>
      </c>
      <c r="EQ88">
        <v>137</v>
      </c>
      <c r="ER88">
        <v>-1E-3</v>
      </c>
      <c r="ES88">
        <v>-1E-3</v>
      </c>
      <c r="ET88">
        <v>0.14499999999999999</v>
      </c>
      <c r="EU88">
        <v>-7.8E-2</v>
      </c>
      <c r="EV88">
        <v>400</v>
      </c>
      <c r="EW88">
        <v>18</v>
      </c>
      <c r="EX88">
        <v>0.41</v>
      </c>
      <c r="EY88">
        <v>0.17</v>
      </c>
      <c r="EZ88">
        <v>0.46052707500000001</v>
      </c>
      <c r="FA88">
        <v>9.0275245778610194E-2</v>
      </c>
      <c r="FB88">
        <v>2.9826617549922999E-2</v>
      </c>
      <c r="FC88">
        <v>1</v>
      </c>
      <c r="FD88">
        <v>1</v>
      </c>
      <c r="FE88">
        <v>0</v>
      </c>
      <c r="FF88">
        <v>0</v>
      </c>
      <c r="FG88">
        <v>0</v>
      </c>
      <c r="FH88">
        <v>6.5644642500000003E-2</v>
      </c>
      <c r="FI88">
        <v>5.2928921200750302E-2</v>
      </c>
      <c r="FJ88">
        <v>5.6006223859892297E-3</v>
      </c>
      <c r="FK88">
        <v>1</v>
      </c>
      <c r="FL88">
        <v>2</v>
      </c>
      <c r="FM88">
        <v>3</v>
      </c>
      <c r="FN88" t="s">
        <v>401</v>
      </c>
      <c r="FO88">
        <v>3.9265400000000001</v>
      </c>
      <c r="FP88">
        <v>2.7846500000000001</v>
      </c>
      <c r="FQ88">
        <v>8.5146399999999997E-2</v>
      </c>
      <c r="FR88">
        <v>8.5065600000000005E-2</v>
      </c>
      <c r="FS88">
        <v>8.1647300000000006E-2</v>
      </c>
      <c r="FT88">
        <v>8.0526200000000006E-2</v>
      </c>
      <c r="FU88">
        <v>19676.8</v>
      </c>
      <c r="FV88">
        <v>24006.3</v>
      </c>
      <c r="FW88">
        <v>20945.5</v>
      </c>
      <c r="FX88">
        <v>25304.7</v>
      </c>
      <c r="FY88">
        <v>30508.6</v>
      </c>
      <c r="FZ88">
        <v>34258.5</v>
      </c>
      <c r="GA88">
        <v>37802.800000000003</v>
      </c>
      <c r="GB88">
        <v>41979.3</v>
      </c>
      <c r="GC88">
        <v>2.67815</v>
      </c>
      <c r="GD88">
        <v>2.15645</v>
      </c>
      <c r="GE88">
        <v>7.6778200000000005E-2</v>
      </c>
      <c r="GF88">
        <v>0</v>
      </c>
      <c r="GG88">
        <v>23.616700000000002</v>
      </c>
      <c r="GH88">
        <v>999.9</v>
      </c>
      <c r="GI88">
        <v>48.761000000000003</v>
      </c>
      <c r="GJ88">
        <v>30.273</v>
      </c>
      <c r="GK88">
        <v>23.1752</v>
      </c>
      <c r="GL88">
        <v>61.390500000000003</v>
      </c>
      <c r="GM88">
        <v>19.415099999999999</v>
      </c>
      <c r="GN88">
        <v>3</v>
      </c>
      <c r="GO88">
        <v>-0.233539</v>
      </c>
      <c r="GP88">
        <v>-0.92079800000000001</v>
      </c>
      <c r="GQ88">
        <v>20.336500000000001</v>
      </c>
      <c r="GR88">
        <v>5.2232799999999999</v>
      </c>
      <c r="GS88">
        <v>11.962</v>
      </c>
      <c r="GT88">
        <v>4.9856999999999996</v>
      </c>
      <c r="GU88">
        <v>3.3010000000000002</v>
      </c>
      <c r="GV88">
        <v>999.9</v>
      </c>
      <c r="GW88">
        <v>9999</v>
      </c>
      <c r="GX88">
        <v>9999</v>
      </c>
      <c r="GY88">
        <v>9999</v>
      </c>
      <c r="GZ88">
        <v>1.8844399999999999</v>
      </c>
      <c r="HA88">
        <v>1.88141</v>
      </c>
      <c r="HB88">
        <v>1.8828800000000001</v>
      </c>
      <c r="HC88">
        <v>1.8816200000000001</v>
      </c>
      <c r="HD88">
        <v>1.88317</v>
      </c>
      <c r="HE88">
        <v>1.8823399999999999</v>
      </c>
      <c r="HF88">
        <v>1.8843099999999999</v>
      </c>
      <c r="HG88">
        <v>1.8815900000000001</v>
      </c>
      <c r="HH88">
        <v>5</v>
      </c>
      <c r="HI88">
        <v>0</v>
      </c>
      <c r="HJ88">
        <v>0</v>
      </c>
      <c r="HK88">
        <v>0</v>
      </c>
      <c r="HL88" t="s">
        <v>402</v>
      </c>
      <c r="HM88" t="s">
        <v>403</v>
      </c>
      <c r="HN88" t="s">
        <v>404</v>
      </c>
      <c r="HO88" t="s">
        <v>404</v>
      </c>
      <c r="HP88" t="s">
        <v>404</v>
      </c>
      <c r="HQ88" t="s">
        <v>404</v>
      </c>
      <c r="HR88">
        <v>0</v>
      </c>
      <c r="HS88">
        <v>100</v>
      </c>
      <c r="HT88">
        <v>100</v>
      </c>
      <c r="HU88">
        <v>0.14499999999999999</v>
      </c>
      <c r="HV88">
        <v>-7.8E-2</v>
      </c>
      <c r="HW88">
        <v>0.144999999999982</v>
      </c>
      <c r="HX88">
        <v>0</v>
      </c>
      <c r="HY88">
        <v>0</v>
      </c>
      <c r="HZ88">
        <v>0</v>
      </c>
      <c r="IA88">
        <v>-7.7989999999999796E-2</v>
      </c>
      <c r="IB88">
        <v>0</v>
      </c>
      <c r="IC88">
        <v>0</v>
      </c>
      <c r="ID88">
        <v>0</v>
      </c>
      <c r="IE88">
        <v>-1</v>
      </c>
      <c r="IF88">
        <v>-1</v>
      </c>
      <c r="IG88">
        <v>-1</v>
      </c>
      <c r="IH88">
        <v>-1</v>
      </c>
      <c r="II88">
        <v>1.3</v>
      </c>
      <c r="IJ88">
        <v>1.3</v>
      </c>
      <c r="IK88">
        <v>1.54297</v>
      </c>
      <c r="IL88">
        <v>2.5854499999999998</v>
      </c>
      <c r="IM88">
        <v>2.8002899999999999</v>
      </c>
      <c r="IN88">
        <v>2.96875</v>
      </c>
      <c r="IO88">
        <v>3.0493199999999998</v>
      </c>
      <c r="IP88">
        <v>2.32178</v>
      </c>
      <c r="IQ88">
        <v>34.0092</v>
      </c>
      <c r="IR88">
        <v>24.2364</v>
      </c>
      <c r="IS88">
        <v>18</v>
      </c>
      <c r="IT88">
        <v>1093.26</v>
      </c>
      <c r="IU88">
        <v>566.99099999999999</v>
      </c>
      <c r="IV88">
        <v>24.9998</v>
      </c>
      <c r="IW88">
        <v>24.188600000000001</v>
      </c>
      <c r="IX88">
        <v>29.9999</v>
      </c>
      <c r="IY88">
        <v>24.108899999999998</v>
      </c>
      <c r="IZ88">
        <v>24.104600000000001</v>
      </c>
      <c r="JA88">
        <v>30.8094</v>
      </c>
      <c r="JB88">
        <v>19.5166</v>
      </c>
      <c r="JC88">
        <v>0</v>
      </c>
      <c r="JD88">
        <v>25</v>
      </c>
      <c r="JE88">
        <v>400</v>
      </c>
      <c r="JF88">
        <v>17.731000000000002</v>
      </c>
      <c r="JG88">
        <v>101.907</v>
      </c>
      <c r="JH88">
        <v>101.203</v>
      </c>
    </row>
    <row r="89" spans="1:268" x14ac:dyDescent="0.2">
      <c r="A89">
        <v>73</v>
      </c>
      <c r="B89">
        <v>1530584383</v>
      </c>
      <c r="C89">
        <v>1484.9000000953699</v>
      </c>
      <c r="D89" t="s">
        <v>566</v>
      </c>
      <c r="E89" t="s">
        <v>567</v>
      </c>
      <c r="F89" t="s">
        <v>397</v>
      </c>
      <c r="I89">
        <v>1530584383</v>
      </c>
      <c r="J89">
        <f t="shared" si="92"/>
        <v>1.1911171315052498E-4</v>
      </c>
      <c r="K89">
        <f t="shared" si="93"/>
        <v>0.11911171315052498</v>
      </c>
      <c r="L89">
        <f t="shared" si="94"/>
        <v>-0.80604952510055772</v>
      </c>
      <c r="M89">
        <f t="shared" si="95"/>
        <v>400.47300000000001</v>
      </c>
      <c r="N89">
        <f t="shared" si="96"/>
        <v>568.05102429038675</v>
      </c>
      <c r="O89">
        <f t="shared" si="97"/>
        <v>51.782403224977408</v>
      </c>
      <c r="P89">
        <f t="shared" si="98"/>
        <v>36.506323340622004</v>
      </c>
      <c r="Q89">
        <f t="shared" si="99"/>
        <v>7.1540454535909603E-3</v>
      </c>
      <c r="R89">
        <f t="shared" si="100"/>
        <v>2.7687294995584075</v>
      </c>
      <c r="S89">
        <f t="shared" si="101"/>
        <v>7.1437918238041716E-3</v>
      </c>
      <c r="T89">
        <f t="shared" si="102"/>
        <v>4.465789893330031E-3</v>
      </c>
      <c r="U89">
        <f t="shared" si="103"/>
        <v>0</v>
      </c>
      <c r="V89">
        <f t="shared" si="104"/>
        <v>25.237813352562309</v>
      </c>
      <c r="W89">
        <f t="shared" si="105"/>
        <v>24.547999999999998</v>
      </c>
      <c r="X89">
        <f t="shared" si="106"/>
        <v>3.0949944147177462</v>
      </c>
      <c r="Y89">
        <f t="shared" si="107"/>
        <v>49.959027516235246</v>
      </c>
      <c r="Z89">
        <f t="shared" si="108"/>
        <v>1.6143355015287999</v>
      </c>
      <c r="AA89">
        <f t="shared" si="109"/>
        <v>3.2313189062861309</v>
      </c>
      <c r="AB89">
        <f t="shared" si="110"/>
        <v>1.4806589131889463</v>
      </c>
      <c r="AC89">
        <f t="shared" si="111"/>
        <v>-5.2528265499381517</v>
      </c>
      <c r="AD89">
        <f t="shared" si="112"/>
        <v>107.84594560368939</v>
      </c>
      <c r="AE89">
        <f t="shared" si="113"/>
        <v>8.2316539650159015</v>
      </c>
      <c r="AF89">
        <f t="shared" si="114"/>
        <v>110.82477301876713</v>
      </c>
      <c r="AG89">
        <v>0</v>
      </c>
      <c r="AH89">
        <v>0</v>
      </c>
      <c r="AI89">
        <f t="shared" si="115"/>
        <v>1</v>
      </c>
      <c r="AJ89">
        <f t="shared" si="116"/>
        <v>0</v>
      </c>
      <c r="AK89">
        <f t="shared" si="117"/>
        <v>48450.507149518984</v>
      </c>
      <c r="AL89" t="s">
        <v>398</v>
      </c>
      <c r="AM89" t="s">
        <v>398</v>
      </c>
      <c r="AN89">
        <v>0</v>
      </c>
      <c r="AO89">
        <v>0</v>
      </c>
      <c r="AP89" t="e">
        <f t="shared" si="118"/>
        <v>#DIV/0!</v>
      </c>
      <c r="AQ89">
        <v>0</v>
      </c>
      <c r="AR89" t="s">
        <v>398</v>
      </c>
      <c r="AS89" t="s">
        <v>398</v>
      </c>
      <c r="AT89">
        <v>0</v>
      </c>
      <c r="AU89">
        <v>0</v>
      </c>
      <c r="AV89" t="e">
        <f t="shared" si="119"/>
        <v>#DIV/0!</v>
      </c>
      <c r="AW89">
        <v>0.5</v>
      </c>
      <c r="AX89">
        <f t="shared" si="120"/>
        <v>0</v>
      </c>
      <c r="AY89">
        <f t="shared" si="121"/>
        <v>-0.80604952510055772</v>
      </c>
      <c r="AZ89" t="e">
        <f t="shared" si="122"/>
        <v>#DIV/0!</v>
      </c>
      <c r="BA89" t="e">
        <f t="shared" si="123"/>
        <v>#DIV/0!</v>
      </c>
      <c r="BB89" t="e">
        <f t="shared" si="124"/>
        <v>#DIV/0!</v>
      </c>
      <c r="BC89" t="e">
        <f t="shared" si="125"/>
        <v>#DIV/0!</v>
      </c>
      <c r="BD89" t="s">
        <v>398</v>
      </c>
      <c r="BE89">
        <v>0</v>
      </c>
      <c r="BF89" t="e">
        <f t="shared" si="126"/>
        <v>#DIV/0!</v>
      </c>
      <c r="BG89" t="e">
        <f t="shared" si="127"/>
        <v>#DIV/0!</v>
      </c>
      <c r="BH89" t="e">
        <f t="shared" si="128"/>
        <v>#DIV/0!</v>
      </c>
      <c r="BI89" t="e">
        <f t="shared" si="129"/>
        <v>#DIV/0!</v>
      </c>
      <c r="BJ89" t="e">
        <f t="shared" si="130"/>
        <v>#DIV/0!</v>
      </c>
      <c r="BK89" t="e">
        <f t="shared" si="131"/>
        <v>#DIV/0!</v>
      </c>
      <c r="BL89" t="e">
        <f t="shared" si="132"/>
        <v>#DIV/0!</v>
      </c>
      <c r="BM89" t="e">
        <f t="shared" si="133"/>
        <v>#DIV/0!</v>
      </c>
      <c r="BN89">
        <v>754</v>
      </c>
      <c r="BO89">
        <v>300</v>
      </c>
      <c r="BP89">
        <v>300</v>
      </c>
      <c r="BQ89">
        <v>300</v>
      </c>
      <c r="BR89">
        <v>10355.1</v>
      </c>
      <c r="BS89">
        <v>1422.74</v>
      </c>
      <c r="BT89">
        <v>-7.3501699999999996E-3</v>
      </c>
      <c r="BU89">
        <v>-1.04</v>
      </c>
      <c r="BV89" t="s">
        <v>398</v>
      </c>
      <c r="BW89" t="s">
        <v>398</v>
      </c>
      <c r="BX89" t="s">
        <v>398</v>
      </c>
      <c r="BY89" t="s">
        <v>398</v>
      </c>
      <c r="BZ89" t="s">
        <v>398</v>
      </c>
      <c r="CA89" t="s">
        <v>398</v>
      </c>
      <c r="CB89" t="s">
        <v>398</v>
      </c>
      <c r="CC89" t="s">
        <v>398</v>
      </c>
      <c r="CD89" t="s">
        <v>398</v>
      </c>
      <c r="CE89" t="s">
        <v>398</v>
      </c>
      <c r="CF89">
        <f t="shared" si="134"/>
        <v>0</v>
      </c>
      <c r="CG89">
        <f t="shared" si="135"/>
        <v>0</v>
      </c>
      <c r="CH89">
        <f t="shared" si="136"/>
        <v>0</v>
      </c>
      <c r="CI89">
        <f t="shared" si="137"/>
        <v>0</v>
      </c>
      <c r="CJ89">
        <v>6</v>
      </c>
      <c r="CK89">
        <v>0.5</v>
      </c>
      <c r="CL89" t="s">
        <v>399</v>
      </c>
      <c r="CM89">
        <v>2</v>
      </c>
      <c r="CN89">
        <v>1530584383</v>
      </c>
      <c r="CO89">
        <v>400.47300000000001</v>
      </c>
      <c r="CP89">
        <v>400.01799999999997</v>
      </c>
      <c r="CQ89">
        <v>17.709199999999999</v>
      </c>
      <c r="CR89">
        <v>17.638999999999999</v>
      </c>
      <c r="CS89">
        <v>400.29500000000002</v>
      </c>
      <c r="CT89">
        <v>17.785499999999999</v>
      </c>
      <c r="CU89">
        <v>1000.02</v>
      </c>
      <c r="CV89">
        <v>91.0565</v>
      </c>
      <c r="CW89">
        <v>0.10151399999999999</v>
      </c>
      <c r="CX89">
        <v>25.270499999999998</v>
      </c>
      <c r="CY89">
        <v>24.547999999999998</v>
      </c>
      <c r="CZ89">
        <v>999.9</v>
      </c>
      <c r="DA89">
        <v>0</v>
      </c>
      <c r="DB89">
        <v>0</v>
      </c>
      <c r="DC89">
        <v>10005</v>
      </c>
      <c r="DD89">
        <v>0</v>
      </c>
      <c r="DE89">
        <v>0.21912699999999999</v>
      </c>
      <c r="DF89">
        <v>0.45556600000000003</v>
      </c>
      <c r="DG89">
        <v>407.69299999999998</v>
      </c>
      <c r="DH89">
        <v>407.2</v>
      </c>
      <c r="DI89">
        <v>7.0222900000000005E-2</v>
      </c>
      <c r="DJ89">
        <v>400.01799999999997</v>
      </c>
      <c r="DK89">
        <v>17.638999999999999</v>
      </c>
      <c r="DL89">
        <v>1.6125400000000001</v>
      </c>
      <c r="DM89">
        <v>1.6061399999999999</v>
      </c>
      <c r="DN89">
        <v>14.0791</v>
      </c>
      <c r="DO89">
        <v>14.017899999999999</v>
      </c>
      <c r="DP89">
        <v>0</v>
      </c>
      <c r="DQ89">
        <v>0</v>
      </c>
      <c r="DR89">
        <v>0</v>
      </c>
      <c r="DS89">
        <v>0</v>
      </c>
      <c r="DT89">
        <v>3.19</v>
      </c>
      <c r="DU89">
        <v>0</v>
      </c>
      <c r="DV89">
        <v>-8.59</v>
      </c>
      <c r="DW89">
        <v>-3.67</v>
      </c>
      <c r="DX89">
        <v>33.686999999999998</v>
      </c>
      <c r="DY89">
        <v>39</v>
      </c>
      <c r="DZ89">
        <v>36.936999999999998</v>
      </c>
      <c r="EA89">
        <v>37.936999999999998</v>
      </c>
      <c r="EB89">
        <v>34.875</v>
      </c>
      <c r="EC89">
        <v>0</v>
      </c>
      <c r="ED89">
        <v>0</v>
      </c>
      <c r="EE89">
        <v>0</v>
      </c>
      <c r="EF89">
        <v>3475.2000000476801</v>
      </c>
      <c r="EG89">
        <v>0</v>
      </c>
      <c r="EH89">
        <v>3.0512000000000001</v>
      </c>
      <c r="EI89">
        <v>-2.9269230635749399</v>
      </c>
      <c r="EJ89">
        <v>4.1800000484173401</v>
      </c>
      <c r="EK89">
        <v>-10.1516</v>
      </c>
      <c r="EL89">
        <v>15</v>
      </c>
      <c r="EM89">
        <v>1530584344.5</v>
      </c>
      <c r="EN89" t="s">
        <v>568</v>
      </c>
      <c r="EO89">
        <v>1530584344.5</v>
      </c>
      <c r="EP89">
        <v>1530584344.5</v>
      </c>
      <c r="EQ89">
        <v>138</v>
      </c>
      <c r="ER89">
        <v>3.3000000000000002E-2</v>
      </c>
      <c r="ES89">
        <v>2E-3</v>
      </c>
      <c r="ET89">
        <v>0.17799999999999999</v>
      </c>
      <c r="EU89">
        <v>-7.5999999999999998E-2</v>
      </c>
      <c r="EV89">
        <v>400</v>
      </c>
      <c r="EW89">
        <v>18</v>
      </c>
      <c r="EX89">
        <v>0.28000000000000003</v>
      </c>
      <c r="EY89">
        <v>0.25</v>
      </c>
      <c r="EZ89">
        <v>0.47571990243902401</v>
      </c>
      <c r="FA89">
        <v>-8.3213184668989401E-2</v>
      </c>
      <c r="FB89">
        <v>4.2475290513831497E-2</v>
      </c>
      <c r="FC89">
        <v>1</v>
      </c>
      <c r="FD89">
        <v>1</v>
      </c>
      <c r="FE89">
        <v>0</v>
      </c>
      <c r="FF89">
        <v>0</v>
      </c>
      <c r="FG89">
        <v>0</v>
      </c>
      <c r="FH89">
        <v>6.6479339024390197E-2</v>
      </c>
      <c r="FI89">
        <v>2.2001889198606399E-2</v>
      </c>
      <c r="FJ89">
        <v>2.2296642671780801E-3</v>
      </c>
      <c r="FK89">
        <v>1</v>
      </c>
      <c r="FL89">
        <v>2</v>
      </c>
      <c r="FM89">
        <v>3</v>
      </c>
      <c r="FN89" t="s">
        <v>401</v>
      </c>
      <c r="FO89">
        <v>3.9266000000000001</v>
      </c>
      <c r="FP89">
        <v>2.7841800000000001</v>
      </c>
      <c r="FQ89">
        <v>8.5158399999999995E-2</v>
      </c>
      <c r="FR89">
        <v>8.5079299999999997E-2</v>
      </c>
      <c r="FS89">
        <v>8.1475400000000003E-2</v>
      </c>
      <c r="FT89">
        <v>8.03595E-2</v>
      </c>
      <c r="FU89">
        <v>19678.900000000001</v>
      </c>
      <c r="FV89">
        <v>24008.5</v>
      </c>
      <c r="FW89">
        <v>20947.8</v>
      </c>
      <c r="FX89">
        <v>25307.200000000001</v>
      </c>
      <c r="FY89">
        <v>30517.1</v>
      </c>
      <c r="FZ89">
        <v>34267.800000000003</v>
      </c>
      <c r="GA89">
        <v>37806.1</v>
      </c>
      <c r="GB89">
        <v>41982.9</v>
      </c>
      <c r="GC89">
        <v>2.67855</v>
      </c>
      <c r="GD89">
        <v>2.1581199999999998</v>
      </c>
      <c r="GE89">
        <v>6.7930699999999997E-2</v>
      </c>
      <c r="GF89">
        <v>0</v>
      </c>
      <c r="GG89">
        <v>23.4316</v>
      </c>
      <c r="GH89">
        <v>999.9</v>
      </c>
      <c r="GI89">
        <v>48.735999999999997</v>
      </c>
      <c r="GJ89">
        <v>30.181999999999999</v>
      </c>
      <c r="GK89">
        <v>23.043600000000001</v>
      </c>
      <c r="GL89">
        <v>61.500500000000002</v>
      </c>
      <c r="GM89">
        <v>19.363</v>
      </c>
      <c r="GN89">
        <v>3</v>
      </c>
      <c r="GO89">
        <v>-0.237929</v>
      </c>
      <c r="GP89">
        <v>-0.94549799999999995</v>
      </c>
      <c r="GQ89">
        <v>20.335799999999999</v>
      </c>
      <c r="GR89">
        <v>5.2238800000000003</v>
      </c>
      <c r="GS89">
        <v>11.962</v>
      </c>
      <c r="GT89">
        <v>4.9859</v>
      </c>
      <c r="GU89">
        <v>3.3010000000000002</v>
      </c>
      <c r="GV89">
        <v>999.9</v>
      </c>
      <c r="GW89">
        <v>9999</v>
      </c>
      <c r="GX89">
        <v>9999</v>
      </c>
      <c r="GY89">
        <v>9999</v>
      </c>
      <c r="GZ89">
        <v>1.88446</v>
      </c>
      <c r="HA89">
        <v>1.88141</v>
      </c>
      <c r="HB89">
        <v>1.8828800000000001</v>
      </c>
      <c r="HC89">
        <v>1.8816200000000001</v>
      </c>
      <c r="HD89">
        <v>1.8831599999999999</v>
      </c>
      <c r="HE89">
        <v>1.8823399999999999</v>
      </c>
      <c r="HF89">
        <v>1.8843099999999999</v>
      </c>
      <c r="HG89">
        <v>1.88164</v>
      </c>
      <c r="HH89">
        <v>5</v>
      </c>
      <c r="HI89">
        <v>0</v>
      </c>
      <c r="HJ89">
        <v>0</v>
      </c>
      <c r="HK89">
        <v>0</v>
      </c>
      <c r="HL89" t="s">
        <v>402</v>
      </c>
      <c r="HM89" t="s">
        <v>403</v>
      </c>
      <c r="HN89" t="s">
        <v>404</v>
      </c>
      <c r="HO89" t="s">
        <v>404</v>
      </c>
      <c r="HP89" t="s">
        <v>404</v>
      </c>
      <c r="HQ89" t="s">
        <v>404</v>
      </c>
      <c r="HR89">
        <v>0</v>
      </c>
      <c r="HS89">
        <v>100</v>
      </c>
      <c r="HT89">
        <v>100</v>
      </c>
      <c r="HU89">
        <v>0.17799999999999999</v>
      </c>
      <c r="HV89">
        <v>-7.6300000000000007E-2</v>
      </c>
      <c r="HW89">
        <v>0.178449999999998</v>
      </c>
      <c r="HX89">
        <v>0</v>
      </c>
      <c r="HY89">
        <v>0</v>
      </c>
      <c r="HZ89">
        <v>0</v>
      </c>
      <c r="IA89">
        <v>-7.6299999999996301E-2</v>
      </c>
      <c r="IB89">
        <v>0</v>
      </c>
      <c r="IC89">
        <v>0</v>
      </c>
      <c r="ID89">
        <v>0</v>
      </c>
      <c r="IE89">
        <v>-1</v>
      </c>
      <c r="IF89">
        <v>-1</v>
      </c>
      <c r="IG89">
        <v>-1</v>
      </c>
      <c r="IH89">
        <v>-1</v>
      </c>
      <c r="II89">
        <v>0.6</v>
      </c>
      <c r="IJ89">
        <v>0.6</v>
      </c>
      <c r="IK89">
        <v>1.54175</v>
      </c>
      <c r="IL89">
        <v>2.5927699999999998</v>
      </c>
      <c r="IM89">
        <v>2.8002899999999999</v>
      </c>
      <c r="IN89">
        <v>2.96875</v>
      </c>
      <c r="IO89">
        <v>3.0493199999999998</v>
      </c>
      <c r="IP89">
        <v>2.2839399999999999</v>
      </c>
      <c r="IQ89">
        <v>33.941299999999998</v>
      </c>
      <c r="IR89">
        <v>24.227599999999999</v>
      </c>
      <c r="IS89">
        <v>18</v>
      </c>
      <c r="IT89">
        <v>1092.46</v>
      </c>
      <c r="IU89">
        <v>567.55200000000002</v>
      </c>
      <c r="IV89">
        <v>25.0002</v>
      </c>
      <c r="IW89">
        <v>24.123999999999999</v>
      </c>
      <c r="IX89">
        <v>29.9999</v>
      </c>
      <c r="IY89">
        <v>24.0471</v>
      </c>
      <c r="IZ89">
        <v>24.042899999999999</v>
      </c>
      <c r="JA89">
        <v>30.812799999999999</v>
      </c>
      <c r="JB89">
        <v>19.490600000000001</v>
      </c>
      <c r="JC89">
        <v>0</v>
      </c>
      <c r="JD89">
        <v>25</v>
      </c>
      <c r="JE89">
        <v>400</v>
      </c>
      <c r="JF89">
        <v>17.653300000000002</v>
      </c>
      <c r="JG89">
        <v>101.916</v>
      </c>
      <c r="JH89">
        <v>101.212</v>
      </c>
    </row>
    <row r="90" spans="1:268" x14ac:dyDescent="0.2">
      <c r="A90">
        <v>74</v>
      </c>
      <c r="B90">
        <v>1530584388</v>
      </c>
      <c r="C90">
        <v>1489.9000000953699</v>
      </c>
      <c r="D90" t="s">
        <v>569</v>
      </c>
      <c r="E90" t="s">
        <v>570</v>
      </c>
      <c r="F90" t="s">
        <v>397</v>
      </c>
      <c r="I90">
        <v>1530584388</v>
      </c>
      <c r="J90">
        <f t="shared" si="92"/>
        <v>1.2131070432272975E-4</v>
      </c>
      <c r="K90">
        <f t="shared" si="93"/>
        <v>0.12131070432272975</v>
      </c>
      <c r="L90">
        <f t="shared" si="94"/>
        <v>-0.78188798847208985</v>
      </c>
      <c r="M90">
        <f t="shared" si="95"/>
        <v>400.46800000000002</v>
      </c>
      <c r="N90">
        <f t="shared" si="96"/>
        <v>559.61402545320129</v>
      </c>
      <c r="O90">
        <f t="shared" si="97"/>
        <v>51.010716630833628</v>
      </c>
      <c r="P90">
        <f t="shared" si="98"/>
        <v>36.504016587456</v>
      </c>
      <c r="Q90">
        <f t="shared" si="99"/>
        <v>7.2844736486849639E-3</v>
      </c>
      <c r="R90">
        <f t="shared" si="100"/>
        <v>2.7689601468476766</v>
      </c>
      <c r="S90">
        <f t="shared" si="101"/>
        <v>7.2738439189718599E-3</v>
      </c>
      <c r="T90">
        <f t="shared" si="102"/>
        <v>4.5471061753108522E-3</v>
      </c>
      <c r="U90">
        <f t="shared" si="103"/>
        <v>0</v>
      </c>
      <c r="V90">
        <f t="shared" si="104"/>
        <v>25.240812566640567</v>
      </c>
      <c r="W90">
        <f t="shared" si="105"/>
        <v>24.549199999999999</v>
      </c>
      <c r="X90">
        <f t="shared" si="106"/>
        <v>3.0952166011125399</v>
      </c>
      <c r="Y90">
        <f t="shared" si="107"/>
        <v>49.946077436264588</v>
      </c>
      <c r="Z90">
        <f t="shared" si="108"/>
        <v>1.6142627649455998</v>
      </c>
      <c r="AA90">
        <f t="shared" si="109"/>
        <v>3.2320110963779598</v>
      </c>
      <c r="AB90">
        <f t="shared" si="110"/>
        <v>1.4809538361669401</v>
      </c>
      <c r="AC90">
        <f t="shared" si="111"/>
        <v>-5.3498020606323822</v>
      </c>
      <c r="AD90">
        <f t="shared" si="112"/>
        <v>108.21320207377421</v>
      </c>
      <c r="AE90">
        <f t="shared" si="113"/>
        <v>8.2591975567333584</v>
      </c>
      <c r="AF90">
        <f t="shared" si="114"/>
        <v>111.12259756987518</v>
      </c>
      <c r="AG90">
        <v>0</v>
      </c>
      <c r="AH90">
        <v>0</v>
      </c>
      <c r="AI90">
        <f t="shared" si="115"/>
        <v>1</v>
      </c>
      <c r="AJ90">
        <f t="shared" si="116"/>
        <v>0</v>
      </c>
      <c r="AK90">
        <f t="shared" si="117"/>
        <v>48456.138148841397</v>
      </c>
      <c r="AL90" t="s">
        <v>398</v>
      </c>
      <c r="AM90" t="s">
        <v>398</v>
      </c>
      <c r="AN90">
        <v>0</v>
      </c>
      <c r="AO90">
        <v>0</v>
      </c>
      <c r="AP90" t="e">
        <f t="shared" si="118"/>
        <v>#DIV/0!</v>
      </c>
      <c r="AQ90">
        <v>0</v>
      </c>
      <c r="AR90" t="s">
        <v>398</v>
      </c>
      <c r="AS90" t="s">
        <v>398</v>
      </c>
      <c r="AT90">
        <v>0</v>
      </c>
      <c r="AU90">
        <v>0</v>
      </c>
      <c r="AV90" t="e">
        <f t="shared" si="119"/>
        <v>#DIV/0!</v>
      </c>
      <c r="AW90">
        <v>0.5</v>
      </c>
      <c r="AX90">
        <f t="shared" si="120"/>
        <v>0</v>
      </c>
      <c r="AY90">
        <f t="shared" si="121"/>
        <v>-0.78188798847208985</v>
      </c>
      <c r="AZ90" t="e">
        <f t="shared" si="122"/>
        <v>#DIV/0!</v>
      </c>
      <c r="BA90" t="e">
        <f t="shared" si="123"/>
        <v>#DIV/0!</v>
      </c>
      <c r="BB90" t="e">
        <f t="shared" si="124"/>
        <v>#DIV/0!</v>
      </c>
      <c r="BC90" t="e">
        <f t="shared" si="125"/>
        <v>#DIV/0!</v>
      </c>
      <c r="BD90" t="s">
        <v>398</v>
      </c>
      <c r="BE90">
        <v>0</v>
      </c>
      <c r="BF90" t="e">
        <f t="shared" si="126"/>
        <v>#DIV/0!</v>
      </c>
      <c r="BG90" t="e">
        <f t="shared" si="127"/>
        <v>#DIV/0!</v>
      </c>
      <c r="BH90" t="e">
        <f t="shared" si="128"/>
        <v>#DIV/0!</v>
      </c>
      <c r="BI90" t="e">
        <f t="shared" si="129"/>
        <v>#DIV/0!</v>
      </c>
      <c r="BJ90" t="e">
        <f t="shared" si="130"/>
        <v>#DIV/0!</v>
      </c>
      <c r="BK90" t="e">
        <f t="shared" si="131"/>
        <v>#DIV/0!</v>
      </c>
      <c r="BL90" t="e">
        <f t="shared" si="132"/>
        <v>#DIV/0!</v>
      </c>
      <c r="BM90" t="e">
        <f t="shared" si="133"/>
        <v>#DIV/0!</v>
      </c>
      <c r="BN90">
        <v>754</v>
      </c>
      <c r="BO90">
        <v>300</v>
      </c>
      <c r="BP90">
        <v>300</v>
      </c>
      <c r="BQ90">
        <v>300</v>
      </c>
      <c r="BR90">
        <v>10355.1</v>
      </c>
      <c r="BS90">
        <v>1422.74</v>
      </c>
      <c r="BT90">
        <v>-7.3501699999999996E-3</v>
      </c>
      <c r="BU90">
        <v>-1.04</v>
      </c>
      <c r="BV90" t="s">
        <v>398</v>
      </c>
      <c r="BW90" t="s">
        <v>398</v>
      </c>
      <c r="BX90" t="s">
        <v>398</v>
      </c>
      <c r="BY90" t="s">
        <v>398</v>
      </c>
      <c r="BZ90" t="s">
        <v>398</v>
      </c>
      <c r="CA90" t="s">
        <v>398</v>
      </c>
      <c r="CB90" t="s">
        <v>398</v>
      </c>
      <c r="CC90" t="s">
        <v>398</v>
      </c>
      <c r="CD90" t="s">
        <v>398</v>
      </c>
      <c r="CE90" t="s">
        <v>398</v>
      </c>
      <c r="CF90">
        <f t="shared" si="134"/>
        <v>0</v>
      </c>
      <c r="CG90">
        <f t="shared" si="135"/>
        <v>0</v>
      </c>
      <c r="CH90">
        <f t="shared" si="136"/>
        <v>0</v>
      </c>
      <c r="CI90">
        <f t="shared" si="137"/>
        <v>0</v>
      </c>
      <c r="CJ90">
        <v>6</v>
      </c>
      <c r="CK90">
        <v>0.5</v>
      </c>
      <c r="CL90" t="s">
        <v>399</v>
      </c>
      <c r="CM90">
        <v>2</v>
      </c>
      <c r="CN90">
        <v>1530584388</v>
      </c>
      <c r="CO90">
        <v>400.46800000000002</v>
      </c>
      <c r="CP90">
        <v>400.02800000000002</v>
      </c>
      <c r="CQ90">
        <v>17.709299999999999</v>
      </c>
      <c r="CR90">
        <v>17.637799999999999</v>
      </c>
      <c r="CS90">
        <v>400.29</v>
      </c>
      <c r="CT90">
        <v>17.785599999999999</v>
      </c>
      <c r="CU90">
        <v>999.96400000000006</v>
      </c>
      <c r="CV90">
        <v>91.051599999999993</v>
      </c>
      <c r="CW90">
        <v>0.10179199999999999</v>
      </c>
      <c r="CX90">
        <v>25.274100000000001</v>
      </c>
      <c r="CY90">
        <v>24.549199999999999</v>
      </c>
      <c r="CZ90">
        <v>999.9</v>
      </c>
      <c r="DA90">
        <v>0</v>
      </c>
      <c r="DB90">
        <v>0</v>
      </c>
      <c r="DC90">
        <v>10006.9</v>
      </c>
      <c r="DD90">
        <v>0</v>
      </c>
      <c r="DE90">
        <v>0.21912699999999999</v>
      </c>
      <c r="DF90">
        <v>0.44012499999999999</v>
      </c>
      <c r="DG90">
        <v>407.68799999999999</v>
      </c>
      <c r="DH90">
        <v>407.21</v>
      </c>
      <c r="DI90">
        <v>7.1479799999999996E-2</v>
      </c>
      <c r="DJ90">
        <v>400.02800000000002</v>
      </c>
      <c r="DK90">
        <v>17.637799999999999</v>
      </c>
      <c r="DL90">
        <v>1.61246</v>
      </c>
      <c r="DM90">
        <v>1.60595</v>
      </c>
      <c r="DN90">
        <v>14.0784</v>
      </c>
      <c r="DO90">
        <v>14.016</v>
      </c>
      <c r="DP90">
        <v>0</v>
      </c>
      <c r="DQ90">
        <v>0</v>
      </c>
      <c r="DR90">
        <v>0</v>
      </c>
      <c r="DS90">
        <v>0</v>
      </c>
      <c r="DT90">
        <v>2.4900000000000002</v>
      </c>
      <c r="DU90">
        <v>0</v>
      </c>
      <c r="DV90">
        <v>-11.01</v>
      </c>
      <c r="DW90">
        <v>-3.14</v>
      </c>
      <c r="DX90">
        <v>33.686999999999998</v>
      </c>
      <c r="DY90">
        <v>38.936999999999998</v>
      </c>
      <c r="DZ90">
        <v>36.875</v>
      </c>
      <c r="EA90">
        <v>37.936999999999998</v>
      </c>
      <c r="EB90">
        <v>34.936999999999998</v>
      </c>
      <c r="EC90">
        <v>0</v>
      </c>
      <c r="ED90">
        <v>0</v>
      </c>
      <c r="EE90">
        <v>0</v>
      </c>
      <c r="EF90">
        <v>3480</v>
      </c>
      <c r="EG90">
        <v>0</v>
      </c>
      <c r="EH90">
        <v>3.3180000000000001</v>
      </c>
      <c r="EI90">
        <v>1.50384604748655</v>
      </c>
      <c r="EJ90">
        <v>-4.2453843887200096</v>
      </c>
      <c r="EK90">
        <v>-9.9223999999999997</v>
      </c>
      <c r="EL90">
        <v>15</v>
      </c>
      <c r="EM90">
        <v>1530584344.5</v>
      </c>
      <c r="EN90" t="s">
        <v>568</v>
      </c>
      <c r="EO90">
        <v>1530584344.5</v>
      </c>
      <c r="EP90">
        <v>1530584344.5</v>
      </c>
      <c r="EQ90">
        <v>138</v>
      </c>
      <c r="ER90">
        <v>3.3000000000000002E-2</v>
      </c>
      <c r="ES90">
        <v>2E-3</v>
      </c>
      <c r="ET90">
        <v>0.17799999999999999</v>
      </c>
      <c r="EU90">
        <v>-7.5999999999999998E-2</v>
      </c>
      <c r="EV90">
        <v>400</v>
      </c>
      <c r="EW90">
        <v>18</v>
      </c>
      <c r="EX90">
        <v>0.28000000000000003</v>
      </c>
      <c r="EY90">
        <v>0.25</v>
      </c>
      <c r="EZ90">
        <v>0.46383812499999999</v>
      </c>
      <c r="FA90">
        <v>-7.7438420262664495E-2</v>
      </c>
      <c r="FB90">
        <v>4.2532429540403399E-2</v>
      </c>
      <c r="FC90">
        <v>1</v>
      </c>
      <c r="FD90">
        <v>1</v>
      </c>
      <c r="FE90">
        <v>0</v>
      </c>
      <c r="FF90">
        <v>0</v>
      </c>
      <c r="FG90">
        <v>0</v>
      </c>
      <c r="FH90">
        <v>6.8349030000000005E-2</v>
      </c>
      <c r="FI90">
        <v>1.84714941838648E-2</v>
      </c>
      <c r="FJ90">
        <v>1.87669366136298E-3</v>
      </c>
      <c r="FK90">
        <v>1</v>
      </c>
      <c r="FL90">
        <v>2</v>
      </c>
      <c r="FM90">
        <v>3</v>
      </c>
      <c r="FN90" t="s">
        <v>401</v>
      </c>
      <c r="FO90">
        <v>3.92652</v>
      </c>
      <c r="FP90">
        <v>2.7844799999999998</v>
      </c>
      <c r="FQ90">
        <v>8.5153400000000004E-2</v>
      </c>
      <c r="FR90">
        <v>8.5076799999999994E-2</v>
      </c>
      <c r="FS90">
        <v>8.1471799999999997E-2</v>
      </c>
      <c r="FT90">
        <v>8.0351699999999998E-2</v>
      </c>
      <c r="FU90">
        <v>19678.900000000001</v>
      </c>
      <c r="FV90">
        <v>24008.7</v>
      </c>
      <c r="FW90">
        <v>20947.7</v>
      </c>
      <c r="FX90">
        <v>25307.3</v>
      </c>
      <c r="FY90">
        <v>30517.4</v>
      </c>
      <c r="FZ90">
        <v>34268</v>
      </c>
      <c r="GA90">
        <v>37806.300000000003</v>
      </c>
      <c r="GB90">
        <v>41982.8</v>
      </c>
      <c r="GC90">
        <v>2.6779500000000001</v>
      </c>
      <c r="GD90">
        <v>2.1582300000000001</v>
      </c>
      <c r="GE90">
        <v>6.8116899999999994E-2</v>
      </c>
      <c r="GF90">
        <v>0</v>
      </c>
      <c r="GG90">
        <v>23.4297</v>
      </c>
      <c r="GH90">
        <v>999.9</v>
      </c>
      <c r="GI90">
        <v>48.735999999999997</v>
      </c>
      <c r="GJ90">
        <v>30.181999999999999</v>
      </c>
      <c r="GK90">
        <v>23.042999999999999</v>
      </c>
      <c r="GL90">
        <v>61.240499999999997</v>
      </c>
      <c r="GM90">
        <v>19.402999999999999</v>
      </c>
      <c r="GN90">
        <v>3</v>
      </c>
      <c r="GO90">
        <v>-0.23824699999999999</v>
      </c>
      <c r="GP90">
        <v>-0.94431399999999999</v>
      </c>
      <c r="GQ90">
        <v>20.336200000000002</v>
      </c>
      <c r="GR90">
        <v>5.2237299999999998</v>
      </c>
      <c r="GS90">
        <v>11.962</v>
      </c>
      <c r="GT90">
        <v>4.9859</v>
      </c>
      <c r="GU90">
        <v>3.3010000000000002</v>
      </c>
      <c r="GV90">
        <v>999.9</v>
      </c>
      <c r="GW90">
        <v>9999</v>
      </c>
      <c r="GX90">
        <v>9999</v>
      </c>
      <c r="GY90">
        <v>9999</v>
      </c>
      <c r="GZ90">
        <v>1.88446</v>
      </c>
      <c r="HA90">
        <v>1.88141</v>
      </c>
      <c r="HB90">
        <v>1.8828800000000001</v>
      </c>
      <c r="HC90">
        <v>1.88161</v>
      </c>
      <c r="HD90">
        <v>1.8831800000000001</v>
      </c>
      <c r="HE90">
        <v>1.8823399999999999</v>
      </c>
      <c r="HF90">
        <v>1.8843099999999999</v>
      </c>
      <c r="HG90">
        <v>1.8816299999999999</v>
      </c>
      <c r="HH90">
        <v>5</v>
      </c>
      <c r="HI90">
        <v>0</v>
      </c>
      <c r="HJ90">
        <v>0</v>
      </c>
      <c r="HK90">
        <v>0</v>
      </c>
      <c r="HL90" t="s">
        <v>402</v>
      </c>
      <c r="HM90" t="s">
        <v>403</v>
      </c>
      <c r="HN90" t="s">
        <v>404</v>
      </c>
      <c r="HO90" t="s">
        <v>404</v>
      </c>
      <c r="HP90" t="s">
        <v>404</v>
      </c>
      <c r="HQ90" t="s">
        <v>404</v>
      </c>
      <c r="HR90">
        <v>0</v>
      </c>
      <c r="HS90">
        <v>100</v>
      </c>
      <c r="HT90">
        <v>100</v>
      </c>
      <c r="HU90">
        <v>0.17799999999999999</v>
      </c>
      <c r="HV90">
        <v>-7.6300000000000007E-2</v>
      </c>
      <c r="HW90">
        <v>0.178449999999998</v>
      </c>
      <c r="HX90">
        <v>0</v>
      </c>
      <c r="HY90">
        <v>0</v>
      </c>
      <c r="HZ90">
        <v>0</v>
      </c>
      <c r="IA90">
        <v>-7.6299999999996301E-2</v>
      </c>
      <c r="IB90">
        <v>0</v>
      </c>
      <c r="IC90">
        <v>0</v>
      </c>
      <c r="ID90">
        <v>0</v>
      </c>
      <c r="IE90">
        <v>-1</v>
      </c>
      <c r="IF90">
        <v>-1</v>
      </c>
      <c r="IG90">
        <v>-1</v>
      </c>
      <c r="IH90">
        <v>-1</v>
      </c>
      <c r="II90">
        <v>0.7</v>
      </c>
      <c r="IJ90">
        <v>0.7</v>
      </c>
      <c r="IK90">
        <v>1.54175</v>
      </c>
      <c r="IL90">
        <v>2.5903299999999998</v>
      </c>
      <c r="IM90">
        <v>2.8002899999999999</v>
      </c>
      <c r="IN90">
        <v>2.96875</v>
      </c>
      <c r="IO90">
        <v>3.0493199999999998</v>
      </c>
      <c r="IP90">
        <v>2.31812</v>
      </c>
      <c r="IQ90">
        <v>33.918700000000001</v>
      </c>
      <c r="IR90">
        <v>24.2364</v>
      </c>
      <c r="IS90">
        <v>18</v>
      </c>
      <c r="IT90">
        <v>1091.72</v>
      </c>
      <c r="IU90">
        <v>567.60900000000004</v>
      </c>
      <c r="IV90">
        <v>25.0002</v>
      </c>
      <c r="IW90">
        <v>24.122699999999998</v>
      </c>
      <c r="IX90">
        <v>30</v>
      </c>
      <c r="IY90">
        <v>24.045300000000001</v>
      </c>
      <c r="IZ90">
        <v>24.0413</v>
      </c>
      <c r="JA90">
        <v>30.810500000000001</v>
      </c>
      <c r="JB90">
        <v>19.490600000000001</v>
      </c>
      <c r="JC90">
        <v>0</v>
      </c>
      <c r="JD90">
        <v>25</v>
      </c>
      <c r="JE90">
        <v>400</v>
      </c>
      <c r="JF90">
        <v>17.653300000000002</v>
      </c>
      <c r="JG90">
        <v>101.916</v>
      </c>
      <c r="JH90">
        <v>101.212</v>
      </c>
    </row>
    <row r="91" spans="1:268" x14ac:dyDescent="0.2">
      <c r="A91">
        <v>75</v>
      </c>
      <c r="B91">
        <v>1530584393</v>
      </c>
      <c r="C91">
        <v>1494.9000000953699</v>
      </c>
      <c r="D91" t="s">
        <v>571</v>
      </c>
      <c r="E91" t="s">
        <v>572</v>
      </c>
      <c r="F91" t="s">
        <v>397</v>
      </c>
      <c r="I91">
        <v>1530584393</v>
      </c>
      <c r="J91">
        <f t="shared" si="92"/>
        <v>1.2046605303945397E-4</v>
      </c>
      <c r="K91">
        <f t="shared" si="93"/>
        <v>0.12046605303945397</v>
      </c>
      <c r="L91">
        <f t="shared" si="94"/>
        <v>-0.83990507739352149</v>
      </c>
      <c r="M91">
        <f t="shared" si="95"/>
        <v>400.471</v>
      </c>
      <c r="N91">
        <f t="shared" si="96"/>
        <v>573.67821182433192</v>
      </c>
      <c r="O91">
        <f t="shared" si="97"/>
        <v>52.292872685790613</v>
      </c>
      <c r="P91">
        <f t="shared" si="98"/>
        <v>36.504400177156995</v>
      </c>
      <c r="Q91">
        <f t="shared" si="99"/>
        <v>7.2255628114621254E-3</v>
      </c>
      <c r="R91">
        <f t="shared" si="100"/>
        <v>2.7662123156548293</v>
      </c>
      <c r="S91">
        <f t="shared" si="101"/>
        <v>7.2150938094229121E-3</v>
      </c>
      <c r="T91">
        <f t="shared" si="102"/>
        <v>4.5103729449548786E-3</v>
      </c>
      <c r="U91">
        <f t="shared" si="103"/>
        <v>0</v>
      </c>
      <c r="V91">
        <f t="shared" si="104"/>
        <v>25.243113889647663</v>
      </c>
      <c r="W91">
        <f t="shared" si="105"/>
        <v>24.558399999999999</v>
      </c>
      <c r="X91">
        <f t="shared" si="106"/>
        <v>3.0969204933781671</v>
      </c>
      <c r="Y91">
        <f t="shared" si="107"/>
        <v>49.941398147171114</v>
      </c>
      <c r="Z91">
        <f t="shared" si="108"/>
        <v>1.6143132118366001</v>
      </c>
      <c r="AA91">
        <f t="shared" si="109"/>
        <v>3.2324149337577999</v>
      </c>
      <c r="AB91">
        <f t="shared" si="110"/>
        <v>1.482607281541567</v>
      </c>
      <c r="AC91">
        <f t="shared" si="111"/>
        <v>-5.3125529390399198</v>
      </c>
      <c r="AD91">
        <f t="shared" si="112"/>
        <v>107.04697713594446</v>
      </c>
      <c r="AE91">
        <f t="shared" si="113"/>
        <v>8.1787683084655374</v>
      </c>
      <c r="AF91">
        <f t="shared" si="114"/>
        <v>109.91319250537008</v>
      </c>
      <c r="AG91">
        <v>0</v>
      </c>
      <c r="AH91">
        <v>0</v>
      </c>
      <c r="AI91">
        <f t="shared" si="115"/>
        <v>1</v>
      </c>
      <c r="AJ91">
        <f t="shared" si="116"/>
        <v>0</v>
      </c>
      <c r="AK91">
        <f t="shared" si="117"/>
        <v>48380.501350911734</v>
      </c>
      <c r="AL91" t="s">
        <v>398</v>
      </c>
      <c r="AM91" t="s">
        <v>398</v>
      </c>
      <c r="AN91">
        <v>0</v>
      </c>
      <c r="AO91">
        <v>0</v>
      </c>
      <c r="AP91" t="e">
        <f t="shared" si="118"/>
        <v>#DIV/0!</v>
      </c>
      <c r="AQ91">
        <v>0</v>
      </c>
      <c r="AR91" t="s">
        <v>398</v>
      </c>
      <c r="AS91" t="s">
        <v>398</v>
      </c>
      <c r="AT91">
        <v>0</v>
      </c>
      <c r="AU91">
        <v>0</v>
      </c>
      <c r="AV91" t="e">
        <f t="shared" si="119"/>
        <v>#DIV/0!</v>
      </c>
      <c r="AW91">
        <v>0.5</v>
      </c>
      <c r="AX91">
        <f t="shared" si="120"/>
        <v>0</v>
      </c>
      <c r="AY91">
        <f t="shared" si="121"/>
        <v>-0.83990507739352149</v>
      </c>
      <c r="AZ91" t="e">
        <f t="shared" si="122"/>
        <v>#DIV/0!</v>
      </c>
      <c r="BA91" t="e">
        <f t="shared" si="123"/>
        <v>#DIV/0!</v>
      </c>
      <c r="BB91" t="e">
        <f t="shared" si="124"/>
        <v>#DIV/0!</v>
      </c>
      <c r="BC91" t="e">
        <f t="shared" si="125"/>
        <v>#DIV/0!</v>
      </c>
      <c r="BD91" t="s">
        <v>398</v>
      </c>
      <c r="BE91">
        <v>0</v>
      </c>
      <c r="BF91" t="e">
        <f t="shared" si="126"/>
        <v>#DIV/0!</v>
      </c>
      <c r="BG91" t="e">
        <f t="shared" si="127"/>
        <v>#DIV/0!</v>
      </c>
      <c r="BH91" t="e">
        <f t="shared" si="128"/>
        <v>#DIV/0!</v>
      </c>
      <c r="BI91" t="e">
        <f t="shared" si="129"/>
        <v>#DIV/0!</v>
      </c>
      <c r="BJ91" t="e">
        <f t="shared" si="130"/>
        <v>#DIV/0!</v>
      </c>
      <c r="BK91" t="e">
        <f t="shared" si="131"/>
        <v>#DIV/0!</v>
      </c>
      <c r="BL91" t="e">
        <f t="shared" si="132"/>
        <v>#DIV/0!</v>
      </c>
      <c r="BM91" t="e">
        <f t="shared" si="133"/>
        <v>#DIV/0!</v>
      </c>
      <c r="BN91">
        <v>754</v>
      </c>
      <c r="BO91">
        <v>300</v>
      </c>
      <c r="BP91">
        <v>300</v>
      </c>
      <c r="BQ91">
        <v>300</v>
      </c>
      <c r="BR91">
        <v>10355.1</v>
      </c>
      <c r="BS91">
        <v>1422.74</v>
      </c>
      <c r="BT91">
        <v>-7.3501699999999996E-3</v>
      </c>
      <c r="BU91">
        <v>-1.04</v>
      </c>
      <c r="BV91" t="s">
        <v>398</v>
      </c>
      <c r="BW91" t="s">
        <v>398</v>
      </c>
      <c r="BX91" t="s">
        <v>398</v>
      </c>
      <c r="BY91" t="s">
        <v>398</v>
      </c>
      <c r="BZ91" t="s">
        <v>398</v>
      </c>
      <c r="CA91" t="s">
        <v>398</v>
      </c>
      <c r="CB91" t="s">
        <v>398</v>
      </c>
      <c r="CC91" t="s">
        <v>398</v>
      </c>
      <c r="CD91" t="s">
        <v>398</v>
      </c>
      <c r="CE91" t="s">
        <v>398</v>
      </c>
      <c r="CF91">
        <f t="shared" si="134"/>
        <v>0</v>
      </c>
      <c r="CG91">
        <f t="shared" si="135"/>
        <v>0</v>
      </c>
      <c r="CH91">
        <f t="shared" si="136"/>
        <v>0</v>
      </c>
      <c r="CI91">
        <f t="shared" si="137"/>
        <v>0</v>
      </c>
      <c r="CJ91">
        <v>6</v>
      </c>
      <c r="CK91">
        <v>0.5</v>
      </c>
      <c r="CL91" t="s">
        <v>399</v>
      </c>
      <c r="CM91">
        <v>2</v>
      </c>
      <c r="CN91">
        <v>1530584393</v>
      </c>
      <c r="CO91">
        <v>400.471</v>
      </c>
      <c r="CP91">
        <v>399.99599999999998</v>
      </c>
      <c r="CQ91">
        <v>17.709800000000001</v>
      </c>
      <c r="CR91">
        <v>17.6388</v>
      </c>
      <c r="CS91">
        <v>400.29300000000001</v>
      </c>
      <c r="CT91">
        <v>17.786100000000001</v>
      </c>
      <c r="CU91">
        <v>999.99400000000003</v>
      </c>
      <c r="CV91">
        <v>91.052199999999999</v>
      </c>
      <c r="CW91">
        <v>0.101467</v>
      </c>
      <c r="CX91">
        <v>25.276199999999999</v>
      </c>
      <c r="CY91">
        <v>24.558399999999999</v>
      </c>
      <c r="CZ91">
        <v>999.9</v>
      </c>
      <c r="DA91">
        <v>0</v>
      </c>
      <c r="DB91">
        <v>0</v>
      </c>
      <c r="DC91">
        <v>9990.6200000000008</v>
      </c>
      <c r="DD91">
        <v>0</v>
      </c>
      <c r="DE91">
        <v>0.21912699999999999</v>
      </c>
      <c r="DF91">
        <v>0.47534199999999999</v>
      </c>
      <c r="DG91">
        <v>407.69200000000001</v>
      </c>
      <c r="DH91">
        <v>407.178</v>
      </c>
      <c r="DI91">
        <v>7.1012500000000006E-2</v>
      </c>
      <c r="DJ91">
        <v>399.99599999999998</v>
      </c>
      <c r="DK91">
        <v>17.6388</v>
      </c>
      <c r="DL91">
        <v>1.61252</v>
      </c>
      <c r="DM91">
        <v>1.60605</v>
      </c>
      <c r="DN91">
        <v>14.079000000000001</v>
      </c>
      <c r="DO91">
        <v>14.016999999999999</v>
      </c>
      <c r="DP91">
        <v>0</v>
      </c>
      <c r="DQ91">
        <v>0</v>
      </c>
      <c r="DR91">
        <v>0</v>
      </c>
      <c r="DS91">
        <v>0</v>
      </c>
      <c r="DT91">
        <v>4.3600000000000003</v>
      </c>
      <c r="DU91">
        <v>0</v>
      </c>
      <c r="DV91">
        <v>-13.44</v>
      </c>
      <c r="DW91">
        <v>-3.68</v>
      </c>
      <c r="DX91">
        <v>33.936999999999998</v>
      </c>
      <c r="DY91">
        <v>38.936999999999998</v>
      </c>
      <c r="DZ91">
        <v>36.875</v>
      </c>
      <c r="EA91">
        <v>37.936999999999998</v>
      </c>
      <c r="EB91">
        <v>34.936999999999998</v>
      </c>
      <c r="EC91">
        <v>0</v>
      </c>
      <c r="ED91">
        <v>0</v>
      </c>
      <c r="EE91">
        <v>0</v>
      </c>
      <c r="EF91">
        <v>3485.4000000953702</v>
      </c>
      <c r="EG91">
        <v>0</v>
      </c>
      <c r="EH91">
        <v>3.18653846153846</v>
      </c>
      <c r="EI91">
        <v>-2.2533332892625602</v>
      </c>
      <c r="EJ91">
        <v>2.2464956831471601</v>
      </c>
      <c r="EK91">
        <v>-9.9211538461538495</v>
      </c>
      <c r="EL91">
        <v>15</v>
      </c>
      <c r="EM91">
        <v>1530584344.5</v>
      </c>
      <c r="EN91" t="s">
        <v>568</v>
      </c>
      <c r="EO91">
        <v>1530584344.5</v>
      </c>
      <c r="EP91">
        <v>1530584344.5</v>
      </c>
      <c r="EQ91">
        <v>138</v>
      </c>
      <c r="ER91">
        <v>3.3000000000000002E-2</v>
      </c>
      <c r="ES91">
        <v>2E-3</v>
      </c>
      <c r="ET91">
        <v>0.17799999999999999</v>
      </c>
      <c r="EU91">
        <v>-7.5999999999999998E-2</v>
      </c>
      <c r="EV91">
        <v>400</v>
      </c>
      <c r="EW91">
        <v>18</v>
      </c>
      <c r="EX91">
        <v>0.28000000000000003</v>
      </c>
      <c r="EY91">
        <v>0.25</v>
      </c>
      <c r="EZ91">
        <v>0.46840385365853698</v>
      </c>
      <c r="FA91">
        <v>-0.13179338675958099</v>
      </c>
      <c r="FB91">
        <v>3.8905473848717197E-2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6.9543465853658504E-2</v>
      </c>
      <c r="FI91">
        <v>1.36612264808363E-2</v>
      </c>
      <c r="FJ91">
        <v>1.4574135691412199E-3</v>
      </c>
      <c r="FK91">
        <v>1</v>
      </c>
      <c r="FL91">
        <v>1</v>
      </c>
      <c r="FM91">
        <v>3</v>
      </c>
      <c r="FN91" t="s">
        <v>413</v>
      </c>
      <c r="FO91">
        <v>3.9265599999999998</v>
      </c>
      <c r="FP91">
        <v>2.7840099999999999</v>
      </c>
      <c r="FQ91">
        <v>8.5154599999999997E-2</v>
      </c>
      <c r="FR91">
        <v>8.5072200000000001E-2</v>
      </c>
      <c r="FS91">
        <v>8.1474199999999997E-2</v>
      </c>
      <c r="FT91">
        <v>8.0355599999999999E-2</v>
      </c>
      <c r="FU91">
        <v>19679.099999999999</v>
      </c>
      <c r="FV91">
        <v>24009.3</v>
      </c>
      <c r="FW91">
        <v>20947.900000000001</v>
      </c>
      <c r="FX91">
        <v>25307.8</v>
      </c>
      <c r="FY91">
        <v>30517.4</v>
      </c>
      <c r="FZ91">
        <v>34268.699999999997</v>
      </c>
      <c r="GA91">
        <v>37806.400000000001</v>
      </c>
      <c r="GB91">
        <v>41983.9</v>
      </c>
      <c r="GC91">
        <v>2.67855</v>
      </c>
      <c r="GD91">
        <v>2.1580499999999998</v>
      </c>
      <c r="GE91">
        <v>6.8675700000000006E-2</v>
      </c>
      <c r="GF91">
        <v>0</v>
      </c>
      <c r="GG91">
        <v>23.4297</v>
      </c>
      <c r="GH91">
        <v>999.9</v>
      </c>
      <c r="GI91">
        <v>48.735999999999997</v>
      </c>
      <c r="GJ91">
        <v>30.181999999999999</v>
      </c>
      <c r="GK91">
        <v>23.043399999999998</v>
      </c>
      <c r="GL91">
        <v>61.460500000000003</v>
      </c>
      <c r="GM91">
        <v>19.399000000000001</v>
      </c>
      <c r="GN91">
        <v>3</v>
      </c>
      <c r="GO91">
        <v>-0.23816300000000001</v>
      </c>
      <c r="GP91">
        <v>-0.94111699999999998</v>
      </c>
      <c r="GQ91">
        <v>20.336200000000002</v>
      </c>
      <c r="GR91">
        <v>5.2232799999999999</v>
      </c>
      <c r="GS91">
        <v>11.962</v>
      </c>
      <c r="GT91">
        <v>4.9856999999999996</v>
      </c>
      <c r="GU91">
        <v>3.3010000000000002</v>
      </c>
      <c r="GV91">
        <v>999.9</v>
      </c>
      <c r="GW91">
        <v>9999</v>
      </c>
      <c r="GX91">
        <v>9999</v>
      </c>
      <c r="GY91">
        <v>9999</v>
      </c>
      <c r="GZ91">
        <v>1.88445</v>
      </c>
      <c r="HA91">
        <v>1.88141</v>
      </c>
      <c r="HB91">
        <v>1.8828800000000001</v>
      </c>
      <c r="HC91">
        <v>1.8816200000000001</v>
      </c>
      <c r="HD91">
        <v>1.88314</v>
      </c>
      <c r="HE91">
        <v>1.8823399999999999</v>
      </c>
      <c r="HF91">
        <v>1.8843099999999999</v>
      </c>
      <c r="HG91">
        <v>1.8815999999999999</v>
      </c>
      <c r="HH91">
        <v>5</v>
      </c>
      <c r="HI91">
        <v>0</v>
      </c>
      <c r="HJ91">
        <v>0</v>
      </c>
      <c r="HK91">
        <v>0</v>
      </c>
      <c r="HL91" t="s">
        <v>402</v>
      </c>
      <c r="HM91" t="s">
        <v>403</v>
      </c>
      <c r="HN91" t="s">
        <v>404</v>
      </c>
      <c r="HO91" t="s">
        <v>404</v>
      </c>
      <c r="HP91" t="s">
        <v>404</v>
      </c>
      <c r="HQ91" t="s">
        <v>404</v>
      </c>
      <c r="HR91">
        <v>0</v>
      </c>
      <c r="HS91">
        <v>100</v>
      </c>
      <c r="HT91">
        <v>100</v>
      </c>
      <c r="HU91">
        <v>0.17799999999999999</v>
      </c>
      <c r="HV91">
        <v>-7.6300000000000007E-2</v>
      </c>
      <c r="HW91">
        <v>0.178449999999998</v>
      </c>
      <c r="HX91">
        <v>0</v>
      </c>
      <c r="HY91">
        <v>0</v>
      </c>
      <c r="HZ91">
        <v>0</v>
      </c>
      <c r="IA91">
        <v>-7.6299999999996301E-2</v>
      </c>
      <c r="IB91">
        <v>0</v>
      </c>
      <c r="IC91">
        <v>0</v>
      </c>
      <c r="ID91">
        <v>0</v>
      </c>
      <c r="IE91">
        <v>-1</v>
      </c>
      <c r="IF91">
        <v>-1</v>
      </c>
      <c r="IG91">
        <v>-1</v>
      </c>
      <c r="IH91">
        <v>-1</v>
      </c>
      <c r="II91">
        <v>0.8</v>
      </c>
      <c r="IJ91">
        <v>0.8</v>
      </c>
      <c r="IK91">
        <v>1.54175</v>
      </c>
      <c r="IL91">
        <v>2.5915499999999998</v>
      </c>
      <c r="IM91">
        <v>2.8002899999999999</v>
      </c>
      <c r="IN91">
        <v>2.96875</v>
      </c>
      <c r="IO91">
        <v>3.0493199999999998</v>
      </c>
      <c r="IP91">
        <v>2.32422</v>
      </c>
      <c r="IQ91">
        <v>33.918700000000001</v>
      </c>
      <c r="IR91">
        <v>24.227599999999999</v>
      </c>
      <c r="IS91">
        <v>18</v>
      </c>
      <c r="IT91">
        <v>1092.4100000000001</v>
      </c>
      <c r="IU91">
        <v>567.47299999999996</v>
      </c>
      <c r="IV91">
        <v>25.000499999999999</v>
      </c>
      <c r="IW91">
        <v>24.121400000000001</v>
      </c>
      <c r="IX91">
        <v>30.0001</v>
      </c>
      <c r="IY91">
        <v>24.0443</v>
      </c>
      <c r="IZ91">
        <v>24.040800000000001</v>
      </c>
      <c r="JA91">
        <v>30.8109</v>
      </c>
      <c r="JB91">
        <v>19.490600000000001</v>
      </c>
      <c r="JC91">
        <v>0</v>
      </c>
      <c r="JD91">
        <v>25</v>
      </c>
      <c r="JE91">
        <v>400</v>
      </c>
      <c r="JF91">
        <v>17.653300000000002</v>
      </c>
      <c r="JG91">
        <v>101.917</v>
      </c>
      <c r="JH91">
        <v>101.214</v>
      </c>
    </row>
    <row r="92" spans="1:268" x14ac:dyDescent="0.2">
      <c r="A92">
        <v>76</v>
      </c>
      <c r="B92">
        <v>1530584398</v>
      </c>
      <c r="C92">
        <v>1499.9000000953699</v>
      </c>
      <c r="D92" t="s">
        <v>573</v>
      </c>
      <c r="E92" t="s">
        <v>574</v>
      </c>
      <c r="F92" t="s">
        <v>397</v>
      </c>
      <c r="I92">
        <v>1530584398</v>
      </c>
      <c r="J92">
        <f t="shared" si="92"/>
        <v>1.2894652247434036E-4</v>
      </c>
      <c r="K92">
        <f t="shared" si="93"/>
        <v>0.12894652247434035</v>
      </c>
      <c r="L92">
        <f t="shared" si="94"/>
        <v>-0.72494409461115272</v>
      </c>
      <c r="M92">
        <f t="shared" si="95"/>
        <v>400.40600000000001</v>
      </c>
      <c r="N92">
        <f t="shared" si="96"/>
        <v>538.19252439459024</v>
      </c>
      <c r="O92">
        <f t="shared" si="97"/>
        <v>49.058878207241094</v>
      </c>
      <c r="P92">
        <f t="shared" si="98"/>
        <v>36.498963283715995</v>
      </c>
      <c r="Q92">
        <f t="shared" si="99"/>
        <v>7.7257069734800593E-3</v>
      </c>
      <c r="R92">
        <f t="shared" si="100"/>
        <v>2.7686643477225221</v>
      </c>
      <c r="S92">
        <f t="shared" si="101"/>
        <v>7.7137503871853204E-3</v>
      </c>
      <c r="T92">
        <f t="shared" si="102"/>
        <v>4.8221666790016215E-3</v>
      </c>
      <c r="U92">
        <f t="shared" si="103"/>
        <v>0</v>
      </c>
      <c r="V92">
        <f t="shared" si="104"/>
        <v>25.242513897247168</v>
      </c>
      <c r="W92">
        <f t="shared" si="105"/>
        <v>24.568300000000001</v>
      </c>
      <c r="X92">
        <f t="shared" si="106"/>
        <v>3.0987549453819074</v>
      </c>
      <c r="Y92">
        <f t="shared" si="107"/>
        <v>49.937860969541177</v>
      </c>
      <c r="Z92">
        <f t="shared" si="108"/>
        <v>1.6143621465485998</v>
      </c>
      <c r="AA92">
        <f t="shared" si="109"/>
        <v>3.2327418820226499</v>
      </c>
      <c r="AB92">
        <f t="shared" si="110"/>
        <v>1.4843927988333077</v>
      </c>
      <c r="AC92">
        <f t="shared" si="111"/>
        <v>-5.68654164111841</v>
      </c>
      <c r="AD92">
        <f t="shared" si="112"/>
        <v>105.91789925030976</v>
      </c>
      <c r="AE92">
        <f t="shared" si="113"/>
        <v>8.0858077065382385</v>
      </c>
      <c r="AF92">
        <f t="shared" si="114"/>
        <v>108.31716531572958</v>
      </c>
      <c r="AG92">
        <v>0</v>
      </c>
      <c r="AH92">
        <v>0</v>
      </c>
      <c r="AI92">
        <f t="shared" si="115"/>
        <v>1</v>
      </c>
      <c r="AJ92">
        <f t="shared" si="116"/>
        <v>0</v>
      </c>
      <c r="AK92">
        <f t="shared" si="117"/>
        <v>48447.442858493996</v>
      </c>
      <c r="AL92" t="s">
        <v>398</v>
      </c>
      <c r="AM92" t="s">
        <v>398</v>
      </c>
      <c r="AN92">
        <v>0</v>
      </c>
      <c r="AO92">
        <v>0</v>
      </c>
      <c r="AP92" t="e">
        <f t="shared" si="118"/>
        <v>#DIV/0!</v>
      </c>
      <c r="AQ92">
        <v>0</v>
      </c>
      <c r="AR92" t="s">
        <v>398</v>
      </c>
      <c r="AS92" t="s">
        <v>398</v>
      </c>
      <c r="AT92">
        <v>0</v>
      </c>
      <c r="AU92">
        <v>0</v>
      </c>
      <c r="AV92" t="e">
        <f t="shared" si="119"/>
        <v>#DIV/0!</v>
      </c>
      <c r="AW92">
        <v>0.5</v>
      </c>
      <c r="AX92">
        <f t="shared" si="120"/>
        <v>0</v>
      </c>
      <c r="AY92">
        <f t="shared" si="121"/>
        <v>-0.72494409461115272</v>
      </c>
      <c r="AZ92" t="e">
        <f t="shared" si="122"/>
        <v>#DIV/0!</v>
      </c>
      <c r="BA92" t="e">
        <f t="shared" si="123"/>
        <v>#DIV/0!</v>
      </c>
      <c r="BB92" t="e">
        <f t="shared" si="124"/>
        <v>#DIV/0!</v>
      </c>
      <c r="BC92" t="e">
        <f t="shared" si="125"/>
        <v>#DIV/0!</v>
      </c>
      <c r="BD92" t="s">
        <v>398</v>
      </c>
      <c r="BE92">
        <v>0</v>
      </c>
      <c r="BF92" t="e">
        <f t="shared" si="126"/>
        <v>#DIV/0!</v>
      </c>
      <c r="BG92" t="e">
        <f t="shared" si="127"/>
        <v>#DIV/0!</v>
      </c>
      <c r="BH92" t="e">
        <f t="shared" si="128"/>
        <v>#DIV/0!</v>
      </c>
      <c r="BI92" t="e">
        <f t="shared" si="129"/>
        <v>#DIV/0!</v>
      </c>
      <c r="BJ92" t="e">
        <f t="shared" si="130"/>
        <v>#DIV/0!</v>
      </c>
      <c r="BK92" t="e">
        <f t="shared" si="131"/>
        <v>#DIV/0!</v>
      </c>
      <c r="BL92" t="e">
        <f t="shared" si="132"/>
        <v>#DIV/0!</v>
      </c>
      <c r="BM92" t="e">
        <f t="shared" si="133"/>
        <v>#DIV/0!</v>
      </c>
      <c r="BN92">
        <v>754</v>
      </c>
      <c r="BO92">
        <v>300</v>
      </c>
      <c r="BP92">
        <v>300</v>
      </c>
      <c r="BQ92">
        <v>300</v>
      </c>
      <c r="BR92">
        <v>10355.1</v>
      </c>
      <c r="BS92">
        <v>1422.74</v>
      </c>
      <c r="BT92">
        <v>-7.3501699999999996E-3</v>
      </c>
      <c r="BU92">
        <v>-1.04</v>
      </c>
      <c r="BV92" t="s">
        <v>398</v>
      </c>
      <c r="BW92" t="s">
        <v>398</v>
      </c>
      <c r="BX92" t="s">
        <v>398</v>
      </c>
      <c r="BY92" t="s">
        <v>398</v>
      </c>
      <c r="BZ92" t="s">
        <v>398</v>
      </c>
      <c r="CA92" t="s">
        <v>398</v>
      </c>
      <c r="CB92" t="s">
        <v>398</v>
      </c>
      <c r="CC92" t="s">
        <v>398</v>
      </c>
      <c r="CD92" t="s">
        <v>398</v>
      </c>
      <c r="CE92" t="s">
        <v>398</v>
      </c>
      <c r="CF92">
        <f t="shared" si="134"/>
        <v>0</v>
      </c>
      <c r="CG92">
        <f t="shared" si="135"/>
        <v>0</v>
      </c>
      <c r="CH92">
        <f t="shared" si="136"/>
        <v>0</v>
      </c>
      <c r="CI92">
        <f t="shared" si="137"/>
        <v>0</v>
      </c>
      <c r="CJ92">
        <v>6</v>
      </c>
      <c r="CK92">
        <v>0.5</v>
      </c>
      <c r="CL92" t="s">
        <v>399</v>
      </c>
      <c r="CM92">
        <v>2</v>
      </c>
      <c r="CN92">
        <v>1530584398</v>
      </c>
      <c r="CO92">
        <v>400.40600000000001</v>
      </c>
      <c r="CP92">
        <v>400.00200000000001</v>
      </c>
      <c r="CQ92">
        <v>17.710100000000001</v>
      </c>
      <c r="CR92">
        <v>17.6341</v>
      </c>
      <c r="CS92">
        <v>400.22699999999998</v>
      </c>
      <c r="CT92">
        <v>17.7864</v>
      </c>
      <c r="CU92">
        <v>999.97</v>
      </c>
      <c r="CV92">
        <v>91.052999999999997</v>
      </c>
      <c r="CW92">
        <v>0.101886</v>
      </c>
      <c r="CX92">
        <v>25.277899999999999</v>
      </c>
      <c r="CY92">
        <v>24.568300000000001</v>
      </c>
      <c r="CZ92">
        <v>999.9</v>
      </c>
      <c r="DA92">
        <v>0</v>
      </c>
      <c r="DB92">
        <v>0</v>
      </c>
      <c r="DC92">
        <v>10005</v>
      </c>
      <c r="DD92">
        <v>0</v>
      </c>
      <c r="DE92">
        <v>0.21912699999999999</v>
      </c>
      <c r="DF92">
        <v>0.40316800000000003</v>
      </c>
      <c r="DG92">
        <v>407.625</v>
      </c>
      <c r="DH92">
        <v>407.18299999999999</v>
      </c>
      <c r="DI92">
        <v>7.5988799999999995E-2</v>
      </c>
      <c r="DJ92">
        <v>400.00200000000001</v>
      </c>
      <c r="DK92">
        <v>17.6341</v>
      </c>
      <c r="DL92">
        <v>1.61256</v>
      </c>
      <c r="DM92">
        <v>1.60564</v>
      </c>
      <c r="DN92">
        <v>14.0793</v>
      </c>
      <c r="DO92">
        <v>14.013</v>
      </c>
      <c r="DP92">
        <v>0</v>
      </c>
      <c r="DQ92">
        <v>0</v>
      </c>
      <c r="DR92">
        <v>0</v>
      </c>
      <c r="DS92">
        <v>0</v>
      </c>
      <c r="DT92">
        <v>-0.09</v>
      </c>
      <c r="DU92">
        <v>0</v>
      </c>
      <c r="DV92">
        <v>-7.14</v>
      </c>
      <c r="DW92">
        <v>-3.54</v>
      </c>
      <c r="DX92">
        <v>33.686999999999998</v>
      </c>
      <c r="DY92">
        <v>39</v>
      </c>
      <c r="DZ92">
        <v>36.311999999999998</v>
      </c>
      <c r="EA92">
        <v>37.875</v>
      </c>
      <c r="EB92">
        <v>34.936999999999998</v>
      </c>
      <c r="EC92">
        <v>0</v>
      </c>
      <c r="ED92">
        <v>0</v>
      </c>
      <c r="EE92">
        <v>0</v>
      </c>
      <c r="EF92">
        <v>3490.2000000476801</v>
      </c>
      <c r="EG92">
        <v>0</v>
      </c>
      <c r="EH92">
        <v>3.03807692307692</v>
      </c>
      <c r="EI92">
        <v>-11.745982908466299</v>
      </c>
      <c r="EJ92">
        <v>3.6970939416230002</v>
      </c>
      <c r="EK92">
        <v>-9.5623076923076908</v>
      </c>
      <c r="EL92">
        <v>15</v>
      </c>
      <c r="EM92">
        <v>1530584344.5</v>
      </c>
      <c r="EN92" t="s">
        <v>568</v>
      </c>
      <c r="EO92">
        <v>1530584344.5</v>
      </c>
      <c r="EP92">
        <v>1530584344.5</v>
      </c>
      <c r="EQ92">
        <v>138</v>
      </c>
      <c r="ER92">
        <v>3.3000000000000002E-2</v>
      </c>
      <c r="ES92">
        <v>2E-3</v>
      </c>
      <c r="ET92">
        <v>0.17799999999999999</v>
      </c>
      <c r="EU92">
        <v>-7.5999999999999998E-2</v>
      </c>
      <c r="EV92">
        <v>400</v>
      </c>
      <c r="EW92">
        <v>18</v>
      </c>
      <c r="EX92">
        <v>0.28000000000000003</v>
      </c>
      <c r="EY92">
        <v>0.25</v>
      </c>
      <c r="EZ92">
        <v>0.45308915</v>
      </c>
      <c r="FA92">
        <v>4.7571872420262402E-2</v>
      </c>
      <c r="FB92">
        <v>2.2743701208851198E-2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7.1040962499999999E-2</v>
      </c>
      <c r="FI92">
        <v>1.63745954971856E-2</v>
      </c>
      <c r="FJ92">
        <v>1.7750607714508699E-3</v>
      </c>
      <c r="FK92">
        <v>1</v>
      </c>
      <c r="FL92">
        <v>2</v>
      </c>
      <c r="FM92">
        <v>3</v>
      </c>
      <c r="FN92" t="s">
        <v>401</v>
      </c>
      <c r="FO92">
        <v>3.9265300000000001</v>
      </c>
      <c r="FP92">
        <v>2.7845499999999999</v>
      </c>
      <c r="FQ92">
        <v>8.5145100000000001E-2</v>
      </c>
      <c r="FR92">
        <v>8.5074499999999997E-2</v>
      </c>
      <c r="FS92">
        <v>8.1476199999999999E-2</v>
      </c>
      <c r="FT92">
        <v>8.0341099999999999E-2</v>
      </c>
      <c r="FU92">
        <v>19679.3</v>
      </c>
      <c r="FV92">
        <v>24009.3</v>
      </c>
      <c r="FW92">
        <v>20947.900000000001</v>
      </c>
      <c r="FX92">
        <v>25307.9</v>
      </c>
      <c r="FY92">
        <v>30517.5</v>
      </c>
      <c r="FZ92">
        <v>34269.199999999997</v>
      </c>
      <c r="GA92">
        <v>37806.6</v>
      </c>
      <c r="GB92">
        <v>41983.8</v>
      </c>
      <c r="GC92">
        <v>2.6784300000000001</v>
      </c>
      <c r="GD92">
        <v>2.1583000000000001</v>
      </c>
      <c r="GE92">
        <v>6.9402199999999997E-2</v>
      </c>
      <c r="GF92">
        <v>0</v>
      </c>
      <c r="GG92">
        <v>23.427800000000001</v>
      </c>
      <c r="GH92">
        <v>999.9</v>
      </c>
      <c r="GI92">
        <v>48.735999999999997</v>
      </c>
      <c r="GJ92">
        <v>30.181999999999999</v>
      </c>
      <c r="GK92">
        <v>23.039899999999999</v>
      </c>
      <c r="GL92">
        <v>61.350499999999997</v>
      </c>
      <c r="GM92">
        <v>19.4191</v>
      </c>
      <c r="GN92">
        <v>3</v>
      </c>
      <c r="GO92">
        <v>-0.23821600000000001</v>
      </c>
      <c r="GP92">
        <v>-0.93784599999999996</v>
      </c>
      <c r="GQ92">
        <v>20.335999999999999</v>
      </c>
      <c r="GR92">
        <v>5.2232799999999999</v>
      </c>
      <c r="GS92">
        <v>11.962</v>
      </c>
      <c r="GT92">
        <v>4.9858000000000002</v>
      </c>
      <c r="GU92">
        <v>3.3010000000000002</v>
      </c>
      <c r="GV92">
        <v>999.9</v>
      </c>
      <c r="GW92">
        <v>9999</v>
      </c>
      <c r="GX92">
        <v>9999</v>
      </c>
      <c r="GY92">
        <v>9999</v>
      </c>
      <c r="GZ92">
        <v>1.88446</v>
      </c>
      <c r="HA92">
        <v>1.88141</v>
      </c>
      <c r="HB92">
        <v>1.88286</v>
      </c>
      <c r="HC92">
        <v>1.8815900000000001</v>
      </c>
      <c r="HD92">
        <v>1.88317</v>
      </c>
      <c r="HE92">
        <v>1.8823399999999999</v>
      </c>
      <c r="HF92">
        <v>1.8843099999999999</v>
      </c>
      <c r="HG92">
        <v>1.8815999999999999</v>
      </c>
      <c r="HH92">
        <v>5</v>
      </c>
      <c r="HI92">
        <v>0</v>
      </c>
      <c r="HJ92">
        <v>0</v>
      </c>
      <c r="HK92">
        <v>0</v>
      </c>
      <c r="HL92" t="s">
        <v>402</v>
      </c>
      <c r="HM92" t="s">
        <v>403</v>
      </c>
      <c r="HN92" t="s">
        <v>404</v>
      </c>
      <c r="HO92" t="s">
        <v>404</v>
      </c>
      <c r="HP92" t="s">
        <v>404</v>
      </c>
      <c r="HQ92" t="s">
        <v>404</v>
      </c>
      <c r="HR92">
        <v>0</v>
      </c>
      <c r="HS92">
        <v>100</v>
      </c>
      <c r="HT92">
        <v>100</v>
      </c>
      <c r="HU92">
        <v>0.17899999999999999</v>
      </c>
      <c r="HV92">
        <v>-7.6300000000000007E-2</v>
      </c>
      <c r="HW92">
        <v>0.178449999999998</v>
      </c>
      <c r="HX92">
        <v>0</v>
      </c>
      <c r="HY92">
        <v>0</v>
      </c>
      <c r="HZ92">
        <v>0</v>
      </c>
      <c r="IA92">
        <v>-7.6299999999996301E-2</v>
      </c>
      <c r="IB92">
        <v>0</v>
      </c>
      <c r="IC92">
        <v>0</v>
      </c>
      <c r="ID92">
        <v>0</v>
      </c>
      <c r="IE92">
        <v>-1</v>
      </c>
      <c r="IF92">
        <v>-1</v>
      </c>
      <c r="IG92">
        <v>-1</v>
      </c>
      <c r="IH92">
        <v>-1</v>
      </c>
      <c r="II92">
        <v>0.9</v>
      </c>
      <c r="IJ92">
        <v>0.9</v>
      </c>
      <c r="IK92">
        <v>1.54297</v>
      </c>
      <c r="IL92">
        <v>2.5854499999999998</v>
      </c>
      <c r="IM92">
        <v>2.8002899999999999</v>
      </c>
      <c r="IN92">
        <v>2.96875</v>
      </c>
      <c r="IO92">
        <v>3.0493199999999998</v>
      </c>
      <c r="IP92">
        <v>2.3315399999999999</v>
      </c>
      <c r="IQ92">
        <v>33.941299999999998</v>
      </c>
      <c r="IR92">
        <v>24.2364</v>
      </c>
      <c r="IS92">
        <v>18</v>
      </c>
      <c r="IT92">
        <v>1092.23</v>
      </c>
      <c r="IU92">
        <v>567.63900000000001</v>
      </c>
      <c r="IV92">
        <v>25.000599999999999</v>
      </c>
      <c r="IW92">
        <v>24.120699999999999</v>
      </c>
      <c r="IX92">
        <v>30.0001</v>
      </c>
      <c r="IY92">
        <v>24.043099999999999</v>
      </c>
      <c r="IZ92">
        <v>24.038900000000002</v>
      </c>
      <c r="JA92">
        <v>30.8111</v>
      </c>
      <c r="JB92">
        <v>19.490600000000001</v>
      </c>
      <c r="JC92">
        <v>0</v>
      </c>
      <c r="JD92">
        <v>25</v>
      </c>
      <c r="JE92">
        <v>400</v>
      </c>
      <c r="JF92">
        <v>17.653300000000002</v>
      </c>
      <c r="JG92">
        <v>101.917</v>
      </c>
      <c r="JH92">
        <v>101.214</v>
      </c>
    </row>
    <row r="93" spans="1:268" x14ac:dyDescent="0.2">
      <c r="A93">
        <v>77</v>
      </c>
      <c r="B93">
        <v>1530584403</v>
      </c>
      <c r="C93">
        <v>1504.9000000953699</v>
      </c>
      <c r="D93" t="s">
        <v>575</v>
      </c>
      <c r="E93" t="s">
        <v>576</v>
      </c>
      <c r="F93" t="s">
        <v>397</v>
      </c>
      <c r="I93">
        <v>1530584403</v>
      </c>
      <c r="J93">
        <f t="shared" si="92"/>
        <v>1.2792159306005188E-4</v>
      </c>
      <c r="K93">
        <f t="shared" si="93"/>
        <v>0.12792159306005188</v>
      </c>
      <c r="L93">
        <f t="shared" si="94"/>
        <v>-0.72116838052834997</v>
      </c>
      <c r="M93">
        <f t="shared" si="95"/>
        <v>400.41699999999997</v>
      </c>
      <c r="N93">
        <f t="shared" si="96"/>
        <v>538.66402221294322</v>
      </c>
      <c r="O93">
        <f t="shared" si="97"/>
        <v>49.102810433777606</v>
      </c>
      <c r="P93">
        <f t="shared" si="98"/>
        <v>36.500674325134995</v>
      </c>
      <c r="Q93">
        <f t="shared" si="99"/>
        <v>7.661360497296891E-3</v>
      </c>
      <c r="R93">
        <f t="shared" si="100"/>
        <v>2.7654090695892801</v>
      </c>
      <c r="S93">
        <f t="shared" si="101"/>
        <v>7.6495882694720893E-3</v>
      </c>
      <c r="T93">
        <f t="shared" si="102"/>
        <v>4.7820488265061818E-3</v>
      </c>
      <c r="U93">
        <f t="shared" si="103"/>
        <v>0</v>
      </c>
      <c r="V93">
        <f t="shared" si="104"/>
        <v>25.24665688181279</v>
      </c>
      <c r="W93">
        <f t="shared" si="105"/>
        <v>24.569600000000001</v>
      </c>
      <c r="X93">
        <f t="shared" si="106"/>
        <v>3.0989959035539281</v>
      </c>
      <c r="Y93">
        <f t="shared" si="107"/>
        <v>49.915685858431672</v>
      </c>
      <c r="Z93">
        <f t="shared" si="108"/>
        <v>1.6140197334299999</v>
      </c>
      <c r="AA93">
        <f t="shared" si="109"/>
        <v>3.2334920489875683</v>
      </c>
      <c r="AB93">
        <f t="shared" si="110"/>
        <v>1.4849761701239281</v>
      </c>
      <c r="AC93">
        <f t="shared" si="111"/>
        <v>-5.641342253948288</v>
      </c>
      <c r="AD93">
        <f t="shared" si="112"/>
        <v>106.18099618365629</v>
      </c>
      <c r="AE93">
        <f t="shared" si="113"/>
        <v>8.1156469560776685</v>
      </c>
      <c r="AF93">
        <f t="shared" si="114"/>
        <v>108.65530088578566</v>
      </c>
      <c r="AG93">
        <v>0</v>
      </c>
      <c r="AH93">
        <v>0</v>
      </c>
      <c r="AI93">
        <f t="shared" si="115"/>
        <v>1</v>
      </c>
      <c r="AJ93">
        <f t="shared" si="116"/>
        <v>0</v>
      </c>
      <c r="AK93">
        <f t="shared" si="117"/>
        <v>48357.637603677475</v>
      </c>
      <c r="AL93" t="s">
        <v>398</v>
      </c>
      <c r="AM93" t="s">
        <v>398</v>
      </c>
      <c r="AN93">
        <v>0</v>
      </c>
      <c r="AO93">
        <v>0</v>
      </c>
      <c r="AP93" t="e">
        <f t="shared" si="118"/>
        <v>#DIV/0!</v>
      </c>
      <c r="AQ93">
        <v>0</v>
      </c>
      <c r="AR93" t="s">
        <v>398</v>
      </c>
      <c r="AS93" t="s">
        <v>398</v>
      </c>
      <c r="AT93">
        <v>0</v>
      </c>
      <c r="AU93">
        <v>0</v>
      </c>
      <c r="AV93" t="e">
        <f t="shared" si="119"/>
        <v>#DIV/0!</v>
      </c>
      <c r="AW93">
        <v>0.5</v>
      </c>
      <c r="AX93">
        <f t="shared" si="120"/>
        <v>0</v>
      </c>
      <c r="AY93">
        <f t="shared" si="121"/>
        <v>-0.72116838052834997</v>
      </c>
      <c r="AZ93" t="e">
        <f t="shared" si="122"/>
        <v>#DIV/0!</v>
      </c>
      <c r="BA93" t="e">
        <f t="shared" si="123"/>
        <v>#DIV/0!</v>
      </c>
      <c r="BB93" t="e">
        <f t="shared" si="124"/>
        <v>#DIV/0!</v>
      </c>
      <c r="BC93" t="e">
        <f t="shared" si="125"/>
        <v>#DIV/0!</v>
      </c>
      <c r="BD93" t="s">
        <v>398</v>
      </c>
      <c r="BE93">
        <v>0</v>
      </c>
      <c r="BF93" t="e">
        <f t="shared" si="126"/>
        <v>#DIV/0!</v>
      </c>
      <c r="BG93" t="e">
        <f t="shared" si="127"/>
        <v>#DIV/0!</v>
      </c>
      <c r="BH93" t="e">
        <f t="shared" si="128"/>
        <v>#DIV/0!</v>
      </c>
      <c r="BI93" t="e">
        <f t="shared" si="129"/>
        <v>#DIV/0!</v>
      </c>
      <c r="BJ93" t="e">
        <f t="shared" si="130"/>
        <v>#DIV/0!</v>
      </c>
      <c r="BK93" t="e">
        <f t="shared" si="131"/>
        <v>#DIV/0!</v>
      </c>
      <c r="BL93" t="e">
        <f t="shared" si="132"/>
        <v>#DIV/0!</v>
      </c>
      <c r="BM93" t="e">
        <f t="shared" si="133"/>
        <v>#DIV/0!</v>
      </c>
      <c r="BN93">
        <v>754</v>
      </c>
      <c r="BO93">
        <v>300</v>
      </c>
      <c r="BP93">
        <v>300</v>
      </c>
      <c r="BQ93">
        <v>300</v>
      </c>
      <c r="BR93">
        <v>10355.1</v>
      </c>
      <c r="BS93">
        <v>1422.74</v>
      </c>
      <c r="BT93">
        <v>-7.3501699999999996E-3</v>
      </c>
      <c r="BU93">
        <v>-1.04</v>
      </c>
      <c r="BV93" t="s">
        <v>398</v>
      </c>
      <c r="BW93" t="s">
        <v>398</v>
      </c>
      <c r="BX93" t="s">
        <v>398</v>
      </c>
      <c r="BY93" t="s">
        <v>398</v>
      </c>
      <c r="BZ93" t="s">
        <v>398</v>
      </c>
      <c r="CA93" t="s">
        <v>398</v>
      </c>
      <c r="CB93" t="s">
        <v>398</v>
      </c>
      <c r="CC93" t="s">
        <v>398</v>
      </c>
      <c r="CD93" t="s">
        <v>398</v>
      </c>
      <c r="CE93" t="s">
        <v>398</v>
      </c>
      <c r="CF93">
        <f t="shared" si="134"/>
        <v>0</v>
      </c>
      <c r="CG93">
        <f t="shared" si="135"/>
        <v>0</v>
      </c>
      <c r="CH93">
        <f t="shared" si="136"/>
        <v>0</v>
      </c>
      <c r="CI93">
        <f t="shared" si="137"/>
        <v>0</v>
      </c>
      <c r="CJ93">
        <v>6</v>
      </c>
      <c r="CK93">
        <v>0.5</v>
      </c>
      <c r="CL93" t="s">
        <v>399</v>
      </c>
      <c r="CM93">
        <v>2</v>
      </c>
      <c r="CN93">
        <v>1530584403</v>
      </c>
      <c r="CO93">
        <v>400.41699999999997</v>
      </c>
      <c r="CP93">
        <v>400.01499999999999</v>
      </c>
      <c r="CQ93">
        <v>17.706</v>
      </c>
      <c r="CR93">
        <v>17.630600000000001</v>
      </c>
      <c r="CS93">
        <v>400.23899999999998</v>
      </c>
      <c r="CT93">
        <v>17.782299999999999</v>
      </c>
      <c r="CU93">
        <v>999.92</v>
      </c>
      <c r="CV93">
        <v>91.054599999999994</v>
      </c>
      <c r="CW93">
        <v>0.10205500000000001</v>
      </c>
      <c r="CX93">
        <v>25.2818</v>
      </c>
      <c r="CY93">
        <v>24.569600000000001</v>
      </c>
      <c r="CZ93">
        <v>999.9</v>
      </c>
      <c r="DA93">
        <v>0</v>
      </c>
      <c r="DB93">
        <v>0</v>
      </c>
      <c r="DC93">
        <v>9985.6200000000008</v>
      </c>
      <c r="DD93">
        <v>0</v>
      </c>
      <c r="DE93">
        <v>0.21912699999999999</v>
      </c>
      <c r="DF93">
        <v>0.40219100000000002</v>
      </c>
      <c r="DG93">
        <v>407.63499999999999</v>
      </c>
      <c r="DH93">
        <v>407.19400000000002</v>
      </c>
      <c r="DI93">
        <v>7.5393699999999994E-2</v>
      </c>
      <c r="DJ93">
        <v>400.01499999999999</v>
      </c>
      <c r="DK93">
        <v>17.630600000000001</v>
      </c>
      <c r="DL93">
        <v>1.61222</v>
      </c>
      <c r="DM93">
        <v>1.6053500000000001</v>
      </c>
      <c r="DN93">
        <v>14.0761</v>
      </c>
      <c r="DO93">
        <v>14.010300000000001</v>
      </c>
      <c r="DP93">
        <v>0</v>
      </c>
      <c r="DQ93">
        <v>0</v>
      </c>
      <c r="DR93">
        <v>0</v>
      </c>
      <c r="DS93">
        <v>0</v>
      </c>
      <c r="DT93">
        <v>3.43</v>
      </c>
      <c r="DU93">
        <v>0</v>
      </c>
      <c r="DV93">
        <v>-10.62</v>
      </c>
      <c r="DW93">
        <v>-3.76</v>
      </c>
      <c r="DX93">
        <v>33.686999999999998</v>
      </c>
      <c r="DY93">
        <v>38.936999999999998</v>
      </c>
      <c r="DZ93">
        <v>36.936999999999998</v>
      </c>
      <c r="EA93">
        <v>37.936999999999998</v>
      </c>
      <c r="EB93">
        <v>35</v>
      </c>
      <c r="EC93">
        <v>0</v>
      </c>
      <c r="ED93">
        <v>0</v>
      </c>
      <c r="EE93">
        <v>0</v>
      </c>
      <c r="EF93">
        <v>3495</v>
      </c>
      <c r="EG93">
        <v>0</v>
      </c>
      <c r="EH93">
        <v>2.8149999999999999</v>
      </c>
      <c r="EI93">
        <v>-1.6823931998098101</v>
      </c>
      <c r="EJ93">
        <v>-9.7005129973100193</v>
      </c>
      <c r="EK93">
        <v>-9.9600000000000009</v>
      </c>
      <c r="EL93">
        <v>15</v>
      </c>
      <c r="EM93">
        <v>1530584344.5</v>
      </c>
      <c r="EN93" t="s">
        <v>568</v>
      </c>
      <c r="EO93">
        <v>1530584344.5</v>
      </c>
      <c r="EP93">
        <v>1530584344.5</v>
      </c>
      <c r="EQ93">
        <v>138</v>
      </c>
      <c r="ER93">
        <v>3.3000000000000002E-2</v>
      </c>
      <c r="ES93">
        <v>2E-3</v>
      </c>
      <c r="ET93">
        <v>0.17799999999999999</v>
      </c>
      <c r="EU93">
        <v>-7.5999999999999998E-2</v>
      </c>
      <c r="EV93">
        <v>400</v>
      </c>
      <c r="EW93">
        <v>18</v>
      </c>
      <c r="EX93">
        <v>0.28000000000000003</v>
      </c>
      <c r="EY93">
        <v>0.25</v>
      </c>
      <c r="EZ93">
        <v>0.44440592682926799</v>
      </c>
      <c r="FA93">
        <v>-0.17118568641114901</v>
      </c>
      <c r="FB93">
        <v>3.0862127967817801E-2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7.2666587804878002E-2</v>
      </c>
      <c r="FI93">
        <v>2.40228271777005E-2</v>
      </c>
      <c r="FJ93">
        <v>2.60547606915213E-3</v>
      </c>
      <c r="FK93">
        <v>1</v>
      </c>
      <c r="FL93">
        <v>1</v>
      </c>
      <c r="FM93">
        <v>3</v>
      </c>
      <c r="FN93" t="s">
        <v>413</v>
      </c>
      <c r="FO93">
        <v>3.9264600000000001</v>
      </c>
      <c r="FP93">
        <v>2.7845499999999999</v>
      </c>
      <c r="FQ93">
        <v>8.5148600000000005E-2</v>
      </c>
      <c r="FR93">
        <v>8.5077899999999998E-2</v>
      </c>
      <c r="FS93">
        <v>8.1464099999999998E-2</v>
      </c>
      <c r="FT93">
        <v>8.0330899999999997E-2</v>
      </c>
      <c r="FU93">
        <v>19679.400000000001</v>
      </c>
      <c r="FV93">
        <v>24009.200000000001</v>
      </c>
      <c r="FW93">
        <v>20948.099999999999</v>
      </c>
      <c r="FX93">
        <v>25307.8</v>
      </c>
      <c r="FY93">
        <v>30517.9</v>
      </c>
      <c r="FZ93">
        <v>34269.5</v>
      </c>
      <c r="GA93">
        <v>37806.699999999997</v>
      </c>
      <c r="GB93">
        <v>41983.7</v>
      </c>
      <c r="GC93">
        <v>2.6783800000000002</v>
      </c>
      <c r="GD93">
        <v>2.1583800000000002</v>
      </c>
      <c r="GE93">
        <v>6.9476700000000002E-2</v>
      </c>
      <c r="GF93">
        <v>0</v>
      </c>
      <c r="GG93">
        <v>23.427800000000001</v>
      </c>
      <c r="GH93">
        <v>999.9</v>
      </c>
      <c r="GI93">
        <v>48.735999999999997</v>
      </c>
      <c r="GJ93">
        <v>30.152000000000001</v>
      </c>
      <c r="GK93">
        <v>23.003699999999998</v>
      </c>
      <c r="GL93">
        <v>61.480499999999999</v>
      </c>
      <c r="GM93">
        <v>19.370999999999999</v>
      </c>
      <c r="GN93">
        <v>3</v>
      </c>
      <c r="GO93">
        <v>-0.238285</v>
      </c>
      <c r="GP93">
        <v>-0.933589</v>
      </c>
      <c r="GQ93">
        <v>20.335899999999999</v>
      </c>
      <c r="GR93">
        <v>5.2232799999999999</v>
      </c>
      <c r="GS93">
        <v>11.962</v>
      </c>
      <c r="GT93">
        <v>4.9858000000000002</v>
      </c>
      <c r="GU93">
        <v>3.3010000000000002</v>
      </c>
      <c r="GV93">
        <v>999.9</v>
      </c>
      <c r="GW93">
        <v>9999</v>
      </c>
      <c r="GX93">
        <v>9999</v>
      </c>
      <c r="GY93">
        <v>9999</v>
      </c>
      <c r="GZ93">
        <v>1.88446</v>
      </c>
      <c r="HA93">
        <v>1.88141</v>
      </c>
      <c r="HB93">
        <v>1.88289</v>
      </c>
      <c r="HC93">
        <v>1.88164</v>
      </c>
      <c r="HD93">
        <v>1.8831899999999999</v>
      </c>
      <c r="HE93">
        <v>1.8823399999999999</v>
      </c>
      <c r="HF93">
        <v>1.8843099999999999</v>
      </c>
      <c r="HG93">
        <v>1.8815999999999999</v>
      </c>
      <c r="HH93">
        <v>5</v>
      </c>
      <c r="HI93">
        <v>0</v>
      </c>
      <c r="HJ93">
        <v>0</v>
      </c>
      <c r="HK93">
        <v>0</v>
      </c>
      <c r="HL93" t="s">
        <v>402</v>
      </c>
      <c r="HM93" t="s">
        <v>403</v>
      </c>
      <c r="HN93" t="s">
        <v>404</v>
      </c>
      <c r="HO93" t="s">
        <v>404</v>
      </c>
      <c r="HP93" t="s">
        <v>404</v>
      </c>
      <c r="HQ93" t="s">
        <v>404</v>
      </c>
      <c r="HR93">
        <v>0</v>
      </c>
      <c r="HS93">
        <v>100</v>
      </c>
      <c r="HT93">
        <v>100</v>
      </c>
      <c r="HU93">
        <v>0.17799999999999999</v>
      </c>
      <c r="HV93">
        <v>-7.6300000000000007E-2</v>
      </c>
      <c r="HW93">
        <v>0.178449999999998</v>
      </c>
      <c r="HX93">
        <v>0</v>
      </c>
      <c r="HY93">
        <v>0</v>
      </c>
      <c r="HZ93">
        <v>0</v>
      </c>
      <c r="IA93">
        <v>-7.6299999999996301E-2</v>
      </c>
      <c r="IB93">
        <v>0</v>
      </c>
      <c r="IC93">
        <v>0</v>
      </c>
      <c r="ID93">
        <v>0</v>
      </c>
      <c r="IE93">
        <v>-1</v>
      </c>
      <c r="IF93">
        <v>-1</v>
      </c>
      <c r="IG93">
        <v>-1</v>
      </c>
      <c r="IH93">
        <v>-1</v>
      </c>
      <c r="II93">
        <v>1</v>
      </c>
      <c r="IJ93">
        <v>1</v>
      </c>
      <c r="IK93">
        <v>1.54297</v>
      </c>
      <c r="IL93">
        <v>2.5952099999999998</v>
      </c>
      <c r="IM93">
        <v>2.8002899999999999</v>
      </c>
      <c r="IN93">
        <v>2.96875</v>
      </c>
      <c r="IO93">
        <v>3.0493199999999998</v>
      </c>
      <c r="IP93">
        <v>2.2705099999999998</v>
      </c>
      <c r="IQ93">
        <v>33.941299999999998</v>
      </c>
      <c r="IR93">
        <v>24.227599999999999</v>
      </c>
      <c r="IS93">
        <v>18</v>
      </c>
      <c r="IT93">
        <v>1092.1500000000001</v>
      </c>
      <c r="IU93">
        <v>567.69399999999996</v>
      </c>
      <c r="IV93">
        <v>25.000800000000002</v>
      </c>
      <c r="IW93">
        <v>24.1187</v>
      </c>
      <c r="IX93">
        <v>30</v>
      </c>
      <c r="IY93">
        <v>24.041799999999999</v>
      </c>
      <c r="IZ93">
        <v>24.038799999999998</v>
      </c>
      <c r="JA93">
        <v>30.8126</v>
      </c>
      <c r="JB93">
        <v>19.490600000000001</v>
      </c>
      <c r="JC93">
        <v>0</v>
      </c>
      <c r="JD93">
        <v>25</v>
      </c>
      <c r="JE93">
        <v>400</v>
      </c>
      <c r="JF93">
        <v>17.653300000000002</v>
      </c>
      <c r="JG93">
        <v>101.91800000000001</v>
      </c>
      <c r="JH93">
        <v>101.214</v>
      </c>
    </row>
    <row r="94" spans="1:268" x14ac:dyDescent="0.2">
      <c r="A94">
        <v>78</v>
      </c>
      <c r="B94">
        <v>1530584408</v>
      </c>
      <c r="C94">
        <v>1509.9000000953699</v>
      </c>
      <c r="D94" t="s">
        <v>577</v>
      </c>
      <c r="E94" t="s">
        <v>578</v>
      </c>
      <c r="F94" t="s">
        <v>397</v>
      </c>
      <c r="I94">
        <v>1530584408</v>
      </c>
      <c r="J94">
        <f t="shared" si="92"/>
        <v>1.3455065163772961E-4</v>
      </c>
      <c r="K94">
        <f t="shared" si="93"/>
        <v>0.13455065163772961</v>
      </c>
      <c r="L94">
        <f t="shared" si="94"/>
        <v>-0.81721908410196498</v>
      </c>
      <c r="M94">
        <f t="shared" si="95"/>
        <v>400.43</v>
      </c>
      <c r="N94">
        <f t="shared" si="96"/>
        <v>550.45055079236727</v>
      </c>
      <c r="O94">
        <f t="shared" si="97"/>
        <v>50.175832258290235</v>
      </c>
      <c r="P94">
        <f t="shared" si="98"/>
        <v>36.50084186902</v>
      </c>
      <c r="Q94">
        <f t="shared" si="99"/>
        <v>8.0446631716409589E-3</v>
      </c>
      <c r="R94">
        <f t="shared" si="100"/>
        <v>2.7654694168816727</v>
      </c>
      <c r="S94">
        <f t="shared" si="101"/>
        <v>8.0316848933801345E-3</v>
      </c>
      <c r="T94">
        <f t="shared" si="102"/>
        <v>5.0209673358359063E-3</v>
      </c>
      <c r="U94">
        <f t="shared" si="103"/>
        <v>0</v>
      </c>
      <c r="V94">
        <f t="shared" si="104"/>
        <v>25.250536621150538</v>
      </c>
      <c r="W94">
        <f t="shared" si="105"/>
        <v>24.584399999999999</v>
      </c>
      <c r="X94">
        <f t="shared" si="106"/>
        <v>3.1017402744436278</v>
      </c>
      <c r="Y94">
        <f t="shared" si="107"/>
        <v>49.903852899057711</v>
      </c>
      <c r="Z94">
        <f t="shared" si="108"/>
        <v>1.6141843969462</v>
      </c>
      <c r="AA94">
        <f t="shared" si="109"/>
        <v>3.2345887204566508</v>
      </c>
      <c r="AB94">
        <f t="shared" si="110"/>
        <v>1.4875558774974278</v>
      </c>
      <c r="AC94">
        <f t="shared" si="111"/>
        <v>-5.933683737223876</v>
      </c>
      <c r="AD94">
        <f t="shared" si="112"/>
        <v>104.82657620237678</v>
      </c>
      <c r="AE94">
        <f t="shared" si="113"/>
        <v>8.0127775008757833</v>
      </c>
      <c r="AF94">
        <f t="shared" si="114"/>
        <v>106.9056699660287</v>
      </c>
      <c r="AG94">
        <v>0</v>
      </c>
      <c r="AH94">
        <v>0</v>
      </c>
      <c r="AI94">
        <f t="shared" si="115"/>
        <v>1</v>
      </c>
      <c r="AJ94">
        <f t="shared" si="116"/>
        <v>0</v>
      </c>
      <c r="AK94">
        <f t="shared" si="117"/>
        <v>48358.312962240823</v>
      </c>
      <c r="AL94" t="s">
        <v>398</v>
      </c>
      <c r="AM94" t="s">
        <v>398</v>
      </c>
      <c r="AN94">
        <v>0</v>
      </c>
      <c r="AO94">
        <v>0</v>
      </c>
      <c r="AP94" t="e">
        <f t="shared" si="118"/>
        <v>#DIV/0!</v>
      </c>
      <c r="AQ94">
        <v>0</v>
      </c>
      <c r="AR94" t="s">
        <v>398</v>
      </c>
      <c r="AS94" t="s">
        <v>398</v>
      </c>
      <c r="AT94">
        <v>0</v>
      </c>
      <c r="AU94">
        <v>0</v>
      </c>
      <c r="AV94" t="e">
        <f t="shared" si="119"/>
        <v>#DIV/0!</v>
      </c>
      <c r="AW94">
        <v>0.5</v>
      </c>
      <c r="AX94">
        <f t="shared" si="120"/>
        <v>0</v>
      </c>
      <c r="AY94">
        <f t="shared" si="121"/>
        <v>-0.81721908410196498</v>
      </c>
      <c r="AZ94" t="e">
        <f t="shared" si="122"/>
        <v>#DIV/0!</v>
      </c>
      <c r="BA94" t="e">
        <f t="shared" si="123"/>
        <v>#DIV/0!</v>
      </c>
      <c r="BB94" t="e">
        <f t="shared" si="124"/>
        <v>#DIV/0!</v>
      </c>
      <c r="BC94" t="e">
        <f t="shared" si="125"/>
        <v>#DIV/0!</v>
      </c>
      <c r="BD94" t="s">
        <v>398</v>
      </c>
      <c r="BE94">
        <v>0</v>
      </c>
      <c r="BF94" t="e">
        <f t="shared" si="126"/>
        <v>#DIV/0!</v>
      </c>
      <c r="BG94" t="e">
        <f t="shared" si="127"/>
        <v>#DIV/0!</v>
      </c>
      <c r="BH94" t="e">
        <f t="shared" si="128"/>
        <v>#DIV/0!</v>
      </c>
      <c r="BI94" t="e">
        <f t="shared" si="129"/>
        <v>#DIV/0!</v>
      </c>
      <c r="BJ94" t="e">
        <f t="shared" si="130"/>
        <v>#DIV/0!</v>
      </c>
      <c r="BK94" t="e">
        <f t="shared" si="131"/>
        <v>#DIV/0!</v>
      </c>
      <c r="BL94" t="e">
        <f t="shared" si="132"/>
        <v>#DIV/0!</v>
      </c>
      <c r="BM94" t="e">
        <f t="shared" si="133"/>
        <v>#DIV/0!</v>
      </c>
      <c r="BN94">
        <v>754</v>
      </c>
      <c r="BO94">
        <v>300</v>
      </c>
      <c r="BP94">
        <v>300</v>
      </c>
      <c r="BQ94">
        <v>300</v>
      </c>
      <c r="BR94">
        <v>10355.1</v>
      </c>
      <c r="BS94">
        <v>1422.74</v>
      </c>
      <c r="BT94">
        <v>-7.3501699999999996E-3</v>
      </c>
      <c r="BU94">
        <v>-1.04</v>
      </c>
      <c r="BV94" t="s">
        <v>398</v>
      </c>
      <c r="BW94" t="s">
        <v>398</v>
      </c>
      <c r="BX94" t="s">
        <v>398</v>
      </c>
      <c r="BY94" t="s">
        <v>398</v>
      </c>
      <c r="BZ94" t="s">
        <v>398</v>
      </c>
      <c r="CA94" t="s">
        <v>398</v>
      </c>
      <c r="CB94" t="s">
        <v>398</v>
      </c>
      <c r="CC94" t="s">
        <v>398</v>
      </c>
      <c r="CD94" t="s">
        <v>398</v>
      </c>
      <c r="CE94" t="s">
        <v>398</v>
      </c>
      <c r="CF94">
        <f t="shared" si="134"/>
        <v>0</v>
      </c>
      <c r="CG94">
        <f t="shared" si="135"/>
        <v>0</v>
      </c>
      <c r="CH94">
        <f t="shared" si="136"/>
        <v>0</v>
      </c>
      <c r="CI94">
        <f t="shared" si="137"/>
        <v>0</v>
      </c>
      <c r="CJ94">
        <v>6</v>
      </c>
      <c r="CK94">
        <v>0.5</v>
      </c>
      <c r="CL94" t="s">
        <v>399</v>
      </c>
      <c r="CM94">
        <v>2</v>
      </c>
      <c r="CN94">
        <v>1530584408</v>
      </c>
      <c r="CO94">
        <v>400.43</v>
      </c>
      <c r="CP94">
        <v>399.97199999999998</v>
      </c>
      <c r="CQ94">
        <v>17.708300000000001</v>
      </c>
      <c r="CR94">
        <v>17.629000000000001</v>
      </c>
      <c r="CS94">
        <v>400.25200000000001</v>
      </c>
      <c r="CT94">
        <v>17.784600000000001</v>
      </c>
      <c r="CU94">
        <v>1000.01</v>
      </c>
      <c r="CV94">
        <v>91.052099999999996</v>
      </c>
      <c r="CW94">
        <v>0.10201399999999999</v>
      </c>
      <c r="CX94">
        <v>25.287500000000001</v>
      </c>
      <c r="CY94">
        <v>24.584399999999999</v>
      </c>
      <c r="CZ94">
        <v>999.9</v>
      </c>
      <c r="DA94">
        <v>0</v>
      </c>
      <c r="DB94">
        <v>0</v>
      </c>
      <c r="DC94">
        <v>9986.25</v>
      </c>
      <c r="DD94">
        <v>0</v>
      </c>
      <c r="DE94">
        <v>0.21912699999999999</v>
      </c>
      <c r="DF94">
        <v>0.45861800000000003</v>
      </c>
      <c r="DG94">
        <v>407.649</v>
      </c>
      <c r="DH94">
        <v>407.149</v>
      </c>
      <c r="DI94">
        <v>7.9366699999999998E-2</v>
      </c>
      <c r="DJ94">
        <v>399.97199999999998</v>
      </c>
      <c r="DK94">
        <v>17.629000000000001</v>
      </c>
      <c r="DL94">
        <v>1.6123799999999999</v>
      </c>
      <c r="DM94">
        <v>1.6051599999999999</v>
      </c>
      <c r="DN94">
        <v>14.0776</v>
      </c>
      <c r="DO94">
        <v>14.0084</v>
      </c>
      <c r="DP94">
        <v>0</v>
      </c>
      <c r="DQ94">
        <v>0</v>
      </c>
      <c r="DR94">
        <v>0</v>
      </c>
      <c r="DS94">
        <v>0</v>
      </c>
      <c r="DT94">
        <v>1.56</v>
      </c>
      <c r="DU94">
        <v>0</v>
      </c>
      <c r="DV94">
        <v>-6.48</v>
      </c>
      <c r="DW94">
        <v>-2.56</v>
      </c>
      <c r="DX94">
        <v>33.936999999999998</v>
      </c>
      <c r="DY94">
        <v>39</v>
      </c>
      <c r="DZ94">
        <v>36.375</v>
      </c>
      <c r="EA94">
        <v>37.75</v>
      </c>
      <c r="EB94">
        <v>35.311999999999998</v>
      </c>
      <c r="EC94">
        <v>0</v>
      </c>
      <c r="ED94">
        <v>0</v>
      </c>
      <c r="EE94">
        <v>0</v>
      </c>
      <c r="EF94">
        <v>3500.4000000953702</v>
      </c>
      <c r="EG94">
        <v>0</v>
      </c>
      <c r="EH94">
        <v>2.4792000000000001</v>
      </c>
      <c r="EI94">
        <v>-5.6400000847302998</v>
      </c>
      <c r="EJ94">
        <v>-5.0515384380634103</v>
      </c>
      <c r="EK94">
        <v>-10.174799999999999</v>
      </c>
      <c r="EL94">
        <v>15</v>
      </c>
      <c r="EM94">
        <v>1530584344.5</v>
      </c>
      <c r="EN94" t="s">
        <v>568</v>
      </c>
      <c r="EO94">
        <v>1530584344.5</v>
      </c>
      <c r="EP94">
        <v>1530584344.5</v>
      </c>
      <c r="EQ94">
        <v>138</v>
      </c>
      <c r="ER94">
        <v>3.3000000000000002E-2</v>
      </c>
      <c r="ES94">
        <v>2E-3</v>
      </c>
      <c r="ET94">
        <v>0.17799999999999999</v>
      </c>
      <c r="EU94">
        <v>-7.5999999999999998E-2</v>
      </c>
      <c r="EV94">
        <v>400</v>
      </c>
      <c r="EW94">
        <v>18</v>
      </c>
      <c r="EX94">
        <v>0.28000000000000003</v>
      </c>
      <c r="EY94">
        <v>0.25</v>
      </c>
      <c r="EZ94">
        <v>0.43971490000000002</v>
      </c>
      <c r="FA94">
        <v>-0.17254255159474799</v>
      </c>
      <c r="FB94">
        <v>3.2804997782959797E-2</v>
      </c>
      <c r="FC94">
        <v>0</v>
      </c>
      <c r="FD94">
        <v>1</v>
      </c>
      <c r="FE94">
        <v>0</v>
      </c>
      <c r="FF94">
        <v>0</v>
      </c>
      <c r="FG94">
        <v>0</v>
      </c>
      <c r="FH94">
        <v>7.4219515E-2</v>
      </c>
      <c r="FI94">
        <v>2.48371879924951E-2</v>
      </c>
      <c r="FJ94">
        <v>2.64656184667485E-3</v>
      </c>
      <c r="FK94">
        <v>1</v>
      </c>
      <c r="FL94">
        <v>1</v>
      </c>
      <c r="FM94">
        <v>3</v>
      </c>
      <c r="FN94" t="s">
        <v>413</v>
      </c>
      <c r="FO94">
        <v>3.92658</v>
      </c>
      <c r="FP94">
        <v>2.7845200000000001</v>
      </c>
      <c r="FQ94">
        <v>8.51489E-2</v>
      </c>
      <c r="FR94">
        <v>8.5069199999999998E-2</v>
      </c>
      <c r="FS94">
        <v>8.1470000000000001E-2</v>
      </c>
      <c r="FT94">
        <v>8.0323800000000001E-2</v>
      </c>
      <c r="FU94">
        <v>19679.2</v>
      </c>
      <c r="FV94">
        <v>24009.1</v>
      </c>
      <c r="FW94">
        <v>20947.900000000001</v>
      </c>
      <c r="FX94">
        <v>25307.5</v>
      </c>
      <c r="FY94">
        <v>30517.599999999999</v>
      </c>
      <c r="FZ94">
        <v>34269.599999999999</v>
      </c>
      <c r="GA94">
        <v>37806.5</v>
      </c>
      <c r="GB94">
        <v>41983.5</v>
      </c>
      <c r="GC94">
        <v>2.6789999999999998</v>
      </c>
      <c r="GD94">
        <v>2.1583999999999999</v>
      </c>
      <c r="GE94">
        <v>7.03149E-2</v>
      </c>
      <c r="GF94">
        <v>0</v>
      </c>
      <c r="GG94">
        <v>23.428899999999999</v>
      </c>
      <c r="GH94">
        <v>999.9</v>
      </c>
      <c r="GI94">
        <v>48.735999999999997</v>
      </c>
      <c r="GJ94">
        <v>30.172000000000001</v>
      </c>
      <c r="GK94">
        <v>23.0289</v>
      </c>
      <c r="GL94">
        <v>61.790500000000002</v>
      </c>
      <c r="GM94">
        <v>19.399000000000001</v>
      </c>
      <c r="GN94">
        <v>3</v>
      </c>
      <c r="GO94">
        <v>-0.23834900000000001</v>
      </c>
      <c r="GP94">
        <v>-0.92919099999999999</v>
      </c>
      <c r="GQ94">
        <v>20.335999999999999</v>
      </c>
      <c r="GR94">
        <v>5.2229799999999997</v>
      </c>
      <c r="GS94">
        <v>11.962</v>
      </c>
      <c r="GT94">
        <v>4.9857500000000003</v>
      </c>
      <c r="GU94">
        <v>3.3010000000000002</v>
      </c>
      <c r="GV94">
        <v>999.9</v>
      </c>
      <c r="GW94">
        <v>9999</v>
      </c>
      <c r="GX94">
        <v>9999</v>
      </c>
      <c r="GY94">
        <v>9999</v>
      </c>
      <c r="GZ94">
        <v>1.88446</v>
      </c>
      <c r="HA94">
        <v>1.88141</v>
      </c>
      <c r="HB94">
        <v>1.8829100000000001</v>
      </c>
      <c r="HC94">
        <v>1.8816299999999999</v>
      </c>
      <c r="HD94">
        <v>1.8831899999999999</v>
      </c>
      <c r="HE94">
        <v>1.8823399999999999</v>
      </c>
      <c r="HF94">
        <v>1.8843099999999999</v>
      </c>
      <c r="HG94">
        <v>1.8815900000000001</v>
      </c>
      <c r="HH94">
        <v>5</v>
      </c>
      <c r="HI94">
        <v>0</v>
      </c>
      <c r="HJ94">
        <v>0</v>
      </c>
      <c r="HK94">
        <v>0</v>
      </c>
      <c r="HL94" t="s">
        <v>402</v>
      </c>
      <c r="HM94" t="s">
        <v>403</v>
      </c>
      <c r="HN94" t="s">
        <v>404</v>
      </c>
      <c r="HO94" t="s">
        <v>404</v>
      </c>
      <c r="HP94" t="s">
        <v>404</v>
      </c>
      <c r="HQ94" t="s">
        <v>404</v>
      </c>
      <c r="HR94">
        <v>0</v>
      </c>
      <c r="HS94">
        <v>100</v>
      </c>
      <c r="HT94">
        <v>100</v>
      </c>
      <c r="HU94">
        <v>0.17799999999999999</v>
      </c>
      <c r="HV94">
        <v>-7.6300000000000007E-2</v>
      </c>
      <c r="HW94">
        <v>0.178449999999998</v>
      </c>
      <c r="HX94">
        <v>0</v>
      </c>
      <c r="HY94">
        <v>0</v>
      </c>
      <c r="HZ94">
        <v>0</v>
      </c>
      <c r="IA94">
        <v>-7.6299999999996301E-2</v>
      </c>
      <c r="IB94">
        <v>0</v>
      </c>
      <c r="IC94">
        <v>0</v>
      </c>
      <c r="ID94">
        <v>0</v>
      </c>
      <c r="IE94">
        <v>-1</v>
      </c>
      <c r="IF94">
        <v>-1</v>
      </c>
      <c r="IG94">
        <v>-1</v>
      </c>
      <c r="IH94">
        <v>-1</v>
      </c>
      <c r="II94">
        <v>1.1000000000000001</v>
      </c>
      <c r="IJ94">
        <v>1.1000000000000001</v>
      </c>
      <c r="IK94">
        <v>1.54175</v>
      </c>
      <c r="IL94">
        <v>2.5805699999999998</v>
      </c>
      <c r="IM94">
        <v>2.8002899999999999</v>
      </c>
      <c r="IN94">
        <v>2.96875</v>
      </c>
      <c r="IO94">
        <v>3.0493199999999998</v>
      </c>
      <c r="IP94">
        <v>2.31934</v>
      </c>
      <c r="IQ94">
        <v>33.918700000000001</v>
      </c>
      <c r="IR94">
        <v>24.2364</v>
      </c>
      <c r="IS94">
        <v>18</v>
      </c>
      <c r="IT94">
        <v>1092.8699999999999</v>
      </c>
      <c r="IU94">
        <v>567.69100000000003</v>
      </c>
      <c r="IV94">
        <v>25.000800000000002</v>
      </c>
      <c r="IW94">
        <v>24.1187</v>
      </c>
      <c r="IX94">
        <v>30</v>
      </c>
      <c r="IY94">
        <v>24.041</v>
      </c>
      <c r="IZ94">
        <v>24.036899999999999</v>
      </c>
      <c r="JA94">
        <v>30.813300000000002</v>
      </c>
      <c r="JB94">
        <v>19.490600000000001</v>
      </c>
      <c r="JC94">
        <v>0</v>
      </c>
      <c r="JD94">
        <v>25</v>
      </c>
      <c r="JE94">
        <v>400</v>
      </c>
      <c r="JF94">
        <v>17.653300000000002</v>
      </c>
      <c r="JG94">
        <v>101.917</v>
      </c>
      <c r="JH94">
        <v>101.21299999999999</v>
      </c>
    </row>
    <row r="95" spans="1:268" x14ac:dyDescent="0.2">
      <c r="A95">
        <v>79</v>
      </c>
      <c r="B95">
        <v>1530584413</v>
      </c>
      <c r="C95">
        <v>1514.9000000953699</v>
      </c>
      <c r="D95" t="s">
        <v>579</v>
      </c>
      <c r="E95" t="s">
        <v>580</v>
      </c>
      <c r="F95" t="s">
        <v>397</v>
      </c>
      <c r="I95">
        <v>1530584413</v>
      </c>
      <c r="J95">
        <f t="shared" si="92"/>
        <v>1.3506614841026201E-4</v>
      </c>
      <c r="K95">
        <f t="shared" si="93"/>
        <v>0.13506614841026202</v>
      </c>
      <c r="L95">
        <f t="shared" si="94"/>
        <v>-0.79913180406482098</v>
      </c>
      <c r="M95">
        <f t="shared" si="95"/>
        <v>400.44900000000001</v>
      </c>
      <c r="N95">
        <f t="shared" si="96"/>
        <v>546.52027067406607</v>
      </c>
      <c r="O95">
        <f t="shared" si="97"/>
        <v>49.817049675996451</v>
      </c>
      <c r="P95">
        <f t="shared" si="98"/>
        <v>36.502191768839999</v>
      </c>
      <c r="Q95">
        <f t="shared" si="99"/>
        <v>8.0639672677258883E-3</v>
      </c>
      <c r="R95">
        <f t="shared" si="100"/>
        <v>2.7749897741684286</v>
      </c>
      <c r="S95">
        <f t="shared" si="101"/>
        <v>8.050971344913789E-3</v>
      </c>
      <c r="T95">
        <f t="shared" si="102"/>
        <v>5.033022952739585E-3</v>
      </c>
      <c r="U95">
        <f t="shared" si="103"/>
        <v>0</v>
      </c>
      <c r="V95">
        <f t="shared" si="104"/>
        <v>25.253113332397024</v>
      </c>
      <c r="W95">
        <f t="shared" si="105"/>
        <v>24.5946</v>
      </c>
      <c r="X95">
        <f t="shared" si="106"/>
        <v>3.1036329014786057</v>
      </c>
      <c r="Y95">
        <f t="shared" si="107"/>
        <v>49.889977207340102</v>
      </c>
      <c r="Z95">
        <f t="shared" si="108"/>
        <v>1.6139851969079999</v>
      </c>
      <c r="AA95">
        <f t="shared" si="109"/>
        <v>3.2350890644835593</v>
      </c>
      <c r="AB95">
        <f t="shared" si="110"/>
        <v>1.4896477045706058</v>
      </c>
      <c r="AC95">
        <f t="shared" si="111"/>
        <v>-5.9564171448925549</v>
      </c>
      <c r="AD95">
        <f t="shared" si="112"/>
        <v>104.05045047430534</v>
      </c>
      <c r="AE95">
        <f t="shared" si="113"/>
        <v>7.9266757617260222</v>
      </c>
      <c r="AF95">
        <f t="shared" si="114"/>
        <v>106.0207090911388</v>
      </c>
      <c r="AG95">
        <v>0</v>
      </c>
      <c r="AH95">
        <v>0</v>
      </c>
      <c r="AI95">
        <f t="shared" si="115"/>
        <v>1</v>
      </c>
      <c r="AJ95">
        <f t="shared" si="116"/>
        <v>0</v>
      </c>
      <c r="AK95">
        <f t="shared" si="117"/>
        <v>48618.91493175114</v>
      </c>
      <c r="AL95" t="s">
        <v>398</v>
      </c>
      <c r="AM95" t="s">
        <v>398</v>
      </c>
      <c r="AN95">
        <v>0</v>
      </c>
      <c r="AO95">
        <v>0</v>
      </c>
      <c r="AP95" t="e">
        <f t="shared" si="118"/>
        <v>#DIV/0!</v>
      </c>
      <c r="AQ95">
        <v>0</v>
      </c>
      <c r="AR95" t="s">
        <v>398</v>
      </c>
      <c r="AS95" t="s">
        <v>398</v>
      </c>
      <c r="AT95">
        <v>0</v>
      </c>
      <c r="AU95">
        <v>0</v>
      </c>
      <c r="AV95" t="e">
        <f t="shared" si="119"/>
        <v>#DIV/0!</v>
      </c>
      <c r="AW95">
        <v>0.5</v>
      </c>
      <c r="AX95">
        <f t="shared" si="120"/>
        <v>0</v>
      </c>
      <c r="AY95">
        <f t="shared" si="121"/>
        <v>-0.79913180406482098</v>
      </c>
      <c r="AZ95" t="e">
        <f t="shared" si="122"/>
        <v>#DIV/0!</v>
      </c>
      <c r="BA95" t="e">
        <f t="shared" si="123"/>
        <v>#DIV/0!</v>
      </c>
      <c r="BB95" t="e">
        <f t="shared" si="124"/>
        <v>#DIV/0!</v>
      </c>
      <c r="BC95" t="e">
        <f t="shared" si="125"/>
        <v>#DIV/0!</v>
      </c>
      <c r="BD95" t="s">
        <v>398</v>
      </c>
      <c r="BE95">
        <v>0</v>
      </c>
      <c r="BF95" t="e">
        <f t="shared" si="126"/>
        <v>#DIV/0!</v>
      </c>
      <c r="BG95" t="e">
        <f t="shared" si="127"/>
        <v>#DIV/0!</v>
      </c>
      <c r="BH95" t="e">
        <f t="shared" si="128"/>
        <v>#DIV/0!</v>
      </c>
      <c r="BI95" t="e">
        <f t="shared" si="129"/>
        <v>#DIV/0!</v>
      </c>
      <c r="BJ95" t="e">
        <f t="shared" si="130"/>
        <v>#DIV/0!</v>
      </c>
      <c r="BK95" t="e">
        <f t="shared" si="131"/>
        <v>#DIV/0!</v>
      </c>
      <c r="BL95" t="e">
        <f t="shared" si="132"/>
        <v>#DIV/0!</v>
      </c>
      <c r="BM95" t="e">
        <f t="shared" si="133"/>
        <v>#DIV/0!</v>
      </c>
      <c r="BN95">
        <v>754</v>
      </c>
      <c r="BO95">
        <v>300</v>
      </c>
      <c r="BP95">
        <v>300</v>
      </c>
      <c r="BQ95">
        <v>300</v>
      </c>
      <c r="BR95">
        <v>10355.1</v>
      </c>
      <c r="BS95">
        <v>1422.74</v>
      </c>
      <c r="BT95">
        <v>-7.3501699999999996E-3</v>
      </c>
      <c r="BU95">
        <v>-1.04</v>
      </c>
      <c r="BV95" t="s">
        <v>398</v>
      </c>
      <c r="BW95" t="s">
        <v>398</v>
      </c>
      <c r="BX95" t="s">
        <v>398</v>
      </c>
      <c r="BY95" t="s">
        <v>398</v>
      </c>
      <c r="BZ95" t="s">
        <v>398</v>
      </c>
      <c r="CA95" t="s">
        <v>398</v>
      </c>
      <c r="CB95" t="s">
        <v>398</v>
      </c>
      <c r="CC95" t="s">
        <v>398</v>
      </c>
      <c r="CD95" t="s">
        <v>398</v>
      </c>
      <c r="CE95" t="s">
        <v>398</v>
      </c>
      <c r="CF95">
        <f t="shared" si="134"/>
        <v>0</v>
      </c>
      <c r="CG95">
        <f t="shared" si="135"/>
        <v>0</v>
      </c>
      <c r="CH95">
        <f t="shared" si="136"/>
        <v>0</v>
      </c>
      <c r="CI95">
        <f t="shared" si="137"/>
        <v>0</v>
      </c>
      <c r="CJ95">
        <v>6</v>
      </c>
      <c r="CK95">
        <v>0.5</v>
      </c>
      <c r="CL95" t="s">
        <v>399</v>
      </c>
      <c r="CM95">
        <v>2</v>
      </c>
      <c r="CN95">
        <v>1530584413</v>
      </c>
      <c r="CO95">
        <v>400.44900000000001</v>
      </c>
      <c r="CP95">
        <v>400.00200000000001</v>
      </c>
      <c r="CQ95">
        <v>17.706299999999999</v>
      </c>
      <c r="CR95">
        <v>17.6267</v>
      </c>
      <c r="CS95">
        <v>400.27100000000002</v>
      </c>
      <c r="CT95">
        <v>17.782599999999999</v>
      </c>
      <c r="CU95">
        <v>1000.06</v>
      </c>
      <c r="CV95">
        <v>91.051900000000003</v>
      </c>
      <c r="CW95">
        <v>0.10126</v>
      </c>
      <c r="CX95">
        <v>25.290099999999999</v>
      </c>
      <c r="CY95">
        <v>24.5946</v>
      </c>
      <c r="CZ95">
        <v>999.9</v>
      </c>
      <c r="DA95">
        <v>0</v>
      </c>
      <c r="DB95">
        <v>0</v>
      </c>
      <c r="DC95">
        <v>10042.5</v>
      </c>
      <c r="DD95">
        <v>0</v>
      </c>
      <c r="DE95">
        <v>0.21912699999999999</v>
      </c>
      <c r="DF95">
        <v>0.44674700000000001</v>
      </c>
      <c r="DG95">
        <v>407.66699999999997</v>
      </c>
      <c r="DH95">
        <v>407.18</v>
      </c>
      <c r="DI95">
        <v>7.9570799999999997E-2</v>
      </c>
      <c r="DJ95">
        <v>400.00200000000001</v>
      </c>
      <c r="DK95">
        <v>17.6267</v>
      </c>
      <c r="DL95">
        <v>1.61219</v>
      </c>
      <c r="DM95">
        <v>1.6049500000000001</v>
      </c>
      <c r="DN95">
        <v>14.075799999999999</v>
      </c>
      <c r="DO95">
        <v>14.006399999999999</v>
      </c>
      <c r="DP95">
        <v>0</v>
      </c>
      <c r="DQ95">
        <v>0</v>
      </c>
      <c r="DR95">
        <v>0</v>
      </c>
      <c r="DS95">
        <v>0</v>
      </c>
      <c r="DT95">
        <v>2.33</v>
      </c>
      <c r="DU95">
        <v>0</v>
      </c>
      <c r="DV95">
        <v>-13.64</v>
      </c>
      <c r="DW95">
        <v>-3.78</v>
      </c>
      <c r="DX95">
        <v>34.25</v>
      </c>
      <c r="DY95">
        <v>39</v>
      </c>
      <c r="DZ95">
        <v>36.875</v>
      </c>
      <c r="EA95">
        <v>37.875</v>
      </c>
      <c r="EB95">
        <v>34.811999999999998</v>
      </c>
      <c r="EC95">
        <v>0</v>
      </c>
      <c r="ED95">
        <v>0</v>
      </c>
      <c r="EE95">
        <v>0</v>
      </c>
      <c r="EF95">
        <v>3505.2000000476801</v>
      </c>
      <c r="EG95">
        <v>0</v>
      </c>
      <c r="EH95">
        <v>2.3180000000000001</v>
      </c>
      <c r="EI95">
        <v>-9.9607691677388104</v>
      </c>
      <c r="EJ95">
        <v>6.4907691627564903</v>
      </c>
      <c r="EK95">
        <v>-10.529199999999999</v>
      </c>
      <c r="EL95">
        <v>15</v>
      </c>
      <c r="EM95">
        <v>1530584344.5</v>
      </c>
      <c r="EN95" t="s">
        <v>568</v>
      </c>
      <c r="EO95">
        <v>1530584344.5</v>
      </c>
      <c r="EP95">
        <v>1530584344.5</v>
      </c>
      <c r="EQ95">
        <v>138</v>
      </c>
      <c r="ER95">
        <v>3.3000000000000002E-2</v>
      </c>
      <c r="ES95">
        <v>2E-3</v>
      </c>
      <c r="ET95">
        <v>0.17799999999999999</v>
      </c>
      <c r="EU95">
        <v>-7.5999999999999998E-2</v>
      </c>
      <c r="EV95">
        <v>400</v>
      </c>
      <c r="EW95">
        <v>18</v>
      </c>
      <c r="EX95">
        <v>0.28000000000000003</v>
      </c>
      <c r="EY95">
        <v>0.25</v>
      </c>
      <c r="EZ95">
        <v>0.432430325</v>
      </c>
      <c r="FA95">
        <v>-4.8159737335838303E-3</v>
      </c>
      <c r="FB95">
        <v>2.7143735732565899E-2</v>
      </c>
      <c r="FC95">
        <v>1</v>
      </c>
      <c r="FD95">
        <v>1</v>
      </c>
      <c r="FE95">
        <v>0</v>
      </c>
      <c r="FF95">
        <v>0</v>
      </c>
      <c r="FG95">
        <v>0</v>
      </c>
      <c r="FH95">
        <v>7.6673224999999998E-2</v>
      </c>
      <c r="FI95">
        <v>2.32687227016884E-2</v>
      </c>
      <c r="FJ95">
        <v>2.49364920886539E-3</v>
      </c>
      <c r="FK95">
        <v>1</v>
      </c>
      <c r="FL95">
        <v>2</v>
      </c>
      <c r="FM95">
        <v>3</v>
      </c>
      <c r="FN95" t="s">
        <v>401</v>
      </c>
      <c r="FO95">
        <v>3.92665</v>
      </c>
      <c r="FP95">
        <v>2.7842500000000001</v>
      </c>
      <c r="FQ95">
        <v>8.5152099999999994E-2</v>
      </c>
      <c r="FR95">
        <v>8.5073999999999997E-2</v>
      </c>
      <c r="FS95">
        <v>8.14632E-2</v>
      </c>
      <c r="FT95">
        <v>8.0316100000000001E-2</v>
      </c>
      <c r="FU95">
        <v>19679</v>
      </c>
      <c r="FV95">
        <v>24009</v>
      </c>
      <c r="FW95">
        <v>20947.7</v>
      </c>
      <c r="FX95">
        <v>25307.599999999999</v>
      </c>
      <c r="FY95">
        <v>30517.5</v>
      </c>
      <c r="FZ95">
        <v>34269.9</v>
      </c>
      <c r="GA95">
        <v>37806</v>
      </c>
      <c r="GB95">
        <v>41983.5</v>
      </c>
      <c r="GC95">
        <v>2.6787000000000001</v>
      </c>
      <c r="GD95">
        <v>2.1581700000000001</v>
      </c>
      <c r="GE95">
        <v>7.0780499999999996E-2</v>
      </c>
      <c r="GF95">
        <v>0</v>
      </c>
      <c r="GG95">
        <v>23.4314</v>
      </c>
      <c r="GH95">
        <v>999.9</v>
      </c>
      <c r="GI95">
        <v>48.735999999999997</v>
      </c>
      <c r="GJ95">
        <v>30.172000000000001</v>
      </c>
      <c r="GK95">
        <v>23.031500000000001</v>
      </c>
      <c r="GL95">
        <v>61.350499999999997</v>
      </c>
      <c r="GM95">
        <v>19.375</v>
      </c>
      <c r="GN95">
        <v>3</v>
      </c>
      <c r="GO95">
        <v>-0.23832800000000001</v>
      </c>
      <c r="GP95">
        <v>-0.92497799999999997</v>
      </c>
      <c r="GQ95">
        <v>20.335999999999999</v>
      </c>
      <c r="GR95">
        <v>5.2228300000000001</v>
      </c>
      <c r="GS95">
        <v>11.962</v>
      </c>
      <c r="GT95">
        <v>4.9858000000000002</v>
      </c>
      <c r="GU95">
        <v>3.3010000000000002</v>
      </c>
      <c r="GV95">
        <v>999.9</v>
      </c>
      <c r="GW95">
        <v>9999</v>
      </c>
      <c r="GX95">
        <v>9999</v>
      </c>
      <c r="GY95">
        <v>9999</v>
      </c>
      <c r="GZ95">
        <v>1.88446</v>
      </c>
      <c r="HA95">
        <v>1.88141</v>
      </c>
      <c r="HB95">
        <v>1.8829100000000001</v>
      </c>
      <c r="HC95">
        <v>1.88164</v>
      </c>
      <c r="HD95">
        <v>1.8831899999999999</v>
      </c>
      <c r="HE95">
        <v>1.88236</v>
      </c>
      <c r="HF95">
        <v>1.8843099999999999</v>
      </c>
      <c r="HG95">
        <v>1.88161</v>
      </c>
      <c r="HH95">
        <v>5</v>
      </c>
      <c r="HI95">
        <v>0</v>
      </c>
      <c r="HJ95">
        <v>0</v>
      </c>
      <c r="HK95">
        <v>0</v>
      </c>
      <c r="HL95" t="s">
        <v>402</v>
      </c>
      <c r="HM95" t="s">
        <v>403</v>
      </c>
      <c r="HN95" t="s">
        <v>404</v>
      </c>
      <c r="HO95" t="s">
        <v>404</v>
      </c>
      <c r="HP95" t="s">
        <v>404</v>
      </c>
      <c r="HQ95" t="s">
        <v>404</v>
      </c>
      <c r="HR95">
        <v>0</v>
      </c>
      <c r="HS95">
        <v>100</v>
      </c>
      <c r="HT95">
        <v>100</v>
      </c>
      <c r="HU95">
        <v>0.17799999999999999</v>
      </c>
      <c r="HV95">
        <v>-7.6300000000000007E-2</v>
      </c>
      <c r="HW95">
        <v>0.178449999999998</v>
      </c>
      <c r="HX95">
        <v>0</v>
      </c>
      <c r="HY95">
        <v>0</v>
      </c>
      <c r="HZ95">
        <v>0</v>
      </c>
      <c r="IA95">
        <v>-7.6299999999996301E-2</v>
      </c>
      <c r="IB95">
        <v>0</v>
      </c>
      <c r="IC95">
        <v>0</v>
      </c>
      <c r="ID95">
        <v>0</v>
      </c>
      <c r="IE95">
        <v>-1</v>
      </c>
      <c r="IF95">
        <v>-1</v>
      </c>
      <c r="IG95">
        <v>-1</v>
      </c>
      <c r="IH95">
        <v>-1</v>
      </c>
      <c r="II95">
        <v>1.1000000000000001</v>
      </c>
      <c r="IJ95">
        <v>1.1000000000000001</v>
      </c>
      <c r="IK95">
        <v>1.54297</v>
      </c>
      <c r="IL95">
        <v>2.5964399999999999</v>
      </c>
      <c r="IM95">
        <v>2.8002899999999999</v>
      </c>
      <c r="IN95">
        <v>2.96875</v>
      </c>
      <c r="IO95">
        <v>3.0493199999999998</v>
      </c>
      <c r="IP95">
        <v>2.2863799999999999</v>
      </c>
      <c r="IQ95">
        <v>33.918700000000001</v>
      </c>
      <c r="IR95">
        <v>24.227599999999999</v>
      </c>
      <c r="IS95">
        <v>18</v>
      </c>
      <c r="IT95">
        <v>1092.48</v>
      </c>
      <c r="IU95">
        <v>567.52099999999996</v>
      </c>
      <c r="IV95">
        <v>25.000800000000002</v>
      </c>
      <c r="IW95">
        <v>24.117899999999999</v>
      </c>
      <c r="IX95">
        <v>30</v>
      </c>
      <c r="IY95">
        <v>24.039300000000001</v>
      </c>
      <c r="IZ95">
        <v>24.036799999999999</v>
      </c>
      <c r="JA95">
        <v>30.8125</v>
      </c>
      <c r="JB95">
        <v>19.490600000000001</v>
      </c>
      <c r="JC95">
        <v>0</v>
      </c>
      <c r="JD95">
        <v>25</v>
      </c>
      <c r="JE95">
        <v>400</v>
      </c>
      <c r="JF95">
        <v>17.653300000000002</v>
      </c>
      <c r="JG95">
        <v>101.916</v>
      </c>
      <c r="JH95">
        <v>101.21299999999999</v>
      </c>
    </row>
    <row r="96" spans="1:268" x14ac:dyDescent="0.2">
      <c r="A96">
        <v>80</v>
      </c>
      <c r="B96">
        <v>1530584418</v>
      </c>
      <c r="C96">
        <v>1519.9000000953699</v>
      </c>
      <c r="D96" t="s">
        <v>581</v>
      </c>
      <c r="E96" t="s">
        <v>582</v>
      </c>
      <c r="F96" t="s">
        <v>397</v>
      </c>
      <c r="I96">
        <v>1530584418</v>
      </c>
      <c r="J96">
        <f t="shared" si="92"/>
        <v>1.3743467209993007E-4</v>
      </c>
      <c r="K96">
        <f t="shared" si="93"/>
        <v>0.13743467209993007</v>
      </c>
      <c r="L96">
        <f t="shared" si="94"/>
        <v>-0.82170798625566788</v>
      </c>
      <c r="M96">
        <f t="shared" si="95"/>
        <v>400.435</v>
      </c>
      <c r="N96">
        <f t="shared" si="96"/>
        <v>548.29755854935331</v>
      </c>
      <c r="O96">
        <f t="shared" si="97"/>
        <v>49.981579992315687</v>
      </c>
      <c r="P96">
        <f t="shared" si="98"/>
        <v>36.502759627774999</v>
      </c>
      <c r="Q96">
        <f t="shared" si="99"/>
        <v>8.1976591055581451E-3</v>
      </c>
      <c r="R96">
        <f t="shared" si="100"/>
        <v>2.7679839850043009</v>
      </c>
      <c r="S96">
        <f t="shared" si="101"/>
        <v>8.1841951503085694E-3</v>
      </c>
      <c r="T96">
        <f t="shared" si="102"/>
        <v>5.1163297837551001E-3</v>
      </c>
      <c r="U96">
        <f t="shared" si="103"/>
        <v>0</v>
      </c>
      <c r="V96">
        <f t="shared" si="104"/>
        <v>25.256276364163146</v>
      </c>
      <c r="W96">
        <f t="shared" si="105"/>
        <v>24.602699999999999</v>
      </c>
      <c r="X96">
        <f t="shared" si="106"/>
        <v>3.1051365890030858</v>
      </c>
      <c r="Y96">
        <f t="shared" si="107"/>
        <v>49.878106539222067</v>
      </c>
      <c r="Z96">
        <f t="shared" si="108"/>
        <v>1.6139755766545001</v>
      </c>
      <c r="AA96">
        <f t="shared" si="109"/>
        <v>3.235839707317953</v>
      </c>
      <c r="AB96">
        <f t="shared" si="110"/>
        <v>1.4911610123485857</v>
      </c>
      <c r="AC96">
        <f t="shared" si="111"/>
        <v>-6.0608690396069163</v>
      </c>
      <c r="AD96">
        <f t="shared" si="112"/>
        <v>103.16100711207048</v>
      </c>
      <c r="AE96">
        <f t="shared" si="113"/>
        <v>7.8792838588858647</v>
      </c>
      <c r="AF96">
        <f t="shared" si="114"/>
        <v>104.97942193134942</v>
      </c>
      <c r="AG96">
        <v>0</v>
      </c>
      <c r="AH96">
        <v>0</v>
      </c>
      <c r="AI96">
        <f t="shared" si="115"/>
        <v>1</v>
      </c>
      <c r="AJ96">
        <f t="shared" si="116"/>
        <v>0</v>
      </c>
      <c r="AK96">
        <f t="shared" si="117"/>
        <v>48426.256344809342</v>
      </c>
      <c r="AL96" t="s">
        <v>398</v>
      </c>
      <c r="AM96" t="s">
        <v>398</v>
      </c>
      <c r="AN96">
        <v>0</v>
      </c>
      <c r="AO96">
        <v>0</v>
      </c>
      <c r="AP96" t="e">
        <f t="shared" si="118"/>
        <v>#DIV/0!</v>
      </c>
      <c r="AQ96">
        <v>0</v>
      </c>
      <c r="AR96" t="s">
        <v>398</v>
      </c>
      <c r="AS96" t="s">
        <v>398</v>
      </c>
      <c r="AT96">
        <v>0</v>
      </c>
      <c r="AU96">
        <v>0</v>
      </c>
      <c r="AV96" t="e">
        <f t="shared" si="119"/>
        <v>#DIV/0!</v>
      </c>
      <c r="AW96">
        <v>0.5</v>
      </c>
      <c r="AX96">
        <f t="shared" si="120"/>
        <v>0</v>
      </c>
      <c r="AY96">
        <f t="shared" si="121"/>
        <v>-0.82170798625566788</v>
      </c>
      <c r="AZ96" t="e">
        <f t="shared" si="122"/>
        <v>#DIV/0!</v>
      </c>
      <c r="BA96" t="e">
        <f t="shared" si="123"/>
        <v>#DIV/0!</v>
      </c>
      <c r="BB96" t="e">
        <f t="shared" si="124"/>
        <v>#DIV/0!</v>
      </c>
      <c r="BC96" t="e">
        <f t="shared" si="125"/>
        <v>#DIV/0!</v>
      </c>
      <c r="BD96" t="s">
        <v>398</v>
      </c>
      <c r="BE96">
        <v>0</v>
      </c>
      <c r="BF96" t="e">
        <f t="shared" si="126"/>
        <v>#DIV/0!</v>
      </c>
      <c r="BG96" t="e">
        <f t="shared" si="127"/>
        <v>#DIV/0!</v>
      </c>
      <c r="BH96" t="e">
        <f t="shared" si="128"/>
        <v>#DIV/0!</v>
      </c>
      <c r="BI96" t="e">
        <f t="shared" si="129"/>
        <v>#DIV/0!</v>
      </c>
      <c r="BJ96" t="e">
        <f t="shared" si="130"/>
        <v>#DIV/0!</v>
      </c>
      <c r="BK96" t="e">
        <f t="shared" si="131"/>
        <v>#DIV/0!</v>
      </c>
      <c r="BL96" t="e">
        <f t="shared" si="132"/>
        <v>#DIV/0!</v>
      </c>
      <c r="BM96" t="e">
        <f t="shared" si="133"/>
        <v>#DIV/0!</v>
      </c>
      <c r="BN96">
        <v>754</v>
      </c>
      <c r="BO96">
        <v>300</v>
      </c>
      <c r="BP96">
        <v>300</v>
      </c>
      <c r="BQ96">
        <v>300</v>
      </c>
      <c r="BR96">
        <v>10355.1</v>
      </c>
      <c r="BS96">
        <v>1422.74</v>
      </c>
      <c r="BT96">
        <v>-7.3501699999999996E-3</v>
      </c>
      <c r="BU96">
        <v>-1.04</v>
      </c>
      <c r="BV96" t="s">
        <v>398</v>
      </c>
      <c r="BW96" t="s">
        <v>398</v>
      </c>
      <c r="BX96" t="s">
        <v>398</v>
      </c>
      <c r="BY96" t="s">
        <v>398</v>
      </c>
      <c r="BZ96" t="s">
        <v>398</v>
      </c>
      <c r="CA96" t="s">
        <v>398</v>
      </c>
      <c r="CB96" t="s">
        <v>398</v>
      </c>
      <c r="CC96" t="s">
        <v>398</v>
      </c>
      <c r="CD96" t="s">
        <v>398</v>
      </c>
      <c r="CE96" t="s">
        <v>398</v>
      </c>
      <c r="CF96">
        <f t="shared" si="134"/>
        <v>0</v>
      </c>
      <c r="CG96">
        <f t="shared" si="135"/>
        <v>0</v>
      </c>
      <c r="CH96">
        <f t="shared" si="136"/>
        <v>0</v>
      </c>
      <c r="CI96">
        <f t="shared" si="137"/>
        <v>0</v>
      </c>
      <c r="CJ96">
        <v>6</v>
      </c>
      <c r="CK96">
        <v>0.5</v>
      </c>
      <c r="CL96" t="s">
        <v>399</v>
      </c>
      <c r="CM96">
        <v>2</v>
      </c>
      <c r="CN96">
        <v>1530584418</v>
      </c>
      <c r="CO96">
        <v>400.435</v>
      </c>
      <c r="CP96">
        <v>399.97500000000002</v>
      </c>
      <c r="CQ96">
        <v>17.705300000000001</v>
      </c>
      <c r="CR96">
        <v>17.624300000000002</v>
      </c>
      <c r="CS96">
        <v>400.25599999999997</v>
      </c>
      <c r="CT96">
        <v>17.781600000000001</v>
      </c>
      <c r="CU96">
        <v>1000.01</v>
      </c>
      <c r="CV96">
        <v>91.0565</v>
      </c>
      <c r="CW96">
        <v>0.10126499999999999</v>
      </c>
      <c r="CX96">
        <v>25.294</v>
      </c>
      <c r="CY96">
        <v>24.602699999999999</v>
      </c>
      <c r="CZ96">
        <v>999.9</v>
      </c>
      <c r="DA96">
        <v>0</v>
      </c>
      <c r="DB96">
        <v>0</v>
      </c>
      <c r="DC96">
        <v>10000.6</v>
      </c>
      <c r="DD96">
        <v>0</v>
      </c>
      <c r="DE96">
        <v>0.21912699999999999</v>
      </c>
      <c r="DF96">
        <v>0.45947300000000002</v>
      </c>
      <c r="DG96">
        <v>407.65199999999999</v>
      </c>
      <c r="DH96">
        <v>407.15100000000001</v>
      </c>
      <c r="DI96">
        <v>8.0982200000000004E-2</v>
      </c>
      <c r="DJ96">
        <v>399.97500000000002</v>
      </c>
      <c r="DK96">
        <v>17.624300000000002</v>
      </c>
      <c r="DL96">
        <v>1.6121799999999999</v>
      </c>
      <c r="DM96">
        <v>1.6048100000000001</v>
      </c>
      <c r="DN96">
        <v>14.075699999999999</v>
      </c>
      <c r="DO96">
        <v>14.005000000000001</v>
      </c>
      <c r="DP96">
        <v>0</v>
      </c>
      <c r="DQ96">
        <v>0</v>
      </c>
      <c r="DR96">
        <v>0</v>
      </c>
      <c r="DS96">
        <v>0</v>
      </c>
      <c r="DT96">
        <v>2.98</v>
      </c>
      <c r="DU96">
        <v>0</v>
      </c>
      <c r="DV96">
        <v>-10.130000000000001</v>
      </c>
      <c r="DW96">
        <v>-2.66</v>
      </c>
      <c r="DX96">
        <v>34.061999999999998</v>
      </c>
      <c r="DY96">
        <v>39</v>
      </c>
      <c r="DZ96">
        <v>37.186999999999998</v>
      </c>
      <c r="EA96">
        <v>37.811999999999998</v>
      </c>
      <c r="EB96">
        <v>35.311999999999998</v>
      </c>
      <c r="EC96">
        <v>0</v>
      </c>
      <c r="ED96">
        <v>0</v>
      </c>
      <c r="EE96">
        <v>0</v>
      </c>
      <c r="EF96">
        <v>3510</v>
      </c>
      <c r="EG96">
        <v>0</v>
      </c>
      <c r="EH96">
        <v>2.3012000000000001</v>
      </c>
      <c r="EI96">
        <v>5.0646154771848098</v>
      </c>
      <c r="EJ96">
        <v>-0.644615440138256</v>
      </c>
      <c r="EK96">
        <v>-10.313599999999999</v>
      </c>
      <c r="EL96">
        <v>15</v>
      </c>
      <c r="EM96">
        <v>1530584344.5</v>
      </c>
      <c r="EN96" t="s">
        <v>568</v>
      </c>
      <c r="EO96">
        <v>1530584344.5</v>
      </c>
      <c r="EP96">
        <v>1530584344.5</v>
      </c>
      <c r="EQ96">
        <v>138</v>
      </c>
      <c r="ER96">
        <v>3.3000000000000002E-2</v>
      </c>
      <c r="ES96">
        <v>2E-3</v>
      </c>
      <c r="ET96">
        <v>0.17799999999999999</v>
      </c>
      <c r="EU96">
        <v>-7.5999999999999998E-2</v>
      </c>
      <c r="EV96">
        <v>400</v>
      </c>
      <c r="EW96">
        <v>18</v>
      </c>
      <c r="EX96">
        <v>0.28000000000000003</v>
      </c>
      <c r="EY96">
        <v>0.25</v>
      </c>
      <c r="EZ96">
        <v>0.42978134146341501</v>
      </c>
      <c r="FA96">
        <v>0.159966752613241</v>
      </c>
      <c r="FB96">
        <v>2.3071628898492302E-2</v>
      </c>
      <c r="FC96">
        <v>0</v>
      </c>
      <c r="FD96">
        <v>1</v>
      </c>
      <c r="FE96">
        <v>0</v>
      </c>
      <c r="FF96">
        <v>0</v>
      </c>
      <c r="FG96">
        <v>0</v>
      </c>
      <c r="FH96">
        <v>7.8199997560975607E-2</v>
      </c>
      <c r="FI96">
        <v>1.5514800000000099E-2</v>
      </c>
      <c r="FJ96">
        <v>1.7634035565249301E-3</v>
      </c>
      <c r="FK96">
        <v>1</v>
      </c>
      <c r="FL96">
        <v>1</v>
      </c>
      <c r="FM96">
        <v>3</v>
      </c>
      <c r="FN96" t="s">
        <v>413</v>
      </c>
      <c r="FO96">
        <v>3.92658</v>
      </c>
      <c r="FP96">
        <v>2.78389</v>
      </c>
      <c r="FQ96">
        <v>8.5153900000000005E-2</v>
      </c>
      <c r="FR96">
        <v>8.50741E-2</v>
      </c>
      <c r="FS96">
        <v>8.1463800000000003E-2</v>
      </c>
      <c r="FT96">
        <v>8.03122E-2</v>
      </c>
      <c r="FU96">
        <v>19679.099999999999</v>
      </c>
      <c r="FV96">
        <v>24008.9</v>
      </c>
      <c r="FW96">
        <v>20947.900000000001</v>
      </c>
      <c r="FX96">
        <v>25307.4</v>
      </c>
      <c r="FY96">
        <v>30517.8</v>
      </c>
      <c r="FZ96">
        <v>34269.9</v>
      </c>
      <c r="GA96">
        <v>37806.5</v>
      </c>
      <c r="GB96">
        <v>41983.3</v>
      </c>
      <c r="GC96">
        <v>2.6791999999999998</v>
      </c>
      <c r="GD96">
        <v>2.1581700000000001</v>
      </c>
      <c r="GE96">
        <v>7.1097199999999999E-2</v>
      </c>
      <c r="GF96">
        <v>0</v>
      </c>
      <c r="GG96">
        <v>23.4343</v>
      </c>
      <c r="GH96">
        <v>999.9</v>
      </c>
      <c r="GI96">
        <v>48.735999999999997</v>
      </c>
      <c r="GJ96">
        <v>30.181999999999999</v>
      </c>
      <c r="GK96">
        <v>23.042899999999999</v>
      </c>
      <c r="GL96">
        <v>61.240499999999997</v>
      </c>
      <c r="GM96">
        <v>19.4071</v>
      </c>
      <c r="GN96">
        <v>3</v>
      </c>
      <c r="GO96">
        <v>-0.23844499999999999</v>
      </c>
      <c r="GP96">
        <v>-0.92327599999999999</v>
      </c>
      <c r="GQ96">
        <v>20.335799999999999</v>
      </c>
      <c r="GR96">
        <v>5.2229799999999997</v>
      </c>
      <c r="GS96">
        <v>11.962</v>
      </c>
      <c r="GT96">
        <v>4.9856999999999996</v>
      </c>
      <c r="GU96">
        <v>3.3010000000000002</v>
      </c>
      <c r="GV96">
        <v>999.9</v>
      </c>
      <c r="GW96">
        <v>9999</v>
      </c>
      <c r="GX96">
        <v>9999</v>
      </c>
      <c r="GY96">
        <v>9999</v>
      </c>
      <c r="GZ96">
        <v>1.88446</v>
      </c>
      <c r="HA96">
        <v>1.88141</v>
      </c>
      <c r="HB96">
        <v>1.8828800000000001</v>
      </c>
      <c r="HC96">
        <v>1.8816299999999999</v>
      </c>
      <c r="HD96">
        <v>1.8832199999999999</v>
      </c>
      <c r="HE96">
        <v>1.88236</v>
      </c>
      <c r="HF96">
        <v>1.8843099999999999</v>
      </c>
      <c r="HG96">
        <v>1.8815900000000001</v>
      </c>
      <c r="HH96">
        <v>5</v>
      </c>
      <c r="HI96">
        <v>0</v>
      </c>
      <c r="HJ96">
        <v>0</v>
      </c>
      <c r="HK96">
        <v>0</v>
      </c>
      <c r="HL96" t="s">
        <v>402</v>
      </c>
      <c r="HM96" t="s">
        <v>403</v>
      </c>
      <c r="HN96" t="s">
        <v>404</v>
      </c>
      <c r="HO96" t="s">
        <v>404</v>
      </c>
      <c r="HP96" t="s">
        <v>404</v>
      </c>
      <c r="HQ96" t="s">
        <v>404</v>
      </c>
      <c r="HR96">
        <v>0</v>
      </c>
      <c r="HS96">
        <v>100</v>
      </c>
      <c r="HT96">
        <v>100</v>
      </c>
      <c r="HU96">
        <v>0.17899999999999999</v>
      </c>
      <c r="HV96">
        <v>-7.6300000000000007E-2</v>
      </c>
      <c r="HW96">
        <v>0.178449999999998</v>
      </c>
      <c r="HX96">
        <v>0</v>
      </c>
      <c r="HY96">
        <v>0</v>
      </c>
      <c r="HZ96">
        <v>0</v>
      </c>
      <c r="IA96">
        <v>-7.6299999999996301E-2</v>
      </c>
      <c r="IB96">
        <v>0</v>
      </c>
      <c r="IC96">
        <v>0</v>
      </c>
      <c r="ID96">
        <v>0</v>
      </c>
      <c r="IE96">
        <v>-1</v>
      </c>
      <c r="IF96">
        <v>-1</v>
      </c>
      <c r="IG96">
        <v>-1</v>
      </c>
      <c r="IH96">
        <v>-1</v>
      </c>
      <c r="II96">
        <v>1.2</v>
      </c>
      <c r="IJ96">
        <v>1.2</v>
      </c>
      <c r="IK96">
        <v>1.54175</v>
      </c>
      <c r="IL96">
        <v>2.5866699999999998</v>
      </c>
      <c r="IM96">
        <v>2.8002899999999999</v>
      </c>
      <c r="IN96">
        <v>2.96875</v>
      </c>
      <c r="IO96">
        <v>3.0493199999999998</v>
      </c>
      <c r="IP96">
        <v>2.3156699999999999</v>
      </c>
      <c r="IQ96">
        <v>33.918700000000001</v>
      </c>
      <c r="IR96">
        <v>24.227599999999999</v>
      </c>
      <c r="IS96">
        <v>18</v>
      </c>
      <c r="IT96">
        <v>1093.06</v>
      </c>
      <c r="IU96">
        <v>567.49900000000002</v>
      </c>
      <c r="IV96">
        <v>25.000499999999999</v>
      </c>
      <c r="IW96">
        <v>24.116599999999998</v>
      </c>
      <c r="IX96">
        <v>30</v>
      </c>
      <c r="IY96">
        <v>24.039100000000001</v>
      </c>
      <c r="IZ96">
        <v>24.0349</v>
      </c>
      <c r="JA96">
        <v>30.8123</v>
      </c>
      <c r="JB96">
        <v>19.490600000000001</v>
      </c>
      <c r="JC96">
        <v>0</v>
      </c>
      <c r="JD96">
        <v>25</v>
      </c>
      <c r="JE96">
        <v>400</v>
      </c>
      <c r="JF96">
        <v>17.653300000000002</v>
      </c>
      <c r="JG96">
        <v>101.917</v>
      </c>
      <c r="JH96">
        <v>101.21299999999999</v>
      </c>
    </row>
    <row r="97" spans="1:268" x14ac:dyDescent="0.2">
      <c r="A97">
        <v>81</v>
      </c>
      <c r="B97">
        <v>1530584423</v>
      </c>
      <c r="C97">
        <v>1524.9000000953699</v>
      </c>
      <c r="D97" t="s">
        <v>583</v>
      </c>
      <c r="E97" t="s">
        <v>584</v>
      </c>
      <c r="F97" t="s">
        <v>397</v>
      </c>
      <c r="I97">
        <v>1530584423</v>
      </c>
      <c r="J97">
        <f t="shared" si="92"/>
        <v>1.3878560320266264E-4</v>
      </c>
      <c r="K97">
        <f t="shared" si="93"/>
        <v>0.13878560320266264</v>
      </c>
      <c r="L97">
        <f t="shared" si="94"/>
        <v>-0.73721475990266161</v>
      </c>
      <c r="M97">
        <f t="shared" si="95"/>
        <v>400.40600000000001</v>
      </c>
      <c r="N97">
        <f t="shared" si="96"/>
        <v>530.84587749088087</v>
      </c>
      <c r="O97">
        <f t="shared" si="97"/>
        <v>48.392037595079294</v>
      </c>
      <c r="P97">
        <f t="shared" si="98"/>
        <v>36.501107057440002</v>
      </c>
      <c r="Q97">
        <f t="shared" si="99"/>
        <v>8.2618668524311531E-3</v>
      </c>
      <c r="R97">
        <f t="shared" si="100"/>
        <v>2.7662262512397486</v>
      </c>
      <c r="S97">
        <f t="shared" si="101"/>
        <v>8.248182675446334E-3</v>
      </c>
      <c r="T97">
        <f t="shared" si="102"/>
        <v>5.1563417266632383E-3</v>
      </c>
      <c r="U97">
        <f t="shared" si="103"/>
        <v>0</v>
      </c>
      <c r="V97">
        <f t="shared" si="104"/>
        <v>25.257683122165343</v>
      </c>
      <c r="W97">
        <f t="shared" si="105"/>
        <v>24.6174</v>
      </c>
      <c r="X97">
        <f t="shared" si="106"/>
        <v>3.1078671298995002</v>
      </c>
      <c r="Y97">
        <f t="shared" si="107"/>
        <v>49.864542648317197</v>
      </c>
      <c r="Z97">
        <f t="shared" si="108"/>
        <v>1.6137094524559998</v>
      </c>
      <c r="AA97">
        <f t="shared" si="109"/>
        <v>3.236186209180961</v>
      </c>
      <c r="AB97">
        <f t="shared" si="110"/>
        <v>1.4941576774435004</v>
      </c>
      <c r="AC97">
        <f t="shared" si="111"/>
        <v>-6.120445101237423</v>
      </c>
      <c r="AD97">
        <f t="shared" si="112"/>
        <v>101.17168450319845</v>
      </c>
      <c r="AE97">
        <f t="shared" si="113"/>
        <v>7.7328944599272145</v>
      </c>
      <c r="AF97">
        <f t="shared" si="114"/>
        <v>102.78413386188824</v>
      </c>
      <c r="AG97">
        <v>0</v>
      </c>
      <c r="AH97">
        <v>0</v>
      </c>
      <c r="AI97">
        <f t="shared" si="115"/>
        <v>1</v>
      </c>
      <c r="AJ97">
        <f t="shared" si="116"/>
        <v>0</v>
      </c>
      <c r="AK97">
        <f t="shared" si="117"/>
        <v>48377.842435160623</v>
      </c>
      <c r="AL97" t="s">
        <v>398</v>
      </c>
      <c r="AM97" t="s">
        <v>398</v>
      </c>
      <c r="AN97">
        <v>0</v>
      </c>
      <c r="AO97">
        <v>0</v>
      </c>
      <c r="AP97" t="e">
        <f t="shared" si="118"/>
        <v>#DIV/0!</v>
      </c>
      <c r="AQ97">
        <v>0</v>
      </c>
      <c r="AR97" t="s">
        <v>398</v>
      </c>
      <c r="AS97" t="s">
        <v>398</v>
      </c>
      <c r="AT97">
        <v>0</v>
      </c>
      <c r="AU97">
        <v>0</v>
      </c>
      <c r="AV97" t="e">
        <f t="shared" si="119"/>
        <v>#DIV/0!</v>
      </c>
      <c r="AW97">
        <v>0.5</v>
      </c>
      <c r="AX97">
        <f t="shared" si="120"/>
        <v>0</v>
      </c>
      <c r="AY97">
        <f t="shared" si="121"/>
        <v>-0.73721475990266161</v>
      </c>
      <c r="AZ97" t="e">
        <f t="shared" si="122"/>
        <v>#DIV/0!</v>
      </c>
      <c r="BA97" t="e">
        <f t="shared" si="123"/>
        <v>#DIV/0!</v>
      </c>
      <c r="BB97" t="e">
        <f t="shared" si="124"/>
        <v>#DIV/0!</v>
      </c>
      <c r="BC97" t="e">
        <f t="shared" si="125"/>
        <v>#DIV/0!</v>
      </c>
      <c r="BD97" t="s">
        <v>398</v>
      </c>
      <c r="BE97">
        <v>0</v>
      </c>
      <c r="BF97" t="e">
        <f t="shared" si="126"/>
        <v>#DIV/0!</v>
      </c>
      <c r="BG97" t="e">
        <f t="shared" si="127"/>
        <v>#DIV/0!</v>
      </c>
      <c r="BH97" t="e">
        <f t="shared" si="128"/>
        <v>#DIV/0!</v>
      </c>
      <c r="BI97" t="e">
        <f t="shared" si="129"/>
        <v>#DIV/0!</v>
      </c>
      <c r="BJ97" t="e">
        <f t="shared" si="130"/>
        <v>#DIV/0!</v>
      </c>
      <c r="BK97" t="e">
        <f t="shared" si="131"/>
        <v>#DIV/0!</v>
      </c>
      <c r="BL97" t="e">
        <f t="shared" si="132"/>
        <v>#DIV/0!</v>
      </c>
      <c r="BM97" t="e">
        <f t="shared" si="133"/>
        <v>#DIV/0!</v>
      </c>
      <c r="BN97">
        <v>754</v>
      </c>
      <c r="BO97">
        <v>300</v>
      </c>
      <c r="BP97">
        <v>300</v>
      </c>
      <c r="BQ97">
        <v>300</v>
      </c>
      <c r="BR97">
        <v>10355.1</v>
      </c>
      <c r="BS97">
        <v>1422.74</v>
      </c>
      <c r="BT97">
        <v>-7.3501699999999996E-3</v>
      </c>
      <c r="BU97">
        <v>-1.04</v>
      </c>
      <c r="BV97" t="s">
        <v>398</v>
      </c>
      <c r="BW97" t="s">
        <v>398</v>
      </c>
      <c r="BX97" t="s">
        <v>398</v>
      </c>
      <c r="BY97" t="s">
        <v>398</v>
      </c>
      <c r="BZ97" t="s">
        <v>398</v>
      </c>
      <c r="CA97" t="s">
        <v>398</v>
      </c>
      <c r="CB97" t="s">
        <v>398</v>
      </c>
      <c r="CC97" t="s">
        <v>398</v>
      </c>
      <c r="CD97" t="s">
        <v>398</v>
      </c>
      <c r="CE97" t="s">
        <v>398</v>
      </c>
      <c r="CF97">
        <f t="shared" si="134"/>
        <v>0</v>
      </c>
      <c r="CG97">
        <f t="shared" si="135"/>
        <v>0</v>
      </c>
      <c r="CH97">
        <f t="shared" si="136"/>
        <v>0</v>
      </c>
      <c r="CI97">
        <f t="shared" si="137"/>
        <v>0</v>
      </c>
      <c r="CJ97">
        <v>6</v>
      </c>
      <c r="CK97">
        <v>0.5</v>
      </c>
      <c r="CL97" t="s">
        <v>399</v>
      </c>
      <c r="CM97">
        <v>2</v>
      </c>
      <c r="CN97">
        <v>1530584423</v>
      </c>
      <c r="CO97">
        <v>400.40600000000001</v>
      </c>
      <c r="CP97">
        <v>399.99700000000001</v>
      </c>
      <c r="CQ97">
        <v>17.701899999999998</v>
      </c>
      <c r="CR97">
        <v>17.620100000000001</v>
      </c>
      <c r="CS97">
        <v>400.22800000000001</v>
      </c>
      <c r="CT97">
        <v>17.778199999999998</v>
      </c>
      <c r="CU97">
        <v>999.96699999999998</v>
      </c>
      <c r="CV97">
        <v>91.058599999999998</v>
      </c>
      <c r="CW97">
        <v>0.10163999999999999</v>
      </c>
      <c r="CX97">
        <v>25.2958</v>
      </c>
      <c r="CY97">
        <v>24.6174</v>
      </c>
      <c r="CZ97">
        <v>999.9</v>
      </c>
      <c r="DA97">
        <v>0</v>
      </c>
      <c r="DB97">
        <v>0</v>
      </c>
      <c r="DC97">
        <v>9990</v>
      </c>
      <c r="DD97">
        <v>0</v>
      </c>
      <c r="DE97">
        <v>0.21912699999999999</v>
      </c>
      <c r="DF97">
        <v>0.40862999999999999</v>
      </c>
      <c r="DG97">
        <v>407.62200000000001</v>
      </c>
      <c r="DH97">
        <v>407.17200000000003</v>
      </c>
      <c r="DI97">
        <v>8.1878699999999999E-2</v>
      </c>
      <c r="DJ97">
        <v>399.99700000000001</v>
      </c>
      <c r="DK97">
        <v>17.620100000000001</v>
      </c>
      <c r="DL97">
        <v>1.61191</v>
      </c>
      <c r="DM97">
        <v>1.60446</v>
      </c>
      <c r="DN97">
        <v>14.0732</v>
      </c>
      <c r="DO97">
        <v>14.0017</v>
      </c>
      <c r="DP97">
        <v>0</v>
      </c>
      <c r="DQ97">
        <v>0</v>
      </c>
      <c r="DR97">
        <v>0</v>
      </c>
      <c r="DS97">
        <v>0</v>
      </c>
      <c r="DT97">
        <v>4.34</v>
      </c>
      <c r="DU97">
        <v>0</v>
      </c>
      <c r="DV97">
        <v>-9.18</v>
      </c>
      <c r="DW97">
        <v>-2.89</v>
      </c>
      <c r="DX97">
        <v>33.936999999999998</v>
      </c>
      <c r="DY97">
        <v>38.936999999999998</v>
      </c>
      <c r="DZ97">
        <v>37.125</v>
      </c>
      <c r="EA97">
        <v>37.75</v>
      </c>
      <c r="EB97">
        <v>34.936999999999998</v>
      </c>
      <c r="EC97">
        <v>0</v>
      </c>
      <c r="ED97">
        <v>0</v>
      </c>
      <c r="EE97">
        <v>0</v>
      </c>
      <c r="EF97">
        <v>3515.4000000953702</v>
      </c>
      <c r="EG97">
        <v>0</v>
      </c>
      <c r="EH97">
        <v>2.7919230769230801</v>
      </c>
      <c r="EI97">
        <v>9.3569230763650406</v>
      </c>
      <c r="EJ97">
        <v>-2.5155555895122998</v>
      </c>
      <c r="EK97">
        <v>-9.99</v>
      </c>
      <c r="EL97">
        <v>15</v>
      </c>
      <c r="EM97">
        <v>1530584344.5</v>
      </c>
      <c r="EN97" t="s">
        <v>568</v>
      </c>
      <c r="EO97">
        <v>1530584344.5</v>
      </c>
      <c r="EP97">
        <v>1530584344.5</v>
      </c>
      <c r="EQ97">
        <v>138</v>
      </c>
      <c r="ER97">
        <v>3.3000000000000002E-2</v>
      </c>
      <c r="ES97">
        <v>2E-3</v>
      </c>
      <c r="ET97">
        <v>0.17799999999999999</v>
      </c>
      <c r="EU97">
        <v>-7.5999999999999998E-2</v>
      </c>
      <c r="EV97">
        <v>400</v>
      </c>
      <c r="EW97">
        <v>18</v>
      </c>
      <c r="EX97">
        <v>0.28000000000000003</v>
      </c>
      <c r="EY97">
        <v>0.25</v>
      </c>
      <c r="EZ97">
        <v>0.43540577499999999</v>
      </c>
      <c r="FA97">
        <v>-4.2049001876173699E-2</v>
      </c>
      <c r="FB97">
        <v>2.0963163205355601E-2</v>
      </c>
      <c r="FC97">
        <v>1</v>
      </c>
      <c r="FD97">
        <v>1</v>
      </c>
      <c r="FE97">
        <v>0</v>
      </c>
      <c r="FF97">
        <v>0</v>
      </c>
      <c r="FG97">
        <v>0</v>
      </c>
      <c r="FH97">
        <v>7.9825450000000006E-2</v>
      </c>
      <c r="FI97">
        <v>1.8584366228892799E-2</v>
      </c>
      <c r="FJ97">
        <v>1.9203135658011699E-3</v>
      </c>
      <c r="FK97">
        <v>1</v>
      </c>
      <c r="FL97">
        <v>2</v>
      </c>
      <c r="FM97">
        <v>3</v>
      </c>
      <c r="FN97" t="s">
        <v>401</v>
      </c>
      <c r="FO97">
        <v>3.92652</v>
      </c>
      <c r="FP97">
        <v>2.7841800000000001</v>
      </c>
      <c r="FQ97">
        <v>8.5151400000000002E-2</v>
      </c>
      <c r="FR97">
        <v>8.5079500000000002E-2</v>
      </c>
      <c r="FS97">
        <v>8.1454600000000002E-2</v>
      </c>
      <c r="FT97">
        <v>8.0299899999999994E-2</v>
      </c>
      <c r="FU97">
        <v>19679.2</v>
      </c>
      <c r="FV97">
        <v>24008.9</v>
      </c>
      <c r="FW97">
        <v>20947.900000000001</v>
      </c>
      <c r="FX97">
        <v>25307.5</v>
      </c>
      <c r="FY97">
        <v>30518.3</v>
      </c>
      <c r="FZ97">
        <v>34270.5</v>
      </c>
      <c r="GA97">
        <v>37806.6</v>
      </c>
      <c r="GB97">
        <v>41983.5</v>
      </c>
      <c r="GC97">
        <v>2.6774499999999999</v>
      </c>
      <c r="GD97">
        <v>2.1585700000000001</v>
      </c>
      <c r="GE97">
        <v>7.1842199999999995E-2</v>
      </c>
      <c r="GF97">
        <v>0</v>
      </c>
      <c r="GG97">
        <v>23.436800000000002</v>
      </c>
      <c r="GH97">
        <v>999.9</v>
      </c>
      <c r="GI97">
        <v>48.735999999999997</v>
      </c>
      <c r="GJ97">
        <v>30.181999999999999</v>
      </c>
      <c r="GK97">
        <v>23.040700000000001</v>
      </c>
      <c r="GL97">
        <v>61.430500000000002</v>
      </c>
      <c r="GM97">
        <v>19.370999999999999</v>
      </c>
      <c r="GN97">
        <v>3</v>
      </c>
      <c r="GO97">
        <v>-0.238422</v>
      </c>
      <c r="GP97">
        <v>-0.92153300000000005</v>
      </c>
      <c r="GQ97">
        <v>20.335899999999999</v>
      </c>
      <c r="GR97">
        <v>5.2228300000000001</v>
      </c>
      <c r="GS97">
        <v>11.962</v>
      </c>
      <c r="GT97">
        <v>4.9857500000000003</v>
      </c>
      <c r="GU97">
        <v>3.3010000000000002</v>
      </c>
      <c r="GV97">
        <v>999.9</v>
      </c>
      <c r="GW97">
        <v>9999</v>
      </c>
      <c r="GX97">
        <v>9999</v>
      </c>
      <c r="GY97">
        <v>9999</v>
      </c>
      <c r="GZ97">
        <v>1.88446</v>
      </c>
      <c r="HA97">
        <v>1.88141</v>
      </c>
      <c r="HB97">
        <v>1.88289</v>
      </c>
      <c r="HC97">
        <v>1.8816200000000001</v>
      </c>
      <c r="HD97">
        <v>1.8831899999999999</v>
      </c>
      <c r="HE97">
        <v>1.88236</v>
      </c>
      <c r="HF97">
        <v>1.8843099999999999</v>
      </c>
      <c r="HG97">
        <v>1.88157</v>
      </c>
      <c r="HH97">
        <v>5</v>
      </c>
      <c r="HI97">
        <v>0</v>
      </c>
      <c r="HJ97">
        <v>0</v>
      </c>
      <c r="HK97">
        <v>0</v>
      </c>
      <c r="HL97" t="s">
        <v>402</v>
      </c>
      <c r="HM97" t="s">
        <v>403</v>
      </c>
      <c r="HN97" t="s">
        <v>404</v>
      </c>
      <c r="HO97" t="s">
        <v>404</v>
      </c>
      <c r="HP97" t="s">
        <v>404</v>
      </c>
      <c r="HQ97" t="s">
        <v>404</v>
      </c>
      <c r="HR97">
        <v>0</v>
      </c>
      <c r="HS97">
        <v>100</v>
      </c>
      <c r="HT97">
        <v>100</v>
      </c>
      <c r="HU97">
        <v>0.17799999999999999</v>
      </c>
      <c r="HV97">
        <v>-7.6300000000000007E-2</v>
      </c>
      <c r="HW97">
        <v>0.178449999999998</v>
      </c>
      <c r="HX97">
        <v>0</v>
      </c>
      <c r="HY97">
        <v>0</v>
      </c>
      <c r="HZ97">
        <v>0</v>
      </c>
      <c r="IA97">
        <v>-7.6299999999996301E-2</v>
      </c>
      <c r="IB97">
        <v>0</v>
      </c>
      <c r="IC97">
        <v>0</v>
      </c>
      <c r="ID97">
        <v>0</v>
      </c>
      <c r="IE97">
        <v>-1</v>
      </c>
      <c r="IF97">
        <v>-1</v>
      </c>
      <c r="IG97">
        <v>-1</v>
      </c>
      <c r="IH97">
        <v>-1</v>
      </c>
      <c r="II97">
        <v>1.3</v>
      </c>
      <c r="IJ97">
        <v>1.3</v>
      </c>
      <c r="IK97">
        <v>1.54297</v>
      </c>
      <c r="IL97">
        <v>2.5842299999999998</v>
      </c>
      <c r="IM97">
        <v>2.8002899999999999</v>
      </c>
      <c r="IN97">
        <v>2.96875</v>
      </c>
      <c r="IO97">
        <v>3.0493199999999998</v>
      </c>
      <c r="IP97">
        <v>2.3303199999999999</v>
      </c>
      <c r="IQ97">
        <v>33.918700000000001</v>
      </c>
      <c r="IR97">
        <v>24.2364</v>
      </c>
      <c r="IS97">
        <v>18</v>
      </c>
      <c r="IT97">
        <v>1090.96</v>
      </c>
      <c r="IU97">
        <v>567.79200000000003</v>
      </c>
      <c r="IV97">
        <v>25.000399999999999</v>
      </c>
      <c r="IW97">
        <v>24.116599999999998</v>
      </c>
      <c r="IX97">
        <v>30.0001</v>
      </c>
      <c r="IY97">
        <v>24.037199999999999</v>
      </c>
      <c r="IZ97">
        <v>24.034199999999998</v>
      </c>
      <c r="JA97">
        <v>30.813800000000001</v>
      </c>
      <c r="JB97">
        <v>19.490600000000001</v>
      </c>
      <c r="JC97">
        <v>0</v>
      </c>
      <c r="JD97">
        <v>25</v>
      </c>
      <c r="JE97">
        <v>400</v>
      </c>
      <c r="JF97">
        <v>17.653300000000002</v>
      </c>
      <c r="JG97">
        <v>101.917</v>
      </c>
      <c r="JH97">
        <v>101.21299999999999</v>
      </c>
    </row>
    <row r="98" spans="1:268" x14ac:dyDescent="0.2">
      <c r="A98">
        <v>82</v>
      </c>
      <c r="B98">
        <v>1530584428</v>
      </c>
      <c r="C98">
        <v>1529.9000000953699</v>
      </c>
      <c r="D98" t="s">
        <v>585</v>
      </c>
      <c r="E98" t="s">
        <v>586</v>
      </c>
      <c r="F98" t="s">
        <v>397</v>
      </c>
      <c r="I98">
        <v>1530584428</v>
      </c>
      <c r="J98">
        <f t="shared" si="92"/>
        <v>1.3980650721642901E-4</v>
      </c>
      <c r="K98">
        <f t="shared" si="93"/>
        <v>0.13980650721642901</v>
      </c>
      <c r="L98">
        <f t="shared" si="94"/>
        <v>-0.64430793278051757</v>
      </c>
      <c r="M98">
        <f t="shared" si="95"/>
        <v>400.41399999999999</v>
      </c>
      <c r="N98">
        <f t="shared" si="96"/>
        <v>512.05086283578248</v>
      </c>
      <c r="O98">
        <f t="shared" si="97"/>
        <v>46.677978038634933</v>
      </c>
      <c r="P98">
        <f t="shared" si="98"/>
        <v>36.501287772180007</v>
      </c>
      <c r="Q98">
        <f t="shared" si="99"/>
        <v>8.3320868330315889E-3</v>
      </c>
      <c r="R98">
        <f t="shared" si="100"/>
        <v>2.7673702841804126</v>
      </c>
      <c r="S98">
        <f t="shared" si="101"/>
        <v>8.3181750107439879E-3</v>
      </c>
      <c r="T98">
        <f t="shared" si="102"/>
        <v>5.2001073419545305E-3</v>
      </c>
      <c r="U98">
        <f t="shared" si="103"/>
        <v>0</v>
      </c>
      <c r="V98">
        <f t="shared" si="104"/>
        <v>25.259117525131582</v>
      </c>
      <c r="W98">
        <f t="shared" si="105"/>
        <v>24.607199999999999</v>
      </c>
      <c r="X98">
        <f t="shared" si="106"/>
        <v>3.1059722460795829</v>
      </c>
      <c r="Y98">
        <f t="shared" si="107"/>
        <v>49.852836141684648</v>
      </c>
      <c r="Z98">
        <f t="shared" si="108"/>
        <v>1.6134937672260001</v>
      </c>
      <c r="AA98">
        <f t="shared" si="109"/>
        <v>3.2365134907076447</v>
      </c>
      <c r="AB98">
        <f t="shared" si="110"/>
        <v>1.4924784788535828</v>
      </c>
      <c r="AC98">
        <f t="shared" si="111"/>
        <v>-6.1654669682445196</v>
      </c>
      <c r="AD98">
        <f t="shared" si="112"/>
        <v>102.98894040493506</v>
      </c>
      <c r="AE98">
        <f t="shared" si="113"/>
        <v>7.8682029368989914</v>
      </c>
      <c r="AF98">
        <f t="shared" si="114"/>
        <v>104.69167637358953</v>
      </c>
      <c r="AG98">
        <v>0</v>
      </c>
      <c r="AH98">
        <v>0</v>
      </c>
      <c r="AI98">
        <f t="shared" si="115"/>
        <v>1</v>
      </c>
      <c r="AJ98">
        <f t="shared" si="116"/>
        <v>0</v>
      </c>
      <c r="AK98">
        <f t="shared" si="117"/>
        <v>48408.888913186922</v>
      </c>
      <c r="AL98" t="s">
        <v>398</v>
      </c>
      <c r="AM98" t="s">
        <v>398</v>
      </c>
      <c r="AN98">
        <v>0</v>
      </c>
      <c r="AO98">
        <v>0</v>
      </c>
      <c r="AP98" t="e">
        <f t="shared" si="118"/>
        <v>#DIV/0!</v>
      </c>
      <c r="AQ98">
        <v>0</v>
      </c>
      <c r="AR98" t="s">
        <v>398</v>
      </c>
      <c r="AS98" t="s">
        <v>398</v>
      </c>
      <c r="AT98">
        <v>0</v>
      </c>
      <c r="AU98">
        <v>0</v>
      </c>
      <c r="AV98" t="e">
        <f t="shared" si="119"/>
        <v>#DIV/0!</v>
      </c>
      <c r="AW98">
        <v>0.5</v>
      </c>
      <c r="AX98">
        <f t="shared" si="120"/>
        <v>0</v>
      </c>
      <c r="AY98">
        <f t="shared" si="121"/>
        <v>-0.64430793278051757</v>
      </c>
      <c r="AZ98" t="e">
        <f t="shared" si="122"/>
        <v>#DIV/0!</v>
      </c>
      <c r="BA98" t="e">
        <f t="shared" si="123"/>
        <v>#DIV/0!</v>
      </c>
      <c r="BB98" t="e">
        <f t="shared" si="124"/>
        <v>#DIV/0!</v>
      </c>
      <c r="BC98" t="e">
        <f t="shared" si="125"/>
        <v>#DIV/0!</v>
      </c>
      <c r="BD98" t="s">
        <v>398</v>
      </c>
      <c r="BE98">
        <v>0</v>
      </c>
      <c r="BF98" t="e">
        <f t="shared" si="126"/>
        <v>#DIV/0!</v>
      </c>
      <c r="BG98" t="e">
        <f t="shared" si="127"/>
        <v>#DIV/0!</v>
      </c>
      <c r="BH98" t="e">
        <f t="shared" si="128"/>
        <v>#DIV/0!</v>
      </c>
      <c r="BI98" t="e">
        <f t="shared" si="129"/>
        <v>#DIV/0!</v>
      </c>
      <c r="BJ98" t="e">
        <f t="shared" si="130"/>
        <v>#DIV/0!</v>
      </c>
      <c r="BK98" t="e">
        <f t="shared" si="131"/>
        <v>#DIV/0!</v>
      </c>
      <c r="BL98" t="e">
        <f t="shared" si="132"/>
        <v>#DIV/0!</v>
      </c>
      <c r="BM98" t="e">
        <f t="shared" si="133"/>
        <v>#DIV/0!</v>
      </c>
      <c r="BN98">
        <v>754</v>
      </c>
      <c r="BO98">
        <v>300</v>
      </c>
      <c r="BP98">
        <v>300</v>
      </c>
      <c r="BQ98">
        <v>300</v>
      </c>
      <c r="BR98">
        <v>10355.1</v>
      </c>
      <c r="BS98">
        <v>1422.74</v>
      </c>
      <c r="BT98">
        <v>-7.3501699999999996E-3</v>
      </c>
      <c r="BU98">
        <v>-1.04</v>
      </c>
      <c r="BV98" t="s">
        <v>398</v>
      </c>
      <c r="BW98" t="s">
        <v>398</v>
      </c>
      <c r="BX98" t="s">
        <v>398</v>
      </c>
      <c r="BY98" t="s">
        <v>398</v>
      </c>
      <c r="BZ98" t="s">
        <v>398</v>
      </c>
      <c r="CA98" t="s">
        <v>398</v>
      </c>
      <c r="CB98" t="s">
        <v>398</v>
      </c>
      <c r="CC98" t="s">
        <v>398</v>
      </c>
      <c r="CD98" t="s">
        <v>398</v>
      </c>
      <c r="CE98" t="s">
        <v>398</v>
      </c>
      <c r="CF98">
        <f t="shared" si="134"/>
        <v>0</v>
      </c>
      <c r="CG98">
        <f t="shared" si="135"/>
        <v>0</v>
      </c>
      <c r="CH98">
        <f t="shared" si="136"/>
        <v>0</v>
      </c>
      <c r="CI98">
        <f t="shared" si="137"/>
        <v>0</v>
      </c>
      <c r="CJ98">
        <v>6</v>
      </c>
      <c r="CK98">
        <v>0.5</v>
      </c>
      <c r="CL98" t="s">
        <v>399</v>
      </c>
      <c r="CM98">
        <v>2</v>
      </c>
      <c r="CN98">
        <v>1530584428</v>
      </c>
      <c r="CO98">
        <v>400.41399999999999</v>
      </c>
      <c r="CP98">
        <v>400.06099999999998</v>
      </c>
      <c r="CQ98">
        <v>17.6998</v>
      </c>
      <c r="CR98">
        <v>17.6174</v>
      </c>
      <c r="CS98">
        <v>400.23599999999999</v>
      </c>
      <c r="CT98">
        <v>17.7761</v>
      </c>
      <c r="CU98">
        <v>999.99</v>
      </c>
      <c r="CV98">
        <v>91.057400000000001</v>
      </c>
      <c r="CW98">
        <v>0.10147</v>
      </c>
      <c r="CX98">
        <v>25.297499999999999</v>
      </c>
      <c r="CY98">
        <v>24.607199999999999</v>
      </c>
      <c r="CZ98">
        <v>999.9</v>
      </c>
      <c r="DA98">
        <v>0</v>
      </c>
      <c r="DB98">
        <v>0</v>
      </c>
      <c r="DC98">
        <v>9996.8799999999992</v>
      </c>
      <c r="DD98">
        <v>0</v>
      </c>
      <c r="DE98">
        <v>0.21912699999999999</v>
      </c>
      <c r="DF98">
        <v>0.35314899999999999</v>
      </c>
      <c r="DG98">
        <v>407.62900000000002</v>
      </c>
      <c r="DH98">
        <v>407.23500000000001</v>
      </c>
      <c r="DI98">
        <v>8.2464200000000001E-2</v>
      </c>
      <c r="DJ98">
        <v>400.06099999999998</v>
      </c>
      <c r="DK98">
        <v>17.6174</v>
      </c>
      <c r="DL98">
        <v>1.6116999999999999</v>
      </c>
      <c r="DM98">
        <v>1.60419</v>
      </c>
      <c r="DN98">
        <v>14.071099999999999</v>
      </c>
      <c r="DO98">
        <v>13.9991</v>
      </c>
      <c r="DP98">
        <v>0</v>
      </c>
      <c r="DQ98">
        <v>0</v>
      </c>
      <c r="DR98">
        <v>0</v>
      </c>
      <c r="DS98">
        <v>0</v>
      </c>
      <c r="DT98">
        <v>1.83</v>
      </c>
      <c r="DU98">
        <v>0</v>
      </c>
      <c r="DV98">
        <v>-12.45</v>
      </c>
      <c r="DW98">
        <v>-3.3</v>
      </c>
      <c r="DX98">
        <v>33.936999999999998</v>
      </c>
      <c r="DY98">
        <v>39</v>
      </c>
      <c r="DZ98">
        <v>37.186999999999998</v>
      </c>
      <c r="EA98">
        <v>37.811999999999998</v>
      </c>
      <c r="EB98">
        <v>35.375</v>
      </c>
      <c r="EC98">
        <v>0</v>
      </c>
      <c r="ED98">
        <v>0</v>
      </c>
      <c r="EE98">
        <v>0</v>
      </c>
      <c r="EF98">
        <v>3520.2000000476801</v>
      </c>
      <c r="EG98">
        <v>0</v>
      </c>
      <c r="EH98">
        <v>3.0792307692307701</v>
      </c>
      <c r="EI98">
        <v>-1.2642735031207399</v>
      </c>
      <c r="EJ98">
        <v>-1.6639316532647901</v>
      </c>
      <c r="EK98">
        <v>-10.585000000000001</v>
      </c>
      <c r="EL98">
        <v>15</v>
      </c>
      <c r="EM98">
        <v>1530584344.5</v>
      </c>
      <c r="EN98" t="s">
        <v>568</v>
      </c>
      <c r="EO98">
        <v>1530584344.5</v>
      </c>
      <c r="EP98">
        <v>1530584344.5</v>
      </c>
      <c r="EQ98">
        <v>138</v>
      </c>
      <c r="ER98">
        <v>3.3000000000000002E-2</v>
      </c>
      <c r="ES98">
        <v>2E-3</v>
      </c>
      <c r="ET98">
        <v>0.17799999999999999</v>
      </c>
      <c r="EU98">
        <v>-7.5999999999999998E-2</v>
      </c>
      <c r="EV98">
        <v>400</v>
      </c>
      <c r="EW98">
        <v>18</v>
      </c>
      <c r="EX98">
        <v>0.28000000000000003</v>
      </c>
      <c r="EY98">
        <v>0.25</v>
      </c>
      <c r="EZ98">
        <v>0.42016604878048802</v>
      </c>
      <c r="FA98">
        <v>-0.27700731010453</v>
      </c>
      <c r="FB98">
        <v>3.6166743854292603E-2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8.0921826829268295E-2</v>
      </c>
      <c r="FI98">
        <v>1.28057958188152E-2</v>
      </c>
      <c r="FJ98">
        <v>1.38479644238464E-3</v>
      </c>
      <c r="FK98">
        <v>1</v>
      </c>
      <c r="FL98">
        <v>1</v>
      </c>
      <c r="FM98">
        <v>3</v>
      </c>
      <c r="FN98" t="s">
        <v>413</v>
      </c>
      <c r="FO98">
        <v>3.9265500000000002</v>
      </c>
      <c r="FP98">
        <v>2.7840699999999998</v>
      </c>
      <c r="FQ98">
        <v>8.51518E-2</v>
      </c>
      <c r="FR98">
        <v>8.5089100000000001E-2</v>
      </c>
      <c r="FS98">
        <v>8.1446699999999997E-2</v>
      </c>
      <c r="FT98">
        <v>8.0290299999999995E-2</v>
      </c>
      <c r="FU98">
        <v>19679.099999999999</v>
      </c>
      <c r="FV98">
        <v>24008.7</v>
      </c>
      <c r="FW98">
        <v>20947.900000000001</v>
      </c>
      <c r="FX98">
        <v>25307.599999999999</v>
      </c>
      <c r="FY98">
        <v>30518.400000000001</v>
      </c>
      <c r="FZ98">
        <v>34270.6</v>
      </c>
      <c r="GA98">
        <v>37806.5</v>
      </c>
      <c r="GB98">
        <v>41983.1</v>
      </c>
      <c r="GC98">
        <v>2.6794799999999999</v>
      </c>
      <c r="GD98">
        <v>2.1585800000000002</v>
      </c>
      <c r="GE98">
        <v>7.1041300000000002E-2</v>
      </c>
      <c r="GF98">
        <v>0</v>
      </c>
      <c r="GG98">
        <v>23.439699999999998</v>
      </c>
      <c r="GH98">
        <v>999.9</v>
      </c>
      <c r="GI98">
        <v>48.735999999999997</v>
      </c>
      <c r="GJ98">
        <v>30.172000000000001</v>
      </c>
      <c r="GK98">
        <v>23.028600000000001</v>
      </c>
      <c r="GL98">
        <v>61.4405</v>
      </c>
      <c r="GM98">
        <v>19.399000000000001</v>
      </c>
      <c r="GN98">
        <v>3</v>
      </c>
      <c r="GO98">
        <v>-0.238674</v>
      </c>
      <c r="GP98">
        <v>-0.92041399999999995</v>
      </c>
      <c r="GQ98">
        <v>20.336099999999998</v>
      </c>
      <c r="GR98">
        <v>5.2231300000000003</v>
      </c>
      <c r="GS98">
        <v>11.962</v>
      </c>
      <c r="GT98">
        <v>4.9858500000000001</v>
      </c>
      <c r="GU98">
        <v>3.3010000000000002</v>
      </c>
      <c r="GV98">
        <v>999.9</v>
      </c>
      <c r="GW98">
        <v>9999</v>
      </c>
      <c r="GX98">
        <v>9999</v>
      </c>
      <c r="GY98">
        <v>9999</v>
      </c>
      <c r="GZ98">
        <v>1.88446</v>
      </c>
      <c r="HA98">
        <v>1.88141</v>
      </c>
      <c r="HB98">
        <v>1.88289</v>
      </c>
      <c r="HC98">
        <v>1.8816200000000001</v>
      </c>
      <c r="HD98">
        <v>1.8832</v>
      </c>
      <c r="HE98">
        <v>1.8823399999999999</v>
      </c>
      <c r="HF98">
        <v>1.8843099999999999</v>
      </c>
      <c r="HG98">
        <v>1.88157</v>
      </c>
      <c r="HH98">
        <v>5</v>
      </c>
      <c r="HI98">
        <v>0</v>
      </c>
      <c r="HJ98">
        <v>0</v>
      </c>
      <c r="HK98">
        <v>0</v>
      </c>
      <c r="HL98" t="s">
        <v>402</v>
      </c>
      <c r="HM98" t="s">
        <v>403</v>
      </c>
      <c r="HN98" t="s">
        <v>404</v>
      </c>
      <c r="HO98" t="s">
        <v>404</v>
      </c>
      <c r="HP98" t="s">
        <v>404</v>
      </c>
      <c r="HQ98" t="s">
        <v>404</v>
      </c>
      <c r="HR98">
        <v>0</v>
      </c>
      <c r="HS98">
        <v>100</v>
      </c>
      <c r="HT98">
        <v>100</v>
      </c>
      <c r="HU98">
        <v>0.17799999999999999</v>
      </c>
      <c r="HV98">
        <v>-7.6300000000000007E-2</v>
      </c>
      <c r="HW98">
        <v>0.178449999999998</v>
      </c>
      <c r="HX98">
        <v>0</v>
      </c>
      <c r="HY98">
        <v>0</v>
      </c>
      <c r="HZ98">
        <v>0</v>
      </c>
      <c r="IA98">
        <v>-7.6299999999996301E-2</v>
      </c>
      <c r="IB98">
        <v>0</v>
      </c>
      <c r="IC98">
        <v>0</v>
      </c>
      <c r="ID98">
        <v>0</v>
      </c>
      <c r="IE98">
        <v>-1</v>
      </c>
      <c r="IF98">
        <v>-1</v>
      </c>
      <c r="IG98">
        <v>-1</v>
      </c>
      <c r="IH98">
        <v>-1</v>
      </c>
      <c r="II98">
        <v>1.4</v>
      </c>
      <c r="IJ98">
        <v>1.4</v>
      </c>
      <c r="IK98">
        <v>1.54297</v>
      </c>
      <c r="IL98">
        <v>2.5927699999999998</v>
      </c>
      <c r="IM98">
        <v>2.8002899999999999</v>
      </c>
      <c r="IN98">
        <v>2.96875</v>
      </c>
      <c r="IO98">
        <v>3.0493199999999998</v>
      </c>
      <c r="IP98">
        <v>2.3022499999999999</v>
      </c>
      <c r="IQ98">
        <v>33.918700000000001</v>
      </c>
      <c r="IR98">
        <v>24.227599999999999</v>
      </c>
      <c r="IS98">
        <v>18</v>
      </c>
      <c r="IT98">
        <v>1093.3399999999999</v>
      </c>
      <c r="IU98">
        <v>567.77700000000004</v>
      </c>
      <c r="IV98">
        <v>25.0002</v>
      </c>
      <c r="IW98">
        <v>24.1159</v>
      </c>
      <c r="IX98">
        <v>30.0001</v>
      </c>
      <c r="IY98">
        <v>24.0367</v>
      </c>
      <c r="IZ98">
        <v>24.032900000000001</v>
      </c>
      <c r="JA98">
        <v>30.811299999999999</v>
      </c>
      <c r="JB98">
        <v>19.490600000000001</v>
      </c>
      <c r="JC98">
        <v>0</v>
      </c>
      <c r="JD98">
        <v>25</v>
      </c>
      <c r="JE98">
        <v>400</v>
      </c>
      <c r="JF98">
        <v>17.653300000000002</v>
      </c>
      <c r="JG98">
        <v>101.917</v>
      </c>
      <c r="JH98">
        <v>101.21299999999999</v>
      </c>
    </row>
    <row r="99" spans="1:268" x14ac:dyDescent="0.2">
      <c r="A99">
        <v>83</v>
      </c>
      <c r="B99">
        <v>1530584433</v>
      </c>
      <c r="C99">
        <v>1534.9000000953699</v>
      </c>
      <c r="D99" t="s">
        <v>587</v>
      </c>
      <c r="E99" t="s">
        <v>588</v>
      </c>
      <c r="F99" t="s">
        <v>397</v>
      </c>
      <c r="I99">
        <v>1530584433</v>
      </c>
      <c r="J99">
        <f t="shared" si="92"/>
        <v>1.4337238995718935E-4</v>
      </c>
      <c r="K99">
        <f t="shared" si="93"/>
        <v>0.14337238995718934</v>
      </c>
      <c r="L99">
        <f t="shared" si="94"/>
        <v>-0.67073817286895288</v>
      </c>
      <c r="M99">
        <f t="shared" si="95"/>
        <v>400.34699999999998</v>
      </c>
      <c r="N99">
        <f t="shared" si="96"/>
        <v>513.89201865635039</v>
      </c>
      <c r="O99">
        <f t="shared" si="97"/>
        <v>46.845444178802332</v>
      </c>
      <c r="P99">
        <f t="shared" si="98"/>
        <v>36.494890677008996</v>
      </c>
      <c r="Q99">
        <f t="shared" si="99"/>
        <v>8.5405929249616451E-3</v>
      </c>
      <c r="R99">
        <f t="shared" si="100"/>
        <v>2.7661797440090199</v>
      </c>
      <c r="S99">
        <f t="shared" si="101"/>
        <v>8.5259704990792926E-3</v>
      </c>
      <c r="T99">
        <f t="shared" si="102"/>
        <v>5.3300432153010804E-3</v>
      </c>
      <c r="U99">
        <f t="shared" si="103"/>
        <v>0</v>
      </c>
      <c r="V99">
        <f t="shared" si="104"/>
        <v>25.25992286448092</v>
      </c>
      <c r="W99">
        <f t="shared" si="105"/>
        <v>24.6111</v>
      </c>
      <c r="X99">
        <f t="shared" si="106"/>
        <v>3.1066966412085164</v>
      </c>
      <c r="Y99">
        <f t="shared" si="107"/>
        <v>49.846821510239749</v>
      </c>
      <c r="Z99">
        <f t="shared" si="108"/>
        <v>1.6134718544559001</v>
      </c>
      <c r="AA99">
        <f t="shared" si="109"/>
        <v>3.2368600556094709</v>
      </c>
      <c r="AB99">
        <f t="shared" si="110"/>
        <v>1.4932247867526163</v>
      </c>
      <c r="AC99">
        <f t="shared" si="111"/>
        <v>-6.3227223971120505</v>
      </c>
      <c r="AD99">
        <f t="shared" si="112"/>
        <v>102.6314603194734</v>
      </c>
      <c r="AE99">
        <f t="shared" si="113"/>
        <v>7.8444916754031206</v>
      </c>
      <c r="AF99">
        <f t="shared" si="114"/>
        <v>104.15322959776448</v>
      </c>
      <c r="AG99">
        <v>0</v>
      </c>
      <c r="AH99">
        <v>0</v>
      </c>
      <c r="AI99">
        <f t="shared" si="115"/>
        <v>1</v>
      </c>
      <c r="AJ99">
        <f t="shared" si="116"/>
        <v>0</v>
      </c>
      <c r="AK99">
        <f t="shared" si="117"/>
        <v>48375.94661841209</v>
      </c>
      <c r="AL99" t="s">
        <v>398</v>
      </c>
      <c r="AM99" t="s">
        <v>398</v>
      </c>
      <c r="AN99">
        <v>0</v>
      </c>
      <c r="AO99">
        <v>0</v>
      </c>
      <c r="AP99" t="e">
        <f t="shared" si="118"/>
        <v>#DIV/0!</v>
      </c>
      <c r="AQ99">
        <v>0</v>
      </c>
      <c r="AR99" t="s">
        <v>398</v>
      </c>
      <c r="AS99" t="s">
        <v>398</v>
      </c>
      <c r="AT99">
        <v>0</v>
      </c>
      <c r="AU99">
        <v>0</v>
      </c>
      <c r="AV99" t="e">
        <f t="shared" si="119"/>
        <v>#DIV/0!</v>
      </c>
      <c r="AW99">
        <v>0.5</v>
      </c>
      <c r="AX99">
        <f t="shared" si="120"/>
        <v>0</v>
      </c>
      <c r="AY99">
        <f t="shared" si="121"/>
        <v>-0.67073817286895288</v>
      </c>
      <c r="AZ99" t="e">
        <f t="shared" si="122"/>
        <v>#DIV/0!</v>
      </c>
      <c r="BA99" t="e">
        <f t="shared" si="123"/>
        <v>#DIV/0!</v>
      </c>
      <c r="BB99" t="e">
        <f t="shared" si="124"/>
        <v>#DIV/0!</v>
      </c>
      <c r="BC99" t="e">
        <f t="shared" si="125"/>
        <v>#DIV/0!</v>
      </c>
      <c r="BD99" t="s">
        <v>398</v>
      </c>
      <c r="BE99">
        <v>0</v>
      </c>
      <c r="BF99" t="e">
        <f t="shared" si="126"/>
        <v>#DIV/0!</v>
      </c>
      <c r="BG99" t="e">
        <f t="shared" si="127"/>
        <v>#DIV/0!</v>
      </c>
      <c r="BH99" t="e">
        <f t="shared" si="128"/>
        <v>#DIV/0!</v>
      </c>
      <c r="BI99" t="e">
        <f t="shared" si="129"/>
        <v>#DIV/0!</v>
      </c>
      <c r="BJ99" t="e">
        <f t="shared" si="130"/>
        <v>#DIV/0!</v>
      </c>
      <c r="BK99" t="e">
        <f t="shared" si="131"/>
        <v>#DIV/0!</v>
      </c>
      <c r="BL99" t="e">
        <f t="shared" si="132"/>
        <v>#DIV/0!</v>
      </c>
      <c r="BM99" t="e">
        <f t="shared" si="133"/>
        <v>#DIV/0!</v>
      </c>
      <c r="BN99">
        <v>754</v>
      </c>
      <c r="BO99">
        <v>300</v>
      </c>
      <c r="BP99">
        <v>300</v>
      </c>
      <c r="BQ99">
        <v>300</v>
      </c>
      <c r="BR99">
        <v>10355.1</v>
      </c>
      <c r="BS99">
        <v>1422.74</v>
      </c>
      <c r="BT99">
        <v>-7.3501699999999996E-3</v>
      </c>
      <c r="BU99">
        <v>-1.04</v>
      </c>
      <c r="BV99" t="s">
        <v>398</v>
      </c>
      <c r="BW99" t="s">
        <v>398</v>
      </c>
      <c r="BX99" t="s">
        <v>398</v>
      </c>
      <c r="BY99" t="s">
        <v>398</v>
      </c>
      <c r="BZ99" t="s">
        <v>398</v>
      </c>
      <c r="CA99" t="s">
        <v>398</v>
      </c>
      <c r="CB99" t="s">
        <v>398</v>
      </c>
      <c r="CC99" t="s">
        <v>398</v>
      </c>
      <c r="CD99" t="s">
        <v>398</v>
      </c>
      <c r="CE99" t="s">
        <v>398</v>
      </c>
      <c r="CF99">
        <f t="shared" si="134"/>
        <v>0</v>
      </c>
      <c r="CG99">
        <f t="shared" si="135"/>
        <v>0</v>
      </c>
      <c r="CH99">
        <f t="shared" si="136"/>
        <v>0</v>
      </c>
      <c r="CI99">
        <f t="shared" si="137"/>
        <v>0</v>
      </c>
      <c r="CJ99">
        <v>6</v>
      </c>
      <c r="CK99">
        <v>0.5</v>
      </c>
      <c r="CL99" t="s">
        <v>399</v>
      </c>
      <c r="CM99">
        <v>2</v>
      </c>
      <c r="CN99">
        <v>1530584433</v>
      </c>
      <c r="CO99">
        <v>400.34699999999998</v>
      </c>
      <c r="CP99">
        <v>399.97899999999998</v>
      </c>
      <c r="CQ99">
        <v>17.6997</v>
      </c>
      <c r="CR99">
        <v>17.615200000000002</v>
      </c>
      <c r="CS99">
        <v>400.16800000000001</v>
      </c>
      <c r="CT99">
        <v>17.776</v>
      </c>
      <c r="CU99">
        <v>1000.01</v>
      </c>
      <c r="CV99">
        <v>91.056100000000001</v>
      </c>
      <c r="CW99">
        <v>0.102047</v>
      </c>
      <c r="CX99">
        <v>25.299299999999999</v>
      </c>
      <c r="CY99">
        <v>24.6111</v>
      </c>
      <c r="CZ99">
        <v>999.9</v>
      </c>
      <c r="DA99">
        <v>0</v>
      </c>
      <c r="DB99">
        <v>0</v>
      </c>
      <c r="DC99">
        <v>9990</v>
      </c>
      <c r="DD99">
        <v>0</v>
      </c>
      <c r="DE99">
        <v>0.21912699999999999</v>
      </c>
      <c r="DF99">
        <v>0.36779800000000001</v>
      </c>
      <c r="DG99">
        <v>407.56</v>
      </c>
      <c r="DH99">
        <v>407.15100000000001</v>
      </c>
      <c r="DI99">
        <v>8.4474599999999997E-2</v>
      </c>
      <c r="DJ99">
        <v>399.97899999999998</v>
      </c>
      <c r="DK99">
        <v>17.615200000000002</v>
      </c>
      <c r="DL99">
        <v>1.6116600000000001</v>
      </c>
      <c r="DM99">
        <v>1.6039699999999999</v>
      </c>
      <c r="DN99">
        <v>14.0708</v>
      </c>
      <c r="DO99">
        <v>13.997</v>
      </c>
      <c r="DP99">
        <v>0</v>
      </c>
      <c r="DQ99">
        <v>0</v>
      </c>
      <c r="DR99">
        <v>0</v>
      </c>
      <c r="DS99">
        <v>0</v>
      </c>
      <c r="DT99">
        <v>2.44</v>
      </c>
      <c r="DU99">
        <v>0</v>
      </c>
      <c r="DV99">
        <v>-9.57</v>
      </c>
      <c r="DW99">
        <v>-2.74</v>
      </c>
      <c r="DX99">
        <v>34.186999999999998</v>
      </c>
      <c r="DY99">
        <v>38.936999999999998</v>
      </c>
      <c r="DZ99">
        <v>37.125</v>
      </c>
      <c r="EA99">
        <v>37.686999999999998</v>
      </c>
      <c r="EB99">
        <v>35.5</v>
      </c>
      <c r="EC99">
        <v>0</v>
      </c>
      <c r="ED99">
        <v>0</v>
      </c>
      <c r="EE99">
        <v>0</v>
      </c>
      <c r="EF99">
        <v>3525</v>
      </c>
      <c r="EG99">
        <v>0</v>
      </c>
      <c r="EH99">
        <v>3.0157692307692301</v>
      </c>
      <c r="EI99">
        <v>-0.98427351378470496</v>
      </c>
      <c r="EJ99">
        <v>1.36478629858822</v>
      </c>
      <c r="EK99">
        <v>-10.002307692307699</v>
      </c>
      <c r="EL99">
        <v>15</v>
      </c>
      <c r="EM99">
        <v>1530584344.5</v>
      </c>
      <c r="EN99" t="s">
        <v>568</v>
      </c>
      <c r="EO99">
        <v>1530584344.5</v>
      </c>
      <c r="EP99">
        <v>1530584344.5</v>
      </c>
      <c r="EQ99">
        <v>138</v>
      </c>
      <c r="ER99">
        <v>3.3000000000000002E-2</v>
      </c>
      <c r="ES99">
        <v>2E-3</v>
      </c>
      <c r="ET99">
        <v>0.17799999999999999</v>
      </c>
      <c r="EU99">
        <v>-7.5999999999999998E-2</v>
      </c>
      <c r="EV99">
        <v>400</v>
      </c>
      <c r="EW99">
        <v>18</v>
      </c>
      <c r="EX99">
        <v>0.28000000000000003</v>
      </c>
      <c r="EY99">
        <v>0.25</v>
      </c>
      <c r="EZ99">
        <v>0.408739048780488</v>
      </c>
      <c r="FA99">
        <v>-0.237888898954705</v>
      </c>
      <c r="FB99">
        <v>3.7751246351223802E-2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8.1859214634146305E-2</v>
      </c>
      <c r="FI99">
        <v>1.19742815331012E-2</v>
      </c>
      <c r="FJ99">
        <v>1.3114596267017799E-3</v>
      </c>
      <c r="FK99">
        <v>1</v>
      </c>
      <c r="FL99">
        <v>1</v>
      </c>
      <c r="FM99">
        <v>3</v>
      </c>
      <c r="FN99" t="s">
        <v>413</v>
      </c>
      <c r="FO99">
        <v>3.92659</v>
      </c>
      <c r="FP99">
        <v>2.7845800000000001</v>
      </c>
      <c r="FQ99">
        <v>8.5140099999999996E-2</v>
      </c>
      <c r="FR99">
        <v>8.5074800000000006E-2</v>
      </c>
      <c r="FS99">
        <v>8.1445299999999998E-2</v>
      </c>
      <c r="FT99">
        <v>8.0282000000000006E-2</v>
      </c>
      <c r="FU99">
        <v>19679.400000000001</v>
      </c>
      <c r="FV99">
        <v>24008.799999999999</v>
      </c>
      <c r="FW99">
        <v>20947.8</v>
      </c>
      <c r="FX99">
        <v>25307.4</v>
      </c>
      <c r="FY99">
        <v>30518.7</v>
      </c>
      <c r="FZ99">
        <v>34270.800000000003</v>
      </c>
      <c r="GA99">
        <v>37806.800000000003</v>
      </c>
      <c r="GB99">
        <v>41983.1</v>
      </c>
      <c r="GC99">
        <v>2.6789000000000001</v>
      </c>
      <c r="GD99">
        <v>2.15863</v>
      </c>
      <c r="GE99">
        <v>7.1097199999999999E-2</v>
      </c>
      <c r="GF99">
        <v>0</v>
      </c>
      <c r="GG99">
        <v>23.442699999999999</v>
      </c>
      <c r="GH99">
        <v>999.9</v>
      </c>
      <c r="GI99">
        <v>48.735999999999997</v>
      </c>
      <c r="GJ99">
        <v>30.172000000000001</v>
      </c>
      <c r="GK99">
        <v>23.031300000000002</v>
      </c>
      <c r="GL99">
        <v>61.570500000000003</v>
      </c>
      <c r="GM99">
        <v>19.387</v>
      </c>
      <c r="GN99">
        <v>3</v>
      </c>
      <c r="GO99">
        <v>-0.23836399999999999</v>
      </c>
      <c r="GP99">
        <v>-0.91796299999999997</v>
      </c>
      <c r="GQ99">
        <v>20.335999999999999</v>
      </c>
      <c r="GR99">
        <v>5.2232799999999999</v>
      </c>
      <c r="GS99">
        <v>11.962</v>
      </c>
      <c r="GT99">
        <v>4.9856999999999996</v>
      </c>
      <c r="GU99">
        <v>3.3010000000000002</v>
      </c>
      <c r="GV99">
        <v>999.9</v>
      </c>
      <c r="GW99">
        <v>9999</v>
      </c>
      <c r="GX99">
        <v>9999</v>
      </c>
      <c r="GY99">
        <v>9999</v>
      </c>
      <c r="GZ99">
        <v>1.88446</v>
      </c>
      <c r="HA99">
        <v>1.88141</v>
      </c>
      <c r="HB99">
        <v>1.88283</v>
      </c>
      <c r="HC99">
        <v>1.8815999999999999</v>
      </c>
      <c r="HD99">
        <v>1.88313</v>
      </c>
      <c r="HE99">
        <v>1.88236</v>
      </c>
      <c r="HF99">
        <v>1.8843099999999999</v>
      </c>
      <c r="HG99">
        <v>1.8815599999999999</v>
      </c>
      <c r="HH99">
        <v>5</v>
      </c>
      <c r="HI99">
        <v>0</v>
      </c>
      <c r="HJ99">
        <v>0</v>
      </c>
      <c r="HK99">
        <v>0</v>
      </c>
      <c r="HL99" t="s">
        <v>402</v>
      </c>
      <c r="HM99" t="s">
        <v>403</v>
      </c>
      <c r="HN99" t="s">
        <v>404</v>
      </c>
      <c r="HO99" t="s">
        <v>404</v>
      </c>
      <c r="HP99" t="s">
        <v>404</v>
      </c>
      <c r="HQ99" t="s">
        <v>404</v>
      </c>
      <c r="HR99">
        <v>0</v>
      </c>
      <c r="HS99">
        <v>100</v>
      </c>
      <c r="HT99">
        <v>100</v>
      </c>
      <c r="HU99">
        <v>0.17899999999999999</v>
      </c>
      <c r="HV99">
        <v>-7.6300000000000007E-2</v>
      </c>
      <c r="HW99">
        <v>0.178449999999998</v>
      </c>
      <c r="HX99">
        <v>0</v>
      </c>
      <c r="HY99">
        <v>0</v>
      </c>
      <c r="HZ99">
        <v>0</v>
      </c>
      <c r="IA99">
        <v>-7.6299999999996301E-2</v>
      </c>
      <c r="IB99">
        <v>0</v>
      </c>
      <c r="IC99">
        <v>0</v>
      </c>
      <c r="ID99">
        <v>0</v>
      </c>
      <c r="IE99">
        <v>-1</v>
      </c>
      <c r="IF99">
        <v>-1</v>
      </c>
      <c r="IG99">
        <v>-1</v>
      </c>
      <c r="IH99">
        <v>-1</v>
      </c>
      <c r="II99">
        <v>1.5</v>
      </c>
      <c r="IJ99">
        <v>1.5</v>
      </c>
      <c r="IK99">
        <v>1.54175</v>
      </c>
      <c r="IL99">
        <v>2.5805699999999998</v>
      </c>
      <c r="IM99">
        <v>2.8002899999999999</v>
      </c>
      <c r="IN99">
        <v>2.96875</v>
      </c>
      <c r="IO99">
        <v>3.0493199999999998</v>
      </c>
      <c r="IP99">
        <v>2.2997999999999998</v>
      </c>
      <c r="IQ99">
        <v>33.918700000000001</v>
      </c>
      <c r="IR99">
        <v>24.2364</v>
      </c>
      <c r="IS99">
        <v>18</v>
      </c>
      <c r="IT99">
        <v>1092.6300000000001</v>
      </c>
      <c r="IU99">
        <v>567.80700000000002</v>
      </c>
      <c r="IV99">
        <v>25.000299999999999</v>
      </c>
      <c r="IW99">
        <v>24.114599999999999</v>
      </c>
      <c r="IX99">
        <v>30</v>
      </c>
      <c r="IY99">
        <v>24.035</v>
      </c>
      <c r="IZ99">
        <v>24.0322</v>
      </c>
      <c r="JA99">
        <v>30.811</v>
      </c>
      <c r="JB99">
        <v>19.490600000000001</v>
      </c>
      <c r="JC99">
        <v>0</v>
      </c>
      <c r="JD99">
        <v>25</v>
      </c>
      <c r="JE99">
        <v>400</v>
      </c>
      <c r="JF99">
        <v>17.653300000000002</v>
      </c>
      <c r="JG99">
        <v>101.91800000000001</v>
      </c>
      <c r="JH99">
        <v>101.212</v>
      </c>
    </row>
    <row r="100" spans="1:268" x14ac:dyDescent="0.2">
      <c r="A100">
        <v>84</v>
      </c>
      <c r="B100">
        <v>1530584438</v>
      </c>
      <c r="C100">
        <v>1539.9000000953699</v>
      </c>
      <c r="D100" t="s">
        <v>589</v>
      </c>
      <c r="E100" t="s">
        <v>590</v>
      </c>
      <c r="F100" t="s">
        <v>397</v>
      </c>
      <c r="I100">
        <v>1530584438</v>
      </c>
      <c r="J100">
        <f t="shared" si="92"/>
        <v>1.4421708997775035E-4</v>
      </c>
      <c r="K100">
        <f t="shared" si="93"/>
        <v>0.14421708997775035</v>
      </c>
      <c r="L100">
        <f t="shared" si="94"/>
        <v>-0.69606760025282999</v>
      </c>
      <c r="M100">
        <f t="shared" si="95"/>
        <v>400.38200000000001</v>
      </c>
      <c r="N100">
        <f t="shared" si="96"/>
        <v>518.1294647328566</v>
      </c>
      <c r="O100">
        <f t="shared" si="97"/>
        <v>47.230582026326644</v>
      </c>
      <c r="P100">
        <f t="shared" si="98"/>
        <v>36.497200371753998</v>
      </c>
      <c r="Q100">
        <f t="shared" si="99"/>
        <v>8.5710560593867668E-3</v>
      </c>
      <c r="R100">
        <f t="shared" si="100"/>
        <v>2.7683685084999112</v>
      </c>
      <c r="S100">
        <f t="shared" si="101"/>
        <v>8.5563408541051225E-3</v>
      </c>
      <c r="T100">
        <f t="shared" si="102"/>
        <v>5.3490330038468547E-3</v>
      </c>
      <c r="U100">
        <f t="shared" si="103"/>
        <v>0</v>
      </c>
      <c r="V100">
        <f t="shared" si="104"/>
        <v>25.26031997228235</v>
      </c>
      <c r="W100">
        <f t="shared" si="105"/>
        <v>24.627600000000001</v>
      </c>
      <c r="X100">
        <f t="shared" si="106"/>
        <v>3.1097630240701299</v>
      </c>
      <c r="Y100">
        <f t="shared" si="107"/>
        <v>49.834546427868922</v>
      </c>
      <c r="Z100">
        <f t="shared" si="108"/>
        <v>1.6131321004907999</v>
      </c>
      <c r="AA100">
        <f t="shared" si="109"/>
        <v>3.2369755844485617</v>
      </c>
      <c r="AB100">
        <f t="shared" si="110"/>
        <v>1.49663092357933</v>
      </c>
      <c r="AC100">
        <f t="shared" si="111"/>
        <v>-6.3599736680187906</v>
      </c>
      <c r="AD100">
        <f t="shared" si="112"/>
        <v>100.33962068123519</v>
      </c>
      <c r="AE100">
        <f t="shared" si="113"/>
        <v>7.6639137657284442</v>
      </c>
      <c r="AF100">
        <f t="shared" si="114"/>
        <v>101.64356077894485</v>
      </c>
      <c r="AG100">
        <v>0</v>
      </c>
      <c r="AH100">
        <v>0</v>
      </c>
      <c r="AI100">
        <f t="shared" si="115"/>
        <v>1</v>
      </c>
      <c r="AJ100">
        <f t="shared" si="116"/>
        <v>0</v>
      </c>
      <c r="AK100">
        <f t="shared" si="117"/>
        <v>48435.791663672069</v>
      </c>
      <c r="AL100" t="s">
        <v>398</v>
      </c>
      <c r="AM100" t="s">
        <v>398</v>
      </c>
      <c r="AN100">
        <v>0</v>
      </c>
      <c r="AO100">
        <v>0</v>
      </c>
      <c r="AP100" t="e">
        <f t="shared" si="118"/>
        <v>#DIV/0!</v>
      </c>
      <c r="AQ100">
        <v>0</v>
      </c>
      <c r="AR100" t="s">
        <v>398</v>
      </c>
      <c r="AS100" t="s">
        <v>398</v>
      </c>
      <c r="AT100">
        <v>0</v>
      </c>
      <c r="AU100">
        <v>0</v>
      </c>
      <c r="AV100" t="e">
        <f t="shared" si="119"/>
        <v>#DIV/0!</v>
      </c>
      <c r="AW100">
        <v>0.5</v>
      </c>
      <c r="AX100">
        <f t="shared" si="120"/>
        <v>0</v>
      </c>
      <c r="AY100">
        <f t="shared" si="121"/>
        <v>-0.69606760025282999</v>
      </c>
      <c r="AZ100" t="e">
        <f t="shared" si="122"/>
        <v>#DIV/0!</v>
      </c>
      <c r="BA100" t="e">
        <f t="shared" si="123"/>
        <v>#DIV/0!</v>
      </c>
      <c r="BB100" t="e">
        <f t="shared" si="124"/>
        <v>#DIV/0!</v>
      </c>
      <c r="BC100" t="e">
        <f t="shared" si="125"/>
        <v>#DIV/0!</v>
      </c>
      <c r="BD100" t="s">
        <v>398</v>
      </c>
      <c r="BE100">
        <v>0</v>
      </c>
      <c r="BF100" t="e">
        <f t="shared" si="126"/>
        <v>#DIV/0!</v>
      </c>
      <c r="BG100" t="e">
        <f t="shared" si="127"/>
        <v>#DIV/0!</v>
      </c>
      <c r="BH100" t="e">
        <f t="shared" si="128"/>
        <v>#DIV/0!</v>
      </c>
      <c r="BI100" t="e">
        <f t="shared" si="129"/>
        <v>#DIV/0!</v>
      </c>
      <c r="BJ100" t="e">
        <f t="shared" si="130"/>
        <v>#DIV/0!</v>
      </c>
      <c r="BK100" t="e">
        <f t="shared" si="131"/>
        <v>#DIV/0!</v>
      </c>
      <c r="BL100" t="e">
        <f t="shared" si="132"/>
        <v>#DIV/0!</v>
      </c>
      <c r="BM100" t="e">
        <f t="shared" si="133"/>
        <v>#DIV/0!</v>
      </c>
      <c r="BN100">
        <v>754</v>
      </c>
      <c r="BO100">
        <v>300</v>
      </c>
      <c r="BP100">
        <v>300</v>
      </c>
      <c r="BQ100">
        <v>300</v>
      </c>
      <c r="BR100">
        <v>10355.1</v>
      </c>
      <c r="BS100">
        <v>1422.74</v>
      </c>
      <c r="BT100">
        <v>-7.3501699999999996E-3</v>
      </c>
      <c r="BU100">
        <v>-1.04</v>
      </c>
      <c r="BV100" t="s">
        <v>398</v>
      </c>
      <c r="BW100" t="s">
        <v>398</v>
      </c>
      <c r="BX100" t="s">
        <v>398</v>
      </c>
      <c r="BY100" t="s">
        <v>398</v>
      </c>
      <c r="BZ100" t="s">
        <v>398</v>
      </c>
      <c r="CA100" t="s">
        <v>398</v>
      </c>
      <c r="CB100" t="s">
        <v>398</v>
      </c>
      <c r="CC100" t="s">
        <v>398</v>
      </c>
      <c r="CD100" t="s">
        <v>398</v>
      </c>
      <c r="CE100" t="s">
        <v>398</v>
      </c>
      <c r="CF100">
        <f t="shared" si="134"/>
        <v>0</v>
      </c>
      <c r="CG100">
        <f t="shared" si="135"/>
        <v>0</v>
      </c>
      <c r="CH100">
        <f t="shared" si="136"/>
        <v>0</v>
      </c>
      <c r="CI100">
        <f t="shared" si="137"/>
        <v>0</v>
      </c>
      <c r="CJ100">
        <v>6</v>
      </c>
      <c r="CK100">
        <v>0.5</v>
      </c>
      <c r="CL100" t="s">
        <v>399</v>
      </c>
      <c r="CM100">
        <v>2</v>
      </c>
      <c r="CN100">
        <v>1530584438</v>
      </c>
      <c r="CO100">
        <v>400.38200000000001</v>
      </c>
      <c r="CP100">
        <v>399.99900000000002</v>
      </c>
      <c r="CQ100">
        <v>17.696400000000001</v>
      </c>
      <c r="CR100">
        <v>17.6114</v>
      </c>
      <c r="CS100">
        <v>400.20299999999997</v>
      </c>
      <c r="CT100">
        <v>17.7727</v>
      </c>
      <c r="CU100">
        <v>999.98800000000006</v>
      </c>
      <c r="CV100">
        <v>91.054400000000001</v>
      </c>
      <c r="CW100">
        <v>0.101547</v>
      </c>
      <c r="CX100">
        <v>25.299900000000001</v>
      </c>
      <c r="CY100">
        <v>24.627600000000001</v>
      </c>
      <c r="CZ100">
        <v>999.9</v>
      </c>
      <c r="DA100">
        <v>0</v>
      </c>
      <c r="DB100">
        <v>0</v>
      </c>
      <c r="DC100">
        <v>10003.1</v>
      </c>
      <c r="DD100">
        <v>0</v>
      </c>
      <c r="DE100">
        <v>0.21912699999999999</v>
      </c>
      <c r="DF100">
        <v>0.38247700000000001</v>
      </c>
      <c r="DG100">
        <v>407.59500000000003</v>
      </c>
      <c r="DH100">
        <v>407.17</v>
      </c>
      <c r="DI100">
        <v>8.4993399999999997E-2</v>
      </c>
      <c r="DJ100">
        <v>399.99900000000002</v>
      </c>
      <c r="DK100">
        <v>17.6114</v>
      </c>
      <c r="DL100">
        <v>1.61134</v>
      </c>
      <c r="DM100">
        <v>1.6035999999999999</v>
      </c>
      <c r="DN100">
        <v>14.0677</v>
      </c>
      <c r="DO100">
        <v>13.993399999999999</v>
      </c>
      <c r="DP100">
        <v>0</v>
      </c>
      <c r="DQ100">
        <v>0</v>
      </c>
      <c r="DR100">
        <v>0</v>
      </c>
      <c r="DS100">
        <v>0</v>
      </c>
      <c r="DT100">
        <v>3.88</v>
      </c>
      <c r="DU100">
        <v>0</v>
      </c>
      <c r="DV100">
        <v>-8.9600000000000009</v>
      </c>
      <c r="DW100">
        <v>-2.67</v>
      </c>
      <c r="DX100">
        <v>33.686999999999998</v>
      </c>
      <c r="DY100">
        <v>38.936999999999998</v>
      </c>
      <c r="DZ100">
        <v>36.875</v>
      </c>
      <c r="EA100">
        <v>37.811999999999998</v>
      </c>
      <c r="EB100">
        <v>35.186999999999998</v>
      </c>
      <c r="EC100">
        <v>0</v>
      </c>
      <c r="ED100">
        <v>0</v>
      </c>
      <c r="EE100">
        <v>0</v>
      </c>
      <c r="EF100">
        <v>3530.4000000953702</v>
      </c>
      <c r="EG100">
        <v>0</v>
      </c>
      <c r="EH100">
        <v>3.1023999999999998</v>
      </c>
      <c r="EI100">
        <v>6.8838461878972197</v>
      </c>
      <c r="EJ100">
        <v>2.8430768630443102</v>
      </c>
      <c r="EK100">
        <v>-10.139200000000001</v>
      </c>
      <c r="EL100">
        <v>15</v>
      </c>
      <c r="EM100">
        <v>1530584344.5</v>
      </c>
      <c r="EN100" t="s">
        <v>568</v>
      </c>
      <c r="EO100">
        <v>1530584344.5</v>
      </c>
      <c r="EP100">
        <v>1530584344.5</v>
      </c>
      <c r="EQ100">
        <v>138</v>
      </c>
      <c r="ER100">
        <v>3.3000000000000002E-2</v>
      </c>
      <c r="ES100">
        <v>2E-3</v>
      </c>
      <c r="ET100">
        <v>0.17799999999999999</v>
      </c>
      <c r="EU100">
        <v>-7.5999999999999998E-2</v>
      </c>
      <c r="EV100">
        <v>400</v>
      </c>
      <c r="EW100">
        <v>18</v>
      </c>
      <c r="EX100">
        <v>0.28000000000000003</v>
      </c>
      <c r="EY100">
        <v>0.25</v>
      </c>
      <c r="EZ100">
        <v>0.38729019999999997</v>
      </c>
      <c r="FA100">
        <v>-0.13496226641650999</v>
      </c>
      <c r="FB100">
        <v>2.96795630402471E-2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8.3192820000000001E-2</v>
      </c>
      <c r="FI100">
        <v>1.05658198874294E-2</v>
      </c>
      <c r="FJ100">
        <v>1.1762358715835901E-3</v>
      </c>
      <c r="FK100">
        <v>1</v>
      </c>
      <c r="FL100">
        <v>1</v>
      </c>
      <c r="FM100">
        <v>3</v>
      </c>
      <c r="FN100" t="s">
        <v>413</v>
      </c>
      <c r="FO100">
        <v>3.9265500000000002</v>
      </c>
      <c r="FP100">
        <v>2.7841999999999998</v>
      </c>
      <c r="FQ100">
        <v>8.5144200000000003E-2</v>
      </c>
      <c r="FR100">
        <v>8.5076799999999994E-2</v>
      </c>
      <c r="FS100">
        <v>8.1432900000000003E-2</v>
      </c>
      <c r="FT100">
        <v>8.0268300000000001E-2</v>
      </c>
      <c r="FU100">
        <v>19679.5</v>
      </c>
      <c r="FV100">
        <v>24009</v>
      </c>
      <c r="FW100">
        <v>20948.099999999999</v>
      </c>
      <c r="FX100">
        <v>25307.599999999999</v>
      </c>
      <c r="FY100">
        <v>30519.200000000001</v>
      </c>
      <c r="FZ100">
        <v>34271.599999999999</v>
      </c>
      <c r="GA100">
        <v>37806.9</v>
      </c>
      <c r="GB100">
        <v>41983.4</v>
      </c>
      <c r="GC100">
        <v>2.6791999999999998</v>
      </c>
      <c r="GD100">
        <v>2.1583999999999999</v>
      </c>
      <c r="GE100">
        <v>7.1935399999999997E-2</v>
      </c>
      <c r="GF100">
        <v>0</v>
      </c>
      <c r="GG100">
        <v>23.445499999999999</v>
      </c>
      <c r="GH100">
        <v>999.9</v>
      </c>
      <c r="GI100">
        <v>48.735999999999997</v>
      </c>
      <c r="GJ100">
        <v>30.152000000000001</v>
      </c>
      <c r="GK100">
        <v>23.0046</v>
      </c>
      <c r="GL100">
        <v>61.400500000000001</v>
      </c>
      <c r="GM100">
        <v>19.4191</v>
      </c>
      <c r="GN100">
        <v>3</v>
      </c>
      <c r="GO100">
        <v>-0.23860000000000001</v>
      </c>
      <c r="GP100">
        <v>-0.917018</v>
      </c>
      <c r="GQ100">
        <v>20.336099999999998</v>
      </c>
      <c r="GR100">
        <v>5.2231300000000003</v>
      </c>
      <c r="GS100">
        <v>11.962</v>
      </c>
      <c r="GT100">
        <v>4.9857500000000003</v>
      </c>
      <c r="GU100">
        <v>3.3010000000000002</v>
      </c>
      <c r="GV100">
        <v>999.9</v>
      </c>
      <c r="GW100">
        <v>9999</v>
      </c>
      <c r="GX100">
        <v>9999</v>
      </c>
      <c r="GY100">
        <v>9999</v>
      </c>
      <c r="GZ100">
        <v>1.88446</v>
      </c>
      <c r="HA100">
        <v>1.88141</v>
      </c>
      <c r="HB100">
        <v>1.8828499999999999</v>
      </c>
      <c r="HC100">
        <v>1.88164</v>
      </c>
      <c r="HD100">
        <v>1.8831500000000001</v>
      </c>
      <c r="HE100">
        <v>1.8823399999999999</v>
      </c>
      <c r="HF100">
        <v>1.8843099999999999</v>
      </c>
      <c r="HG100">
        <v>1.88158</v>
      </c>
      <c r="HH100">
        <v>5</v>
      </c>
      <c r="HI100">
        <v>0</v>
      </c>
      <c r="HJ100">
        <v>0</v>
      </c>
      <c r="HK100">
        <v>0</v>
      </c>
      <c r="HL100" t="s">
        <v>402</v>
      </c>
      <c r="HM100" t="s">
        <v>403</v>
      </c>
      <c r="HN100" t="s">
        <v>404</v>
      </c>
      <c r="HO100" t="s">
        <v>404</v>
      </c>
      <c r="HP100" t="s">
        <v>404</v>
      </c>
      <c r="HQ100" t="s">
        <v>404</v>
      </c>
      <c r="HR100">
        <v>0</v>
      </c>
      <c r="HS100">
        <v>100</v>
      </c>
      <c r="HT100">
        <v>100</v>
      </c>
      <c r="HU100">
        <v>0.17899999999999999</v>
      </c>
      <c r="HV100">
        <v>-7.6300000000000007E-2</v>
      </c>
      <c r="HW100">
        <v>0.178449999999998</v>
      </c>
      <c r="HX100">
        <v>0</v>
      </c>
      <c r="HY100">
        <v>0</v>
      </c>
      <c r="HZ100">
        <v>0</v>
      </c>
      <c r="IA100">
        <v>-7.6299999999996301E-2</v>
      </c>
      <c r="IB100">
        <v>0</v>
      </c>
      <c r="IC100">
        <v>0</v>
      </c>
      <c r="ID100">
        <v>0</v>
      </c>
      <c r="IE100">
        <v>-1</v>
      </c>
      <c r="IF100">
        <v>-1</v>
      </c>
      <c r="IG100">
        <v>-1</v>
      </c>
      <c r="IH100">
        <v>-1</v>
      </c>
      <c r="II100">
        <v>1.6</v>
      </c>
      <c r="IJ100">
        <v>1.6</v>
      </c>
      <c r="IK100">
        <v>1.54297</v>
      </c>
      <c r="IL100">
        <v>2.5927699999999998</v>
      </c>
      <c r="IM100">
        <v>2.8002899999999999</v>
      </c>
      <c r="IN100">
        <v>2.96875</v>
      </c>
      <c r="IO100">
        <v>3.0493199999999998</v>
      </c>
      <c r="IP100">
        <v>2.3010299999999999</v>
      </c>
      <c r="IQ100">
        <v>33.918700000000001</v>
      </c>
      <c r="IR100">
        <v>24.227599999999999</v>
      </c>
      <c r="IS100">
        <v>18</v>
      </c>
      <c r="IT100">
        <v>1092.98</v>
      </c>
      <c r="IU100">
        <v>567.62300000000005</v>
      </c>
      <c r="IV100">
        <v>25.0002</v>
      </c>
      <c r="IW100">
        <v>24.114599999999999</v>
      </c>
      <c r="IX100">
        <v>30.0002</v>
      </c>
      <c r="IY100">
        <v>24.035</v>
      </c>
      <c r="IZ100">
        <v>24.030799999999999</v>
      </c>
      <c r="JA100">
        <v>30.811599999999999</v>
      </c>
      <c r="JB100">
        <v>19.490600000000001</v>
      </c>
      <c r="JC100">
        <v>0</v>
      </c>
      <c r="JD100">
        <v>25</v>
      </c>
      <c r="JE100">
        <v>400</v>
      </c>
      <c r="JF100">
        <v>17.653300000000002</v>
      </c>
      <c r="JG100">
        <v>101.91800000000001</v>
      </c>
      <c r="JH100">
        <v>101.21299999999999</v>
      </c>
    </row>
    <row r="101" spans="1:268" x14ac:dyDescent="0.2">
      <c r="A101">
        <v>85</v>
      </c>
      <c r="B101">
        <v>1530584616</v>
      </c>
      <c r="C101">
        <v>1717.9000000953699</v>
      </c>
      <c r="D101" t="s">
        <v>593</v>
      </c>
      <c r="E101" t="s">
        <v>594</v>
      </c>
      <c r="F101" t="s">
        <v>397</v>
      </c>
      <c r="I101">
        <v>1530584616</v>
      </c>
      <c r="J101">
        <f t="shared" si="92"/>
        <v>5.7343456438829918E-5</v>
      </c>
      <c r="K101">
        <f t="shared" si="93"/>
        <v>5.7343456438829918E-2</v>
      </c>
      <c r="L101">
        <f t="shared" si="94"/>
        <v>-1.0079194791237642</v>
      </c>
      <c r="M101">
        <f t="shared" si="95"/>
        <v>400.58100000000002</v>
      </c>
      <c r="N101">
        <f t="shared" si="96"/>
        <v>879.41081548277452</v>
      </c>
      <c r="O101">
        <f t="shared" si="97"/>
        <v>80.164377836454776</v>
      </c>
      <c r="P101">
        <f t="shared" si="98"/>
        <v>36.515728568195996</v>
      </c>
      <c r="Q101">
        <f t="shared" si="99"/>
        <v>3.2471223771371608E-3</v>
      </c>
      <c r="R101">
        <f t="shared" si="100"/>
        <v>2.7678506706450863</v>
      </c>
      <c r="S101">
        <f t="shared" si="101"/>
        <v>3.2450075417279878E-3</v>
      </c>
      <c r="T101">
        <f t="shared" si="102"/>
        <v>2.028319603882531E-3</v>
      </c>
      <c r="U101">
        <f t="shared" si="103"/>
        <v>0</v>
      </c>
      <c r="V101">
        <f t="shared" si="104"/>
        <v>25.266859298865771</v>
      </c>
      <c r="W101">
        <f t="shared" si="105"/>
        <v>24.996200000000002</v>
      </c>
      <c r="X101">
        <f t="shared" si="106"/>
        <v>3.1789572972288549</v>
      </c>
      <c r="Y101">
        <f t="shared" si="107"/>
        <v>49.80182019383615</v>
      </c>
      <c r="Z101">
        <f t="shared" si="108"/>
        <v>1.6104145408224</v>
      </c>
      <c r="AA101">
        <f t="shared" si="109"/>
        <v>3.2336459481890927</v>
      </c>
      <c r="AB101">
        <f t="shared" si="110"/>
        <v>1.5685427564064549</v>
      </c>
      <c r="AC101">
        <f t="shared" si="111"/>
        <v>-2.5288464289523995</v>
      </c>
      <c r="AD101">
        <f t="shared" si="112"/>
        <v>42.736712637905782</v>
      </c>
      <c r="AE101">
        <f t="shared" si="113"/>
        <v>3.2706034035725318</v>
      </c>
      <c r="AF101">
        <f t="shared" si="114"/>
        <v>43.478469612525913</v>
      </c>
      <c r="AG101">
        <v>0</v>
      </c>
      <c r="AH101">
        <v>0</v>
      </c>
      <c r="AI101">
        <f t="shared" si="115"/>
        <v>1</v>
      </c>
      <c r="AJ101">
        <f t="shared" si="116"/>
        <v>0</v>
      </c>
      <c r="AK101">
        <f t="shared" si="117"/>
        <v>48424.416311859481</v>
      </c>
      <c r="AL101" t="s">
        <v>398</v>
      </c>
      <c r="AM101" t="s">
        <v>398</v>
      </c>
      <c r="AN101">
        <v>0</v>
      </c>
      <c r="AO101">
        <v>0</v>
      </c>
      <c r="AP101" t="e">
        <f t="shared" si="118"/>
        <v>#DIV/0!</v>
      </c>
      <c r="AQ101">
        <v>0</v>
      </c>
      <c r="AR101" t="s">
        <v>398</v>
      </c>
      <c r="AS101" t="s">
        <v>398</v>
      </c>
      <c r="AT101">
        <v>0</v>
      </c>
      <c r="AU101">
        <v>0</v>
      </c>
      <c r="AV101" t="e">
        <f t="shared" si="119"/>
        <v>#DIV/0!</v>
      </c>
      <c r="AW101">
        <v>0.5</v>
      </c>
      <c r="AX101">
        <f t="shared" si="120"/>
        <v>0</v>
      </c>
      <c r="AY101">
        <f t="shared" si="121"/>
        <v>-1.0079194791237642</v>
      </c>
      <c r="AZ101" t="e">
        <f t="shared" si="122"/>
        <v>#DIV/0!</v>
      </c>
      <c r="BA101" t="e">
        <f t="shared" si="123"/>
        <v>#DIV/0!</v>
      </c>
      <c r="BB101" t="e">
        <f t="shared" si="124"/>
        <v>#DIV/0!</v>
      </c>
      <c r="BC101" t="e">
        <f t="shared" si="125"/>
        <v>#DIV/0!</v>
      </c>
      <c r="BD101" t="s">
        <v>398</v>
      </c>
      <c r="BE101">
        <v>0</v>
      </c>
      <c r="BF101" t="e">
        <f t="shared" si="126"/>
        <v>#DIV/0!</v>
      </c>
      <c r="BG101" t="e">
        <f t="shared" si="127"/>
        <v>#DIV/0!</v>
      </c>
      <c r="BH101" t="e">
        <f t="shared" si="128"/>
        <v>#DIV/0!</v>
      </c>
      <c r="BI101" t="e">
        <f t="shared" si="129"/>
        <v>#DIV/0!</v>
      </c>
      <c r="BJ101" t="e">
        <f t="shared" si="130"/>
        <v>#DIV/0!</v>
      </c>
      <c r="BK101" t="e">
        <f t="shared" si="131"/>
        <v>#DIV/0!</v>
      </c>
      <c r="BL101" t="e">
        <f t="shared" si="132"/>
        <v>#DIV/0!</v>
      </c>
      <c r="BM101" t="e">
        <f t="shared" si="133"/>
        <v>#DIV/0!</v>
      </c>
      <c r="BN101">
        <v>754</v>
      </c>
      <c r="BO101">
        <v>300</v>
      </c>
      <c r="BP101">
        <v>300</v>
      </c>
      <c r="BQ101">
        <v>300</v>
      </c>
      <c r="BR101">
        <v>10355.1</v>
      </c>
      <c r="BS101">
        <v>1422.74</v>
      </c>
      <c r="BT101">
        <v>-7.3501699999999996E-3</v>
      </c>
      <c r="BU101">
        <v>-1.04</v>
      </c>
      <c r="BV101" t="s">
        <v>398</v>
      </c>
      <c r="BW101" t="s">
        <v>398</v>
      </c>
      <c r="BX101" t="s">
        <v>398</v>
      </c>
      <c r="BY101" t="s">
        <v>398</v>
      </c>
      <c r="BZ101" t="s">
        <v>398</v>
      </c>
      <c r="CA101" t="s">
        <v>398</v>
      </c>
      <c r="CB101" t="s">
        <v>398</v>
      </c>
      <c r="CC101" t="s">
        <v>398</v>
      </c>
      <c r="CD101" t="s">
        <v>398</v>
      </c>
      <c r="CE101" t="s">
        <v>398</v>
      </c>
      <c r="CF101">
        <f t="shared" si="134"/>
        <v>0</v>
      </c>
      <c r="CG101">
        <f t="shared" si="135"/>
        <v>0</v>
      </c>
      <c r="CH101">
        <f t="shared" si="136"/>
        <v>0</v>
      </c>
      <c r="CI101">
        <f t="shared" si="137"/>
        <v>0</v>
      </c>
      <c r="CJ101">
        <v>6</v>
      </c>
      <c r="CK101">
        <v>0.5</v>
      </c>
      <c r="CL101" t="s">
        <v>399</v>
      </c>
      <c r="CM101">
        <v>2</v>
      </c>
      <c r="CN101">
        <v>1530584616</v>
      </c>
      <c r="CO101">
        <v>400.58100000000002</v>
      </c>
      <c r="CP101">
        <v>399.99</v>
      </c>
      <c r="CQ101">
        <v>17.666399999999999</v>
      </c>
      <c r="CR101">
        <v>17.6326</v>
      </c>
      <c r="CS101">
        <v>400.37200000000001</v>
      </c>
      <c r="CT101">
        <v>17.741900000000001</v>
      </c>
      <c r="CU101">
        <v>999.94799999999998</v>
      </c>
      <c r="CV101">
        <v>91.0548</v>
      </c>
      <c r="CW101">
        <v>0.102116</v>
      </c>
      <c r="CX101">
        <v>25.282599999999999</v>
      </c>
      <c r="CY101">
        <v>24.996200000000002</v>
      </c>
      <c r="CZ101">
        <v>999.9</v>
      </c>
      <c r="DA101">
        <v>0</v>
      </c>
      <c r="DB101">
        <v>0</v>
      </c>
      <c r="DC101">
        <v>10000</v>
      </c>
      <c r="DD101">
        <v>0</v>
      </c>
      <c r="DE101">
        <v>0.21912699999999999</v>
      </c>
      <c r="DF101">
        <v>0.59066799999999997</v>
      </c>
      <c r="DG101">
        <v>407.78500000000003</v>
      </c>
      <c r="DH101">
        <v>407.16899999999998</v>
      </c>
      <c r="DI101">
        <v>3.3859300000000002E-2</v>
      </c>
      <c r="DJ101">
        <v>399.99</v>
      </c>
      <c r="DK101">
        <v>17.6326</v>
      </c>
      <c r="DL101">
        <v>1.6086100000000001</v>
      </c>
      <c r="DM101">
        <v>1.6055299999999999</v>
      </c>
      <c r="DN101">
        <v>14.041600000000001</v>
      </c>
      <c r="DO101">
        <v>14.012</v>
      </c>
      <c r="DP101">
        <v>0</v>
      </c>
      <c r="DQ101">
        <v>0</v>
      </c>
      <c r="DR101">
        <v>0</v>
      </c>
      <c r="DS101">
        <v>0</v>
      </c>
      <c r="DT101">
        <v>1.48</v>
      </c>
      <c r="DU101">
        <v>0</v>
      </c>
      <c r="DV101">
        <v>-6.26</v>
      </c>
      <c r="DW101">
        <v>-2.2599999999999998</v>
      </c>
      <c r="DX101">
        <v>33.625</v>
      </c>
      <c r="DY101">
        <v>39</v>
      </c>
      <c r="DZ101">
        <v>36.75</v>
      </c>
      <c r="EA101">
        <v>38</v>
      </c>
      <c r="EB101">
        <v>35</v>
      </c>
      <c r="EC101">
        <v>0</v>
      </c>
      <c r="ED101">
        <v>0</v>
      </c>
      <c r="EE101">
        <v>0</v>
      </c>
      <c r="EF101">
        <v>3708</v>
      </c>
      <c r="EG101">
        <v>0</v>
      </c>
      <c r="EH101">
        <v>2.4468000000000001</v>
      </c>
      <c r="EI101">
        <v>-3.80923073930383</v>
      </c>
      <c r="EJ101">
        <v>5.4961540584569004</v>
      </c>
      <c r="EK101">
        <v>-10.249599999999999</v>
      </c>
      <c r="EL101">
        <v>15</v>
      </c>
      <c r="EM101">
        <v>1530584596</v>
      </c>
      <c r="EN101" t="s">
        <v>595</v>
      </c>
      <c r="EO101">
        <v>1530584596</v>
      </c>
      <c r="EP101">
        <v>1530584592</v>
      </c>
      <c r="EQ101">
        <v>140</v>
      </c>
      <c r="ER101">
        <v>6.2E-2</v>
      </c>
      <c r="ES101">
        <v>-1E-3</v>
      </c>
      <c r="ET101">
        <v>0.20899999999999999</v>
      </c>
      <c r="EU101">
        <v>-7.4999999999999997E-2</v>
      </c>
      <c r="EV101">
        <v>400</v>
      </c>
      <c r="EW101">
        <v>18</v>
      </c>
      <c r="EX101">
        <v>0.57999999999999996</v>
      </c>
      <c r="EY101">
        <v>0.15</v>
      </c>
      <c r="EZ101">
        <v>0.44337732146341502</v>
      </c>
      <c r="FA101">
        <v>1.8074434960975601</v>
      </c>
      <c r="FB101">
        <v>0.23479522344345299</v>
      </c>
      <c r="FC101">
        <v>0</v>
      </c>
      <c r="FD101">
        <v>1</v>
      </c>
      <c r="FE101">
        <v>0</v>
      </c>
      <c r="FF101">
        <v>0</v>
      </c>
      <c r="FG101">
        <v>0</v>
      </c>
      <c r="FH101">
        <v>2.3630007804877999E-2</v>
      </c>
      <c r="FI101">
        <v>0.106577042090592</v>
      </c>
      <c r="FJ101">
        <v>1.16944963219601E-2</v>
      </c>
      <c r="FK101">
        <v>1</v>
      </c>
      <c r="FL101">
        <v>1</v>
      </c>
      <c r="FM101">
        <v>3</v>
      </c>
      <c r="FN101" t="s">
        <v>413</v>
      </c>
      <c r="FO101">
        <v>3.9264999999999999</v>
      </c>
      <c r="FP101">
        <v>2.7847400000000002</v>
      </c>
      <c r="FQ101">
        <v>8.5175500000000001E-2</v>
      </c>
      <c r="FR101">
        <v>8.5080699999999995E-2</v>
      </c>
      <c r="FS101">
        <v>8.1332699999999994E-2</v>
      </c>
      <c r="FT101">
        <v>8.0343499999999998E-2</v>
      </c>
      <c r="FU101">
        <v>19679.5</v>
      </c>
      <c r="FV101">
        <v>24009.5</v>
      </c>
      <c r="FW101">
        <v>20948.8</v>
      </c>
      <c r="FX101">
        <v>25308.2</v>
      </c>
      <c r="FY101">
        <v>30523.3</v>
      </c>
      <c r="FZ101">
        <v>34269.5</v>
      </c>
      <c r="GA101">
        <v>37807.800000000003</v>
      </c>
      <c r="GB101">
        <v>41984.3</v>
      </c>
      <c r="GC101">
        <v>2.67563</v>
      </c>
      <c r="GD101">
        <v>2.1586699999999999</v>
      </c>
      <c r="GE101">
        <v>9.2036999999999994E-2</v>
      </c>
      <c r="GF101">
        <v>0</v>
      </c>
      <c r="GG101">
        <v>23.484200000000001</v>
      </c>
      <c r="GH101">
        <v>999.9</v>
      </c>
      <c r="GI101">
        <v>48.712000000000003</v>
      </c>
      <c r="GJ101">
        <v>30.100999999999999</v>
      </c>
      <c r="GK101">
        <v>22.9255</v>
      </c>
      <c r="GL101">
        <v>61.6905</v>
      </c>
      <c r="GM101">
        <v>19.4191</v>
      </c>
      <c r="GN101">
        <v>3</v>
      </c>
      <c r="GO101">
        <v>-0.23943600000000001</v>
      </c>
      <c r="GP101">
        <v>-0.92163700000000004</v>
      </c>
      <c r="GQ101">
        <v>20.336500000000001</v>
      </c>
      <c r="GR101">
        <v>5.2235800000000001</v>
      </c>
      <c r="GS101">
        <v>11.962199999999999</v>
      </c>
      <c r="GT101">
        <v>4.9856999999999996</v>
      </c>
      <c r="GU101">
        <v>3.3010000000000002</v>
      </c>
      <c r="GV101">
        <v>999.9</v>
      </c>
      <c r="GW101">
        <v>9999</v>
      </c>
      <c r="GX101">
        <v>9999</v>
      </c>
      <c r="GY101">
        <v>9999</v>
      </c>
      <c r="GZ101">
        <v>1.88446</v>
      </c>
      <c r="HA101">
        <v>1.88141</v>
      </c>
      <c r="HB101">
        <v>1.88287</v>
      </c>
      <c r="HC101">
        <v>1.8815900000000001</v>
      </c>
      <c r="HD101">
        <v>1.8831899999999999</v>
      </c>
      <c r="HE101">
        <v>1.88232</v>
      </c>
      <c r="HF101">
        <v>1.8843099999999999</v>
      </c>
      <c r="HG101">
        <v>1.88158</v>
      </c>
      <c r="HH101">
        <v>5</v>
      </c>
      <c r="HI101">
        <v>0</v>
      </c>
      <c r="HJ101">
        <v>0</v>
      </c>
      <c r="HK101">
        <v>0</v>
      </c>
      <c r="HL101" t="s">
        <v>402</v>
      </c>
      <c r="HM101" t="s">
        <v>403</v>
      </c>
      <c r="HN101" t="s">
        <v>404</v>
      </c>
      <c r="HO101" t="s">
        <v>404</v>
      </c>
      <c r="HP101" t="s">
        <v>404</v>
      </c>
      <c r="HQ101" t="s">
        <v>404</v>
      </c>
      <c r="HR101">
        <v>0</v>
      </c>
      <c r="HS101">
        <v>100</v>
      </c>
      <c r="HT101">
        <v>100</v>
      </c>
      <c r="HU101">
        <v>0.20899999999999999</v>
      </c>
      <c r="HV101">
        <v>-7.5499999999999998E-2</v>
      </c>
      <c r="HW101">
        <v>0.20920000000000999</v>
      </c>
      <c r="HX101">
        <v>0</v>
      </c>
      <c r="HY101">
        <v>0</v>
      </c>
      <c r="HZ101">
        <v>0</v>
      </c>
      <c r="IA101">
        <v>-7.5450000000003598E-2</v>
      </c>
      <c r="IB101">
        <v>0</v>
      </c>
      <c r="IC101">
        <v>0</v>
      </c>
      <c r="ID101">
        <v>0</v>
      </c>
      <c r="IE101">
        <v>-1</v>
      </c>
      <c r="IF101">
        <v>-1</v>
      </c>
      <c r="IG101">
        <v>-1</v>
      </c>
      <c r="IH101">
        <v>-1</v>
      </c>
      <c r="II101">
        <v>0.3</v>
      </c>
      <c r="IJ101">
        <v>0.4</v>
      </c>
      <c r="IK101">
        <v>1.54297</v>
      </c>
      <c r="IL101">
        <v>2.5842299999999998</v>
      </c>
      <c r="IM101">
        <v>2.8002899999999999</v>
      </c>
      <c r="IN101">
        <v>2.96875</v>
      </c>
      <c r="IO101">
        <v>3.0493199999999998</v>
      </c>
      <c r="IP101">
        <v>2.3059099999999999</v>
      </c>
      <c r="IQ101">
        <v>33.8735</v>
      </c>
      <c r="IR101">
        <v>24.227599999999999</v>
      </c>
      <c r="IS101">
        <v>18</v>
      </c>
      <c r="IT101">
        <v>1088.3900000000001</v>
      </c>
      <c r="IU101">
        <v>567.58000000000004</v>
      </c>
      <c r="IV101">
        <v>25.0001</v>
      </c>
      <c r="IW101">
        <v>24.104500000000002</v>
      </c>
      <c r="IX101">
        <v>30.0001</v>
      </c>
      <c r="IY101">
        <v>24.0166</v>
      </c>
      <c r="IZ101">
        <v>24.008700000000001</v>
      </c>
      <c r="JA101">
        <v>30.818300000000001</v>
      </c>
      <c r="JB101">
        <v>19.0443</v>
      </c>
      <c r="JC101">
        <v>0</v>
      </c>
      <c r="JD101">
        <v>25</v>
      </c>
      <c r="JE101">
        <v>400</v>
      </c>
      <c r="JF101">
        <v>17.713200000000001</v>
      </c>
      <c r="JG101">
        <v>101.92100000000001</v>
      </c>
      <c r="JH101">
        <v>101.215</v>
      </c>
    </row>
    <row r="102" spans="1:268" x14ac:dyDescent="0.2">
      <c r="A102">
        <v>86</v>
      </c>
      <c r="B102">
        <v>1530584621</v>
      </c>
      <c r="C102">
        <v>1722.9000000953699</v>
      </c>
      <c r="D102" t="s">
        <v>596</v>
      </c>
      <c r="E102" t="s">
        <v>597</v>
      </c>
      <c r="F102" t="s">
        <v>397</v>
      </c>
      <c r="I102">
        <v>1530584621</v>
      </c>
      <c r="J102">
        <f t="shared" si="92"/>
        <v>6.3793768590753207E-5</v>
      </c>
      <c r="K102">
        <f t="shared" si="93"/>
        <v>6.3793768590753211E-2</v>
      </c>
      <c r="L102">
        <f t="shared" si="94"/>
        <v>-0.99888375835424392</v>
      </c>
      <c r="M102">
        <f t="shared" si="95"/>
        <v>400.51600000000002</v>
      </c>
      <c r="N102">
        <f t="shared" si="96"/>
        <v>826.11168954820073</v>
      </c>
      <c r="O102">
        <f t="shared" si="97"/>
        <v>75.306140857673014</v>
      </c>
      <c r="P102">
        <f t="shared" si="98"/>
        <v>36.509971585376</v>
      </c>
      <c r="Q102">
        <f t="shared" si="99"/>
        <v>3.6103869284507956E-3</v>
      </c>
      <c r="R102">
        <f t="shared" si="100"/>
        <v>2.769977476439184</v>
      </c>
      <c r="S102">
        <f t="shared" si="101"/>
        <v>3.6077746512273214E-3</v>
      </c>
      <c r="T102">
        <f t="shared" si="102"/>
        <v>2.2550936967572904E-3</v>
      </c>
      <c r="U102">
        <f t="shared" si="103"/>
        <v>0</v>
      </c>
      <c r="V102">
        <f t="shared" si="104"/>
        <v>25.268401227109624</v>
      </c>
      <c r="W102">
        <f t="shared" si="105"/>
        <v>25.002099999999999</v>
      </c>
      <c r="X102">
        <f t="shared" si="106"/>
        <v>3.180075707680921</v>
      </c>
      <c r="Y102">
        <f t="shared" si="107"/>
        <v>49.79650102713277</v>
      </c>
      <c r="Z102">
        <f t="shared" si="108"/>
        <v>1.6105586967143999</v>
      </c>
      <c r="AA102">
        <f t="shared" si="109"/>
        <v>3.2342808500477775</v>
      </c>
      <c r="AB102">
        <f t="shared" si="110"/>
        <v>1.5695170109665211</v>
      </c>
      <c r="AC102">
        <f t="shared" si="111"/>
        <v>-2.8133051948522163</v>
      </c>
      <c r="AD102">
        <f t="shared" si="112"/>
        <v>42.381280296438639</v>
      </c>
      <c r="AE102">
        <f t="shared" si="113"/>
        <v>3.2410621726710405</v>
      </c>
      <c r="AF102">
        <f t="shared" si="114"/>
        <v>42.809037274257463</v>
      </c>
      <c r="AG102">
        <v>0</v>
      </c>
      <c r="AH102">
        <v>0</v>
      </c>
      <c r="AI102">
        <f t="shared" si="115"/>
        <v>1</v>
      </c>
      <c r="AJ102">
        <f t="shared" si="116"/>
        <v>0</v>
      </c>
      <c r="AK102">
        <f t="shared" si="117"/>
        <v>48482.192047290308</v>
      </c>
      <c r="AL102" t="s">
        <v>398</v>
      </c>
      <c r="AM102" t="s">
        <v>398</v>
      </c>
      <c r="AN102">
        <v>0</v>
      </c>
      <c r="AO102">
        <v>0</v>
      </c>
      <c r="AP102" t="e">
        <f t="shared" si="118"/>
        <v>#DIV/0!</v>
      </c>
      <c r="AQ102">
        <v>0</v>
      </c>
      <c r="AR102" t="s">
        <v>398</v>
      </c>
      <c r="AS102" t="s">
        <v>398</v>
      </c>
      <c r="AT102">
        <v>0</v>
      </c>
      <c r="AU102">
        <v>0</v>
      </c>
      <c r="AV102" t="e">
        <f t="shared" si="119"/>
        <v>#DIV/0!</v>
      </c>
      <c r="AW102">
        <v>0.5</v>
      </c>
      <c r="AX102">
        <f t="shared" si="120"/>
        <v>0</v>
      </c>
      <c r="AY102">
        <f t="shared" si="121"/>
        <v>-0.99888375835424392</v>
      </c>
      <c r="AZ102" t="e">
        <f t="shared" si="122"/>
        <v>#DIV/0!</v>
      </c>
      <c r="BA102" t="e">
        <f t="shared" si="123"/>
        <v>#DIV/0!</v>
      </c>
      <c r="BB102" t="e">
        <f t="shared" si="124"/>
        <v>#DIV/0!</v>
      </c>
      <c r="BC102" t="e">
        <f t="shared" si="125"/>
        <v>#DIV/0!</v>
      </c>
      <c r="BD102" t="s">
        <v>398</v>
      </c>
      <c r="BE102">
        <v>0</v>
      </c>
      <c r="BF102" t="e">
        <f t="shared" si="126"/>
        <v>#DIV/0!</v>
      </c>
      <c r="BG102" t="e">
        <f t="shared" si="127"/>
        <v>#DIV/0!</v>
      </c>
      <c r="BH102" t="e">
        <f t="shared" si="128"/>
        <v>#DIV/0!</v>
      </c>
      <c r="BI102" t="e">
        <f t="shared" si="129"/>
        <v>#DIV/0!</v>
      </c>
      <c r="BJ102" t="e">
        <f t="shared" si="130"/>
        <v>#DIV/0!</v>
      </c>
      <c r="BK102" t="e">
        <f t="shared" si="131"/>
        <v>#DIV/0!</v>
      </c>
      <c r="BL102" t="e">
        <f t="shared" si="132"/>
        <v>#DIV/0!</v>
      </c>
      <c r="BM102" t="e">
        <f t="shared" si="133"/>
        <v>#DIV/0!</v>
      </c>
      <c r="BN102">
        <v>754</v>
      </c>
      <c r="BO102">
        <v>300</v>
      </c>
      <c r="BP102">
        <v>300</v>
      </c>
      <c r="BQ102">
        <v>300</v>
      </c>
      <c r="BR102">
        <v>10355.1</v>
      </c>
      <c r="BS102">
        <v>1422.74</v>
      </c>
      <c r="BT102">
        <v>-7.3501699999999996E-3</v>
      </c>
      <c r="BU102">
        <v>-1.04</v>
      </c>
      <c r="BV102" t="s">
        <v>398</v>
      </c>
      <c r="BW102" t="s">
        <v>398</v>
      </c>
      <c r="BX102" t="s">
        <v>398</v>
      </c>
      <c r="BY102" t="s">
        <v>398</v>
      </c>
      <c r="BZ102" t="s">
        <v>398</v>
      </c>
      <c r="CA102" t="s">
        <v>398</v>
      </c>
      <c r="CB102" t="s">
        <v>398</v>
      </c>
      <c r="CC102" t="s">
        <v>398</v>
      </c>
      <c r="CD102" t="s">
        <v>398</v>
      </c>
      <c r="CE102" t="s">
        <v>398</v>
      </c>
      <c r="CF102">
        <f t="shared" si="134"/>
        <v>0</v>
      </c>
      <c r="CG102">
        <f t="shared" si="135"/>
        <v>0</v>
      </c>
      <c r="CH102">
        <f t="shared" si="136"/>
        <v>0</v>
      </c>
      <c r="CI102">
        <f t="shared" si="137"/>
        <v>0</v>
      </c>
      <c r="CJ102">
        <v>6</v>
      </c>
      <c r="CK102">
        <v>0.5</v>
      </c>
      <c r="CL102" t="s">
        <v>399</v>
      </c>
      <c r="CM102">
        <v>2</v>
      </c>
      <c r="CN102">
        <v>1530584621</v>
      </c>
      <c r="CO102">
        <v>400.51600000000002</v>
      </c>
      <c r="CP102">
        <v>399.93200000000002</v>
      </c>
      <c r="CQ102">
        <v>17.667899999999999</v>
      </c>
      <c r="CR102">
        <v>17.630299999999998</v>
      </c>
      <c r="CS102">
        <v>400.30700000000002</v>
      </c>
      <c r="CT102">
        <v>17.743300000000001</v>
      </c>
      <c r="CU102">
        <v>1000</v>
      </c>
      <c r="CV102">
        <v>91.055300000000003</v>
      </c>
      <c r="CW102">
        <v>0.102036</v>
      </c>
      <c r="CX102">
        <v>25.285900000000002</v>
      </c>
      <c r="CY102">
        <v>25.002099999999999</v>
      </c>
      <c r="CZ102">
        <v>999.9</v>
      </c>
      <c r="DA102">
        <v>0</v>
      </c>
      <c r="DB102">
        <v>0</v>
      </c>
      <c r="DC102">
        <v>10012.5</v>
      </c>
      <c r="DD102">
        <v>0</v>
      </c>
      <c r="DE102">
        <v>0.21912699999999999</v>
      </c>
      <c r="DF102">
        <v>0.58465599999999995</v>
      </c>
      <c r="DG102">
        <v>407.72</v>
      </c>
      <c r="DH102">
        <v>407.10899999999998</v>
      </c>
      <c r="DI102">
        <v>3.7538500000000002E-2</v>
      </c>
      <c r="DJ102">
        <v>399.93200000000002</v>
      </c>
      <c r="DK102">
        <v>17.630299999999998</v>
      </c>
      <c r="DL102">
        <v>1.60876</v>
      </c>
      <c r="DM102">
        <v>1.60534</v>
      </c>
      <c r="DN102">
        <v>14.042899999999999</v>
      </c>
      <c r="DO102">
        <v>14.0101</v>
      </c>
      <c r="DP102">
        <v>0</v>
      </c>
      <c r="DQ102">
        <v>0</v>
      </c>
      <c r="DR102">
        <v>0</v>
      </c>
      <c r="DS102">
        <v>0</v>
      </c>
      <c r="DT102">
        <v>3.63</v>
      </c>
      <c r="DU102">
        <v>0</v>
      </c>
      <c r="DV102">
        <v>-10.81</v>
      </c>
      <c r="DW102">
        <v>-2.12</v>
      </c>
      <c r="DX102">
        <v>33.561999999999998</v>
      </c>
      <c r="DY102">
        <v>38.936999999999998</v>
      </c>
      <c r="DZ102">
        <v>37.25</v>
      </c>
      <c r="EA102">
        <v>37.811999999999998</v>
      </c>
      <c r="EB102">
        <v>35.625</v>
      </c>
      <c r="EC102">
        <v>0</v>
      </c>
      <c r="ED102">
        <v>0</v>
      </c>
      <c r="EE102">
        <v>0</v>
      </c>
      <c r="EF102">
        <v>3713.4000000953702</v>
      </c>
      <c r="EG102">
        <v>0</v>
      </c>
      <c r="EH102">
        <v>2.33076923076923</v>
      </c>
      <c r="EI102">
        <v>3.4577777660602198</v>
      </c>
      <c r="EJ102">
        <v>-5.2512818917162898</v>
      </c>
      <c r="EK102">
        <v>-10.446923076923101</v>
      </c>
      <c r="EL102">
        <v>15</v>
      </c>
      <c r="EM102">
        <v>1530584596</v>
      </c>
      <c r="EN102" t="s">
        <v>595</v>
      </c>
      <c r="EO102">
        <v>1530584596</v>
      </c>
      <c r="EP102">
        <v>1530584592</v>
      </c>
      <c r="EQ102">
        <v>140</v>
      </c>
      <c r="ER102">
        <v>6.2E-2</v>
      </c>
      <c r="ES102">
        <v>-1E-3</v>
      </c>
      <c r="ET102">
        <v>0.20899999999999999</v>
      </c>
      <c r="EU102">
        <v>-7.4999999999999997E-2</v>
      </c>
      <c r="EV102">
        <v>400</v>
      </c>
      <c r="EW102">
        <v>18</v>
      </c>
      <c r="EX102">
        <v>0.57999999999999996</v>
      </c>
      <c r="EY102">
        <v>0.15</v>
      </c>
      <c r="EZ102">
        <v>0.58489312500000001</v>
      </c>
      <c r="FA102">
        <v>1.41324990619152E-2</v>
      </c>
      <c r="FB102">
        <v>3.05330018702612E-2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3.2004075E-2</v>
      </c>
      <c r="FI102">
        <v>3.29252217636022E-2</v>
      </c>
      <c r="FJ102">
        <v>3.4236302691551001E-3</v>
      </c>
      <c r="FK102">
        <v>1</v>
      </c>
      <c r="FL102">
        <v>2</v>
      </c>
      <c r="FM102">
        <v>3</v>
      </c>
      <c r="FN102" t="s">
        <v>401</v>
      </c>
      <c r="FO102">
        <v>3.9265699999999999</v>
      </c>
      <c r="FP102">
        <v>2.78477</v>
      </c>
      <c r="FQ102">
        <v>8.5166000000000006E-2</v>
      </c>
      <c r="FR102">
        <v>8.50717E-2</v>
      </c>
      <c r="FS102">
        <v>8.1338400000000005E-2</v>
      </c>
      <c r="FT102">
        <v>8.0336500000000005E-2</v>
      </c>
      <c r="FU102">
        <v>19679.5</v>
      </c>
      <c r="FV102">
        <v>24009.5</v>
      </c>
      <c r="FW102">
        <v>20948.5</v>
      </c>
      <c r="FX102">
        <v>25307.9</v>
      </c>
      <c r="FY102">
        <v>30523</v>
      </c>
      <c r="FZ102">
        <v>34269.699999999997</v>
      </c>
      <c r="GA102">
        <v>37807.699999999997</v>
      </c>
      <c r="GB102">
        <v>41984.2</v>
      </c>
      <c r="GC102">
        <v>2.6776300000000002</v>
      </c>
      <c r="GD102">
        <v>2.1589800000000001</v>
      </c>
      <c r="GE102">
        <v>9.2089199999999996E-2</v>
      </c>
      <c r="GF102">
        <v>0</v>
      </c>
      <c r="GG102">
        <v>23.4892</v>
      </c>
      <c r="GH102">
        <v>999.9</v>
      </c>
      <c r="GI102">
        <v>48.712000000000003</v>
      </c>
      <c r="GJ102">
        <v>30.100999999999999</v>
      </c>
      <c r="GK102">
        <v>22.924299999999999</v>
      </c>
      <c r="GL102">
        <v>61.490600000000001</v>
      </c>
      <c r="GM102">
        <v>19.395</v>
      </c>
      <c r="GN102">
        <v>3</v>
      </c>
      <c r="GO102">
        <v>-0.23910600000000001</v>
      </c>
      <c r="GP102">
        <v>-0.92133200000000004</v>
      </c>
      <c r="GQ102">
        <v>20.336200000000002</v>
      </c>
      <c r="GR102">
        <v>5.2229799999999997</v>
      </c>
      <c r="GS102">
        <v>11.962</v>
      </c>
      <c r="GT102">
        <v>4.9857500000000003</v>
      </c>
      <c r="GU102">
        <v>3.3010000000000002</v>
      </c>
      <c r="GV102">
        <v>999.9</v>
      </c>
      <c r="GW102">
        <v>9999</v>
      </c>
      <c r="GX102">
        <v>9999</v>
      </c>
      <c r="GY102">
        <v>9999</v>
      </c>
      <c r="GZ102">
        <v>1.88445</v>
      </c>
      <c r="HA102">
        <v>1.88141</v>
      </c>
      <c r="HB102">
        <v>1.88287</v>
      </c>
      <c r="HC102">
        <v>1.8815900000000001</v>
      </c>
      <c r="HD102">
        <v>1.88317</v>
      </c>
      <c r="HE102">
        <v>1.8823300000000001</v>
      </c>
      <c r="HF102">
        <v>1.8843099999999999</v>
      </c>
      <c r="HG102">
        <v>1.88157</v>
      </c>
      <c r="HH102">
        <v>5</v>
      </c>
      <c r="HI102">
        <v>0</v>
      </c>
      <c r="HJ102">
        <v>0</v>
      </c>
      <c r="HK102">
        <v>0</v>
      </c>
      <c r="HL102" t="s">
        <v>402</v>
      </c>
      <c r="HM102" t="s">
        <v>403</v>
      </c>
      <c r="HN102" t="s">
        <v>404</v>
      </c>
      <c r="HO102" t="s">
        <v>404</v>
      </c>
      <c r="HP102" t="s">
        <v>404</v>
      </c>
      <c r="HQ102" t="s">
        <v>404</v>
      </c>
      <c r="HR102">
        <v>0</v>
      </c>
      <c r="HS102">
        <v>100</v>
      </c>
      <c r="HT102">
        <v>100</v>
      </c>
      <c r="HU102">
        <v>0.20899999999999999</v>
      </c>
      <c r="HV102">
        <v>-7.5399999999999995E-2</v>
      </c>
      <c r="HW102">
        <v>0.20920000000000999</v>
      </c>
      <c r="HX102">
        <v>0</v>
      </c>
      <c r="HY102">
        <v>0</v>
      </c>
      <c r="HZ102">
        <v>0</v>
      </c>
      <c r="IA102">
        <v>-7.5450000000003598E-2</v>
      </c>
      <c r="IB102">
        <v>0</v>
      </c>
      <c r="IC102">
        <v>0</v>
      </c>
      <c r="ID102">
        <v>0</v>
      </c>
      <c r="IE102">
        <v>-1</v>
      </c>
      <c r="IF102">
        <v>-1</v>
      </c>
      <c r="IG102">
        <v>-1</v>
      </c>
      <c r="IH102">
        <v>-1</v>
      </c>
      <c r="II102">
        <v>0.4</v>
      </c>
      <c r="IJ102">
        <v>0.5</v>
      </c>
      <c r="IK102">
        <v>1.54297</v>
      </c>
      <c r="IL102">
        <v>2.5915499999999998</v>
      </c>
      <c r="IM102">
        <v>2.8002899999999999</v>
      </c>
      <c r="IN102">
        <v>2.96875</v>
      </c>
      <c r="IO102">
        <v>3.0493199999999998</v>
      </c>
      <c r="IP102">
        <v>2.2997999999999998</v>
      </c>
      <c r="IQ102">
        <v>33.8735</v>
      </c>
      <c r="IR102">
        <v>24.2364</v>
      </c>
      <c r="IS102">
        <v>18</v>
      </c>
      <c r="IT102">
        <v>1090.71</v>
      </c>
      <c r="IU102">
        <v>567.80499999999995</v>
      </c>
      <c r="IV102">
        <v>25</v>
      </c>
      <c r="IW102">
        <v>24.104500000000002</v>
      </c>
      <c r="IX102">
        <v>30.0001</v>
      </c>
      <c r="IY102">
        <v>24.014800000000001</v>
      </c>
      <c r="IZ102">
        <v>24.008700000000001</v>
      </c>
      <c r="JA102">
        <v>30.821400000000001</v>
      </c>
      <c r="JB102">
        <v>19.0443</v>
      </c>
      <c r="JC102">
        <v>0</v>
      </c>
      <c r="JD102">
        <v>25</v>
      </c>
      <c r="JE102">
        <v>400</v>
      </c>
      <c r="JF102">
        <v>17.720400000000001</v>
      </c>
      <c r="JG102">
        <v>101.92</v>
      </c>
      <c r="JH102">
        <v>101.215</v>
      </c>
    </row>
    <row r="103" spans="1:268" x14ac:dyDescent="0.2">
      <c r="A103">
        <v>87</v>
      </c>
      <c r="B103">
        <v>1530584626</v>
      </c>
      <c r="C103">
        <v>1727.9000000953699</v>
      </c>
      <c r="D103" t="s">
        <v>598</v>
      </c>
      <c r="E103" t="s">
        <v>599</v>
      </c>
      <c r="F103" t="s">
        <v>397</v>
      </c>
      <c r="I103">
        <v>1530584626</v>
      </c>
      <c r="J103">
        <f t="shared" si="92"/>
        <v>3.749671952682493E-5</v>
      </c>
      <c r="K103">
        <f t="shared" si="93"/>
        <v>3.7496719526824929E-2</v>
      </c>
      <c r="L103">
        <f t="shared" si="94"/>
        <v>-0.97337267343100775</v>
      </c>
      <c r="M103">
        <f t="shared" si="95"/>
        <v>400.57299999999998</v>
      </c>
      <c r="N103">
        <f t="shared" si="96"/>
        <v>1113.8514359606304</v>
      </c>
      <c r="O103">
        <f t="shared" si="97"/>
        <v>101.53412788358075</v>
      </c>
      <c r="P103">
        <f t="shared" si="98"/>
        <v>36.514591529553996</v>
      </c>
      <c r="Q103">
        <f t="shared" si="99"/>
        <v>2.120515616791135E-3</v>
      </c>
      <c r="R103">
        <f t="shared" si="100"/>
        <v>2.7701771238710178</v>
      </c>
      <c r="S103">
        <f t="shared" si="101"/>
        <v>2.1196142459789435E-3</v>
      </c>
      <c r="T103">
        <f t="shared" si="102"/>
        <v>1.3248398544369751E-3</v>
      </c>
      <c r="U103">
        <f t="shared" si="103"/>
        <v>0</v>
      </c>
      <c r="V103">
        <f t="shared" si="104"/>
        <v>25.280315289399585</v>
      </c>
      <c r="W103">
        <f t="shared" si="105"/>
        <v>25.0076</v>
      </c>
      <c r="X103">
        <f t="shared" si="106"/>
        <v>3.1811186033495638</v>
      </c>
      <c r="Y103">
        <f t="shared" si="107"/>
        <v>49.793910243691116</v>
      </c>
      <c r="Z103">
        <f t="shared" si="108"/>
        <v>1.6109252606355999</v>
      </c>
      <c r="AA103">
        <f t="shared" si="109"/>
        <v>3.2351852922410407</v>
      </c>
      <c r="AB103">
        <f t="shared" si="110"/>
        <v>1.5701933427139638</v>
      </c>
      <c r="AC103">
        <f t="shared" si="111"/>
        <v>-1.6536053311329795</v>
      </c>
      <c r="AD103">
        <f t="shared" si="112"/>
        <v>42.264858315904199</v>
      </c>
      <c r="AE103">
        <f t="shared" si="113"/>
        <v>3.2320918391381541</v>
      </c>
      <c r="AF103">
        <f t="shared" si="114"/>
        <v>43.843344823909376</v>
      </c>
      <c r="AG103">
        <v>0</v>
      </c>
      <c r="AH103">
        <v>0</v>
      </c>
      <c r="AI103">
        <f t="shared" si="115"/>
        <v>1</v>
      </c>
      <c r="AJ103">
        <f t="shared" si="116"/>
        <v>0</v>
      </c>
      <c r="AK103">
        <f t="shared" si="117"/>
        <v>48486.877811421757</v>
      </c>
      <c r="AL103" t="s">
        <v>398</v>
      </c>
      <c r="AM103" t="s">
        <v>398</v>
      </c>
      <c r="AN103">
        <v>0</v>
      </c>
      <c r="AO103">
        <v>0</v>
      </c>
      <c r="AP103" t="e">
        <f t="shared" si="118"/>
        <v>#DIV/0!</v>
      </c>
      <c r="AQ103">
        <v>0</v>
      </c>
      <c r="AR103" t="s">
        <v>398</v>
      </c>
      <c r="AS103" t="s">
        <v>398</v>
      </c>
      <c r="AT103">
        <v>0</v>
      </c>
      <c r="AU103">
        <v>0</v>
      </c>
      <c r="AV103" t="e">
        <f t="shared" si="119"/>
        <v>#DIV/0!</v>
      </c>
      <c r="AW103">
        <v>0.5</v>
      </c>
      <c r="AX103">
        <f t="shared" si="120"/>
        <v>0</v>
      </c>
      <c r="AY103">
        <f t="shared" si="121"/>
        <v>-0.97337267343100775</v>
      </c>
      <c r="AZ103" t="e">
        <f t="shared" si="122"/>
        <v>#DIV/0!</v>
      </c>
      <c r="BA103" t="e">
        <f t="shared" si="123"/>
        <v>#DIV/0!</v>
      </c>
      <c r="BB103" t="e">
        <f t="shared" si="124"/>
        <v>#DIV/0!</v>
      </c>
      <c r="BC103" t="e">
        <f t="shared" si="125"/>
        <v>#DIV/0!</v>
      </c>
      <c r="BD103" t="s">
        <v>398</v>
      </c>
      <c r="BE103">
        <v>0</v>
      </c>
      <c r="BF103" t="e">
        <f t="shared" si="126"/>
        <v>#DIV/0!</v>
      </c>
      <c r="BG103" t="e">
        <f t="shared" si="127"/>
        <v>#DIV/0!</v>
      </c>
      <c r="BH103" t="e">
        <f t="shared" si="128"/>
        <v>#DIV/0!</v>
      </c>
      <c r="BI103" t="e">
        <f t="shared" si="129"/>
        <v>#DIV/0!</v>
      </c>
      <c r="BJ103" t="e">
        <f t="shared" si="130"/>
        <v>#DIV/0!</v>
      </c>
      <c r="BK103" t="e">
        <f t="shared" si="131"/>
        <v>#DIV/0!</v>
      </c>
      <c r="BL103" t="e">
        <f t="shared" si="132"/>
        <v>#DIV/0!</v>
      </c>
      <c r="BM103" t="e">
        <f t="shared" si="133"/>
        <v>#DIV/0!</v>
      </c>
      <c r="BN103">
        <v>754</v>
      </c>
      <c r="BO103">
        <v>300</v>
      </c>
      <c r="BP103">
        <v>300</v>
      </c>
      <c r="BQ103">
        <v>300</v>
      </c>
      <c r="BR103">
        <v>10355.1</v>
      </c>
      <c r="BS103">
        <v>1422.74</v>
      </c>
      <c r="BT103">
        <v>-7.3501699999999996E-3</v>
      </c>
      <c r="BU103">
        <v>-1.04</v>
      </c>
      <c r="BV103" t="s">
        <v>398</v>
      </c>
      <c r="BW103" t="s">
        <v>398</v>
      </c>
      <c r="BX103" t="s">
        <v>398</v>
      </c>
      <c r="BY103" t="s">
        <v>398</v>
      </c>
      <c r="BZ103" t="s">
        <v>398</v>
      </c>
      <c r="CA103" t="s">
        <v>398</v>
      </c>
      <c r="CB103" t="s">
        <v>398</v>
      </c>
      <c r="CC103" t="s">
        <v>398</v>
      </c>
      <c r="CD103" t="s">
        <v>398</v>
      </c>
      <c r="CE103" t="s">
        <v>398</v>
      </c>
      <c r="CF103">
        <f t="shared" si="134"/>
        <v>0</v>
      </c>
      <c r="CG103">
        <f t="shared" si="135"/>
        <v>0</v>
      </c>
      <c r="CH103">
        <f t="shared" si="136"/>
        <v>0</v>
      </c>
      <c r="CI103">
        <f t="shared" si="137"/>
        <v>0</v>
      </c>
      <c r="CJ103">
        <v>6</v>
      </c>
      <c r="CK103">
        <v>0.5</v>
      </c>
      <c r="CL103" t="s">
        <v>399</v>
      </c>
      <c r="CM103">
        <v>2</v>
      </c>
      <c r="CN103">
        <v>1530584626</v>
      </c>
      <c r="CO103">
        <v>400.57299999999998</v>
      </c>
      <c r="CP103">
        <v>399.99799999999999</v>
      </c>
      <c r="CQ103">
        <v>17.6722</v>
      </c>
      <c r="CR103">
        <v>17.650099999999998</v>
      </c>
      <c r="CS103">
        <v>400.36399999999998</v>
      </c>
      <c r="CT103">
        <v>17.747699999999998</v>
      </c>
      <c r="CU103">
        <v>1000.02</v>
      </c>
      <c r="CV103">
        <v>91.054199999999994</v>
      </c>
      <c r="CW103">
        <v>0.101698</v>
      </c>
      <c r="CX103">
        <v>25.290600000000001</v>
      </c>
      <c r="CY103">
        <v>25.0076</v>
      </c>
      <c r="CZ103">
        <v>999.9</v>
      </c>
      <c r="DA103">
        <v>0</v>
      </c>
      <c r="DB103">
        <v>0</v>
      </c>
      <c r="DC103">
        <v>10013.799999999999</v>
      </c>
      <c r="DD103">
        <v>0</v>
      </c>
      <c r="DE103">
        <v>0.21912699999999999</v>
      </c>
      <c r="DF103">
        <v>0.57428000000000001</v>
      </c>
      <c r="DG103">
        <v>407.779</v>
      </c>
      <c r="DH103">
        <v>407.185</v>
      </c>
      <c r="DI103">
        <v>2.2117600000000001E-2</v>
      </c>
      <c r="DJ103">
        <v>399.99799999999999</v>
      </c>
      <c r="DK103">
        <v>17.650099999999998</v>
      </c>
      <c r="DL103">
        <v>1.6091299999999999</v>
      </c>
      <c r="DM103">
        <v>1.6071200000000001</v>
      </c>
      <c r="DN103">
        <v>14.0465</v>
      </c>
      <c r="DO103">
        <v>14.027200000000001</v>
      </c>
      <c r="DP103">
        <v>0</v>
      </c>
      <c r="DQ103">
        <v>0</v>
      </c>
      <c r="DR103">
        <v>0</v>
      </c>
      <c r="DS103">
        <v>0</v>
      </c>
      <c r="DT103">
        <v>4.29</v>
      </c>
      <c r="DU103">
        <v>0</v>
      </c>
      <c r="DV103">
        <v>-15.37</v>
      </c>
      <c r="DW103">
        <v>-3.54</v>
      </c>
      <c r="DX103">
        <v>33.686999999999998</v>
      </c>
      <c r="DY103">
        <v>39</v>
      </c>
      <c r="DZ103">
        <v>36.436999999999998</v>
      </c>
      <c r="EA103">
        <v>37.936999999999998</v>
      </c>
      <c r="EB103">
        <v>35</v>
      </c>
      <c r="EC103">
        <v>0</v>
      </c>
      <c r="ED103">
        <v>0</v>
      </c>
      <c r="EE103">
        <v>0</v>
      </c>
      <c r="EF103">
        <v>3718.2000000476801</v>
      </c>
      <c r="EG103">
        <v>0</v>
      </c>
      <c r="EH103">
        <v>2.8215384615384602</v>
      </c>
      <c r="EI103">
        <v>9.4215384515356497</v>
      </c>
      <c r="EJ103">
        <v>-14.2516237887858</v>
      </c>
      <c r="EK103">
        <v>-11.342307692307701</v>
      </c>
      <c r="EL103">
        <v>15</v>
      </c>
      <c r="EM103">
        <v>1530584596</v>
      </c>
      <c r="EN103" t="s">
        <v>595</v>
      </c>
      <c r="EO103">
        <v>1530584596</v>
      </c>
      <c r="EP103">
        <v>1530584592</v>
      </c>
      <c r="EQ103">
        <v>140</v>
      </c>
      <c r="ER103">
        <v>6.2E-2</v>
      </c>
      <c r="ES103">
        <v>-1E-3</v>
      </c>
      <c r="ET103">
        <v>0.20899999999999999</v>
      </c>
      <c r="EU103">
        <v>-7.4999999999999997E-2</v>
      </c>
      <c r="EV103">
        <v>400</v>
      </c>
      <c r="EW103">
        <v>18</v>
      </c>
      <c r="EX103">
        <v>0.57999999999999996</v>
      </c>
      <c r="EY103">
        <v>0.15</v>
      </c>
      <c r="EZ103">
        <v>0.58041687804878095</v>
      </c>
      <c r="FA103">
        <v>0.12673158188153399</v>
      </c>
      <c r="FB103">
        <v>2.34348261221493E-2</v>
      </c>
      <c r="FC103">
        <v>0</v>
      </c>
      <c r="FD103">
        <v>1</v>
      </c>
      <c r="FE103">
        <v>0</v>
      </c>
      <c r="FF103">
        <v>0</v>
      </c>
      <c r="FG103">
        <v>0</v>
      </c>
      <c r="FH103">
        <v>3.3699882926829301E-2</v>
      </c>
      <c r="FI103">
        <v>1.9459762369337899E-2</v>
      </c>
      <c r="FJ103">
        <v>2.9339321128613802E-3</v>
      </c>
      <c r="FK103">
        <v>1</v>
      </c>
      <c r="FL103">
        <v>1</v>
      </c>
      <c r="FM103">
        <v>3</v>
      </c>
      <c r="FN103" t="s">
        <v>413</v>
      </c>
      <c r="FO103">
        <v>3.92659</v>
      </c>
      <c r="FP103">
        <v>2.78444</v>
      </c>
      <c r="FQ103">
        <v>8.5174100000000003E-2</v>
      </c>
      <c r="FR103">
        <v>8.5081599999999993E-2</v>
      </c>
      <c r="FS103">
        <v>8.1352099999999997E-2</v>
      </c>
      <c r="FT103">
        <v>8.0401399999999998E-2</v>
      </c>
      <c r="FU103">
        <v>19679.400000000001</v>
      </c>
      <c r="FV103">
        <v>24009.4</v>
      </c>
      <c r="FW103">
        <v>20948.599999999999</v>
      </c>
      <c r="FX103">
        <v>25308.1</v>
      </c>
      <c r="FY103">
        <v>30522.7</v>
      </c>
      <c r="FZ103">
        <v>34267.4</v>
      </c>
      <c r="GA103">
        <v>37807.800000000003</v>
      </c>
      <c r="GB103">
        <v>41984.3</v>
      </c>
      <c r="GC103">
        <v>2.67862</v>
      </c>
      <c r="GD103">
        <v>2.1590500000000001</v>
      </c>
      <c r="GE103">
        <v>9.1984899999999994E-2</v>
      </c>
      <c r="GF103">
        <v>0</v>
      </c>
      <c r="GG103">
        <v>23.496500000000001</v>
      </c>
      <c r="GH103">
        <v>999.9</v>
      </c>
      <c r="GI103">
        <v>48.712000000000003</v>
      </c>
      <c r="GJ103">
        <v>30.081</v>
      </c>
      <c r="GK103">
        <v>22.899699999999999</v>
      </c>
      <c r="GL103">
        <v>61.410600000000002</v>
      </c>
      <c r="GM103">
        <v>19.387</v>
      </c>
      <c r="GN103">
        <v>3</v>
      </c>
      <c r="GO103">
        <v>-0.23935999999999999</v>
      </c>
      <c r="GP103">
        <v>-0.91966999999999999</v>
      </c>
      <c r="GQ103">
        <v>20.336200000000002</v>
      </c>
      <c r="GR103">
        <v>5.2232799999999999</v>
      </c>
      <c r="GS103">
        <v>11.962</v>
      </c>
      <c r="GT103">
        <v>4.9856499999999997</v>
      </c>
      <c r="GU103">
        <v>3.3010000000000002</v>
      </c>
      <c r="GV103">
        <v>999.9</v>
      </c>
      <c r="GW103">
        <v>9999</v>
      </c>
      <c r="GX103">
        <v>9999</v>
      </c>
      <c r="GY103">
        <v>9999</v>
      </c>
      <c r="GZ103">
        <v>1.88446</v>
      </c>
      <c r="HA103">
        <v>1.88141</v>
      </c>
      <c r="HB103">
        <v>1.8828400000000001</v>
      </c>
      <c r="HC103">
        <v>1.8815900000000001</v>
      </c>
      <c r="HD103">
        <v>1.8832100000000001</v>
      </c>
      <c r="HE103">
        <v>1.8823399999999999</v>
      </c>
      <c r="HF103">
        <v>1.8843099999999999</v>
      </c>
      <c r="HG103">
        <v>1.88158</v>
      </c>
      <c r="HH103">
        <v>5</v>
      </c>
      <c r="HI103">
        <v>0</v>
      </c>
      <c r="HJ103">
        <v>0</v>
      </c>
      <c r="HK103">
        <v>0</v>
      </c>
      <c r="HL103" t="s">
        <v>402</v>
      </c>
      <c r="HM103" t="s">
        <v>403</v>
      </c>
      <c r="HN103" t="s">
        <v>404</v>
      </c>
      <c r="HO103" t="s">
        <v>404</v>
      </c>
      <c r="HP103" t="s">
        <v>404</v>
      </c>
      <c r="HQ103" t="s">
        <v>404</v>
      </c>
      <c r="HR103">
        <v>0</v>
      </c>
      <c r="HS103">
        <v>100</v>
      </c>
      <c r="HT103">
        <v>100</v>
      </c>
      <c r="HU103">
        <v>0.20899999999999999</v>
      </c>
      <c r="HV103">
        <v>-7.5499999999999998E-2</v>
      </c>
      <c r="HW103">
        <v>0.20920000000000999</v>
      </c>
      <c r="HX103">
        <v>0</v>
      </c>
      <c r="HY103">
        <v>0</v>
      </c>
      <c r="HZ103">
        <v>0</v>
      </c>
      <c r="IA103">
        <v>-7.5450000000003598E-2</v>
      </c>
      <c r="IB103">
        <v>0</v>
      </c>
      <c r="IC103">
        <v>0</v>
      </c>
      <c r="ID103">
        <v>0</v>
      </c>
      <c r="IE103">
        <v>-1</v>
      </c>
      <c r="IF103">
        <v>-1</v>
      </c>
      <c r="IG103">
        <v>-1</v>
      </c>
      <c r="IH103">
        <v>-1</v>
      </c>
      <c r="II103">
        <v>0.5</v>
      </c>
      <c r="IJ103">
        <v>0.6</v>
      </c>
      <c r="IK103">
        <v>1.54297</v>
      </c>
      <c r="IL103">
        <v>2.5878899999999998</v>
      </c>
      <c r="IM103">
        <v>2.8002899999999999</v>
      </c>
      <c r="IN103">
        <v>2.96997</v>
      </c>
      <c r="IO103">
        <v>3.0493199999999998</v>
      </c>
      <c r="IP103">
        <v>2.33521</v>
      </c>
      <c r="IQ103">
        <v>33.8735</v>
      </c>
      <c r="IR103">
        <v>24.227599999999999</v>
      </c>
      <c r="IS103">
        <v>18</v>
      </c>
      <c r="IT103">
        <v>1091.8900000000001</v>
      </c>
      <c r="IU103">
        <v>567.86099999999999</v>
      </c>
      <c r="IV103">
        <v>25.0002</v>
      </c>
      <c r="IW103">
        <v>24.104500000000002</v>
      </c>
      <c r="IX103">
        <v>30.0001</v>
      </c>
      <c r="IY103">
        <v>24.014800000000001</v>
      </c>
      <c r="IZ103">
        <v>24.008700000000001</v>
      </c>
      <c r="JA103">
        <v>30.820900000000002</v>
      </c>
      <c r="JB103">
        <v>18.773599999999998</v>
      </c>
      <c r="JC103">
        <v>0</v>
      </c>
      <c r="JD103">
        <v>25</v>
      </c>
      <c r="JE103">
        <v>400</v>
      </c>
      <c r="JF103">
        <v>17.7349</v>
      </c>
      <c r="JG103">
        <v>101.92100000000001</v>
      </c>
      <c r="JH103">
        <v>101.215</v>
      </c>
    </row>
    <row r="104" spans="1:268" x14ac:dyDescent="0.2">
      <c r="A104">
        <v>88</v>
      </c>
      <c r="B104">
        <v>1530584631</v>
      </c>
      <c r="C104">
        <v>1732.9000000953699</v>
      </c>
      <c r="D104" t="s">
        <v>600</v>
      </c>
      <c r="E104" t="s">
        <v>601</v>
      </c>
      <c r="F104" t="s">
        <v>397</v>
      </c>
      <c r="I104">
        <v>1530584631</v>
      </c>
      <c r="J104">
        <f t="shared" si="92"/>
        <v>4.3435143715328382E-5</v>
      </c>
      <c r="K104">
        <f t="shared" si="93"/>
        <v>4.3435143715328382E-2</v>
      </c>
      <c r="L104">
        <f t="shared" si="94"/>
        <v>-0.94573113364771078</v>
      </c>
      <c r="M104">
        <f t="shared" si="95"/>
        <v>400.56799999999998</v>
      </c>
      <c r="N104">
        <f t="shared" si="96"/>
        <v>996.41495893327067</v>
      </c>
      <c r="O104">
        <f t="shared" si="97"/>
        <v>90.828932964482306</v>
      </c>
      <c r="P104">
        <f t="shared" si="98"/>
        <v>36.514068454639997</v>
      </c>
      <c r="Q104">
        <f t="shared" si="99"/>
        <v>2.4590976284198807E-3</v>
      </c>
      <c r="R104">
        <f t="shared" si="100"/>
        <v>2.7697368469576737</v>
      </c>
      <c r="S104">
        <f t="shared" si="101"/>
        <v>2.4578853308234883E-3</v>
      </c>
      <c r="T104">
        <f t="shared" si="102"/>
        <v>1.5362871994714007E-3</v>
      </c>
      <c r="U104">
        <f t="shared" si="103"/>
        <v>0</v>
      </c>
      <c r="V104">
        <f t="shared" si="104"/>
        <v>25.282384753438805</v>
      </c>
      <c r="W104">
        <f t="shared" si="105"/>
        <v>25.009</v>
      </c>
      <c r="X104">
        <f t="shared" si="106"/>
        <v>3.1813841154180058</v>
      </c>
      <c r="Y104">
        <f t="shared" si="107"/>
        <v>49.842862173361496</v>
      </c>
      <c r="Z104">
        <f t="shared" si="108"/>
        <v>1.6128639087549999</v>
      </c>
      <c r="AA104">
        <f t="shared" si="109"/>
        <v>3.2358974553772608</v>
      </c>
      <c r="AB104">
        <f t="shared" si="110"/>
        <v>1.568520206663006</v>
      </c>
      <c r="AC104">
        <f t="shared" si="111"/>
        <v>-1.9154898378459817</v>
      </c>
      <c r="AD104">
        <f t="shared" si="112"/>
        <v>42.60158169042478</v>
      </c>
      <c r="AE104">
        <f t="shared" si="113"/>
        <v>3.2584433400056971</v>
      </c>
      <c r="AF104">
        <f t="shared" si="114"/>
        <v>43.944535192584496</v>
      </c>
      <c r="AG104">
        <v>0</v>
      </c>
      <c r="AH104">
        <v>0</v>
      </c>
      <c r="AI104">
        <f t="shared" si="115"/>
        <v>1</v>
      </c>
      <c r="AJ104">
        <f t="shared" si="116"/>
        <v>0</v>
      </c>
      <c r="AK104">
        <f t="shared" si="117"/>
        <v>48474.205598743429</v>
      </c>
      <c r="AL104" t="s">
        <v>398</v>
      </c>
      <c r="AM104" t="s">
        <v>398</v>
      </c>
      <c r="AN104">
        <v>0</v>
      </c>
      <c r="AO104">
        <v>0</v>
      </c>
      <c r="AP104" t="e">
        <f t="shared" si="118"/>
        <v>#DIV/0!</v>
      </c>
      <c r="AQ104">
        <v>0</v>
      </c>
      <c r="AR104" t="s">
        <v>398</v>
      </c>
      <c r="AS104" t="s">
        <v>398</v>
      </c>
      <c r="AT104">
        <v>0</v>
      </c>
      <c r="AU104">
        <v>0</v>
      </c>
      <c r="AV104" t="e">
        <f t="shared" si="119"/>
        <v>#DIV/0!</v>
      </c>
      <c r="AW104">
        <v>0.5</v>
      </c>
      <c r="AX104">
        <f t="shared" si="120"/>
        <v>0</v>
      </c>
      <c r="AY104">
        <f t="shared" si="121"/>
        <v>-0.94573113364771078</v>
      </c>
      <c r="AZ104" t="e">
        <f t="shared" si="122"/>
        <v>#DIV/0!</v>
      </c>
      <c r="BA104" t="e">
        <f t="shared" si="123"/>
        <v>#DIV/0!</v>
      </c>
      <c r="BB104" t="e">
        <f t="shared" si="124"/>
        <v>#DIV/0!</v>
      </c>
      <c r="BC104" t="e">
        <f t="shared" si="125"/>
        <v>#DIV/0!</v>
      </c>
      <c r="BD104" t="s">
        <v>398</v>
      </c>
      <c r="BE104">
        <v>0</v>
      </c>
      <c r="BF104" t="e">
        <f t="shared" si="126"/>
        <v>#DIV/0!</v>
      </c>
      <c r="BG104" t="e">
        <f t="shared" si="127"/>
        <v>#DIV/0!</v>
      </c>
      <c r="BH104" t="e">
        <f t="shared" si="128"/>
        <v>#DIV/0!</v>
      </c>
      <c r="BI104" t="e">
        <f t="shared" si="129"/>
        <v>#DIV/0!</v>
      </c>
      <c r="BJ104" t="e">
        <f t="shared" si="130"/>
        <v>#DIV/0!</v>
      </c>
      <c r="BK104" t="e">
        <f t="shared" si="131"/>
        <v>#DIV/0!</v>
      </c>
      <c r="BL104" t="e">
        <f t="shared" si="132"/>
        <v>#DIV/0!</v>
      </c>
      <c r="BM104" t="e">
        <f t="shared" si="133"/>
        <v>#DIV/0!</v>
      </c>
      <c r="BN104">
        <v>754</v>
      </c>
      <c r="BO104">
        <v>300</v>
      </c>
      <c r="BP104">
        <v>300</v>
      </c>
      <c r="BQ104">
        <v>300</v>
      </c>
      <c r="BR104">
        <v>10355.1</v>
      </c>
      <c r="BS104">
        <v>1422.74</v>
      </c>
      <c r="BT104">
        <v>-7.3501699999999996E-3</v>
      </c>
      <c r="BU104">
        <v>-1.04</v>
      </c>
      <c r="BV104" t="s">
        <v>398</v>
      </c>
      <c r="BW104" t="s">
        <v>398</v>
      </c>
      <c r="BX104" t="s">
        <v>398</v>
      </c>
      <c r="BY104" t="s">
        <v>398</v>
      </c>
      <c r="BZ104" t="s">
        <v>398</v>
      </c>
      <c r="CA104" t="s">
        <v>398</v>
      </c>
      <c r="CB104" t="s">
        <v>398</v>
      </c>
      <c r="CC104" t="s">
        <v>398</v>
      </c>
      <c r="CD104" t="s">
        <v>398</v>
      </c>
      <c r="CE104" t="s">
        <v>398</v>
      </c>
      <c r="CF104">
        <f t="shared" si="134"/>
        <v>0</v>
      </c>
      <c r="CG104">
        <f t="shared" si="135"/>
        <v>0</v>
      </c>
      <c r="CH104">
        <f t="shared" si="136"/>
        <v>0</v>
      </c>
      <c r="CI104">
        <f t="shared" si="137"/>
        <v>0</v>
      </c>
      <c r="CJ104">
        <v>6</v>
      </c>
      <c r="CK104">
        <v>0.5</v>
      </c>
      <c r="CL104" t="s">
        <v>399</v>
      </c>
      <c r="CM104">
        <v>2</v>
      </c>
      <c r="CN104">
        <v>1530584631</v>
      </c>
      <c r="CO104">
        <v>400.56799999999998</v>
      </c>
      <c r="CP104">
        <v>400.01100000000002</v>
      </c>
      <c r="CQ104">
        <v>17.6935</v>
      </c>
      <c r="CR104">
        <v>17.667899999999999</v>
      </c>
      <c r="CS104">
        <v>400.35899999999998</v>
      </c>
      <c r="CT104">
        <v>17.768999999999998</v>
      </c>
      <c r="CU104">
        <v>999.99900000000002</v>
      </c>
      <c r="CV104">
        <v>91.054199999999994</v>
      </c>
      <c r="CW104">
        <v>0.10153</v>
      </c>
      <c r="CX104">
        <v>25.2943</v>
      </c>
      <c r="CY104">
        <v>25.009</v>
      </c>
      <c r="CZ104">
        <v>999.9</v>
      </c>
      <c r="DA104">
        <v>0</v>
      </c>
      <c r="DB104">
        <v>0</v>
      </c>
      <c r="DC104">
        <v>10011.200000000001</v>
      </c>
      <c r="DD104">
        <v>0</v>
      </c>
      <c r="DE104">
        <v>0.21912699999999999</v>
      </c>
      <c r="DF104">
        <v>0.55709799999999998</v>
      </c>
      <c r="DG104">
        <v>407.78300000000002</v>
      </c>
      <c r="DH104">
        <v>407.20499999999998</v>
      </c>
      <c r="DI104">
        <v>2.5592799999999999E-2</v>
      </c>
      <c r="DJ104">
        <v>400.01100000000002</v>
      </c>
      <c r="DK104">
        <v>17.667899999999999</v>
      </c>
      <c r="DL104">
        <v>1.61107</v>
      </c>
      <c r="DM104">
        <v>1.6087400000000001</v>
      </c>
      <c r="DN104">
        <v>14.065099999999999</v>
      </c>
      <c r="DO104">
        <v>14.0428</v>
      </c>
      <c r="DP104">
        <v>0</v>
      </c>
      <c r="DQ104">
        <v>0</v>
      </c>
      <c r="DR104">
        <v>0</v>
      </c>
      <c r="DS104">
        <v>0</v>
      </c>
      <c r="DT104">
        <v>2.4700000000000002</v>
      </c>
      <c r="DU104">
        <v>0</v>
      </c>
      <c r="DV104">
        <v>-9.17</v>
      </c>
      <c r="DW104">
        <v>-3.2</v>
      </c>
      <c r="DX104">
        <v>33.186999999999998</v>
      </c>
      <c r="DY104">
        <v>38.936999999999998</v>
      </c>
      <c r="DZ104">
        <v>37.25</v>
      </c>
      <c r="EA104">
        <v>37.811999999999998</v>
      </c>
      <c r="EB104">
        <v>35.686999999999998</v>
      </c>
      <c r="EC104">
        <v>0</v>
      </c>
      <c r="ED104">
        <v>0</v>
      </c>
      <c r="EE104">
        <v>0</v>
      </c>
      <c r="EF104">
        <v>3723</v>
      </c>
      <c r="EG104">
        <v>0</v>
      </c>
      <c r="EH104">
        <v>3.31615384615385</v>
      </c>
      <c r="EI104">
        <v>8.32068385249908</v>
      </c>
      <c r="EJ104">
        <v>-18.785640921940001</v>
      </c>
      <c r="EK104">
        <v>-12.53</v>
      </c>
      <c r="EL104">
        <v>15</v>
      </c>
      <c r="EM104">
        <v>1530584596</v>
      </c>
      <c r="EN104" t="s">
        <v>595</v>
      </c>
      <c r="EO104">
        <v>1530584596</v>
      </c>
      <c r="EP104">
        <v>1530584592</v>
      </c>
      <c r="EQ104">
        <v>140</v>
      </c>
      <c r="ER104">
        <v>6.2E-2</v>
      </c>
      <c r="ES104">
        <v>-1E-3</v>
      </c>
      <c r="ET104">
        <v>0.20899999999999999</v>
      </c>
      <c r="EU104">
        <v>-7.4999999999999997E-2</v>
      </c>
      <c r="EV104">
        <v>400</v>
      </c>
      <c r="EW104">
        <v>18</v>
      </c>
      <c r="EX104">
        <v>0.57999999999999996</v>
      </c>
      <c r="EY104">
        <v>0.15</v>
      </c>
      <c r="EZ104">
        <v>0.59335856097561002</v>
      </c>
      <c r="FA104">
        <v>7.0166738675959101E-2</v>
      </c>
      <c r="FB104">
        <v>1.9434361249424E-2</v>
      </c>
      <c r="FC104">
        <v>1</v>
      </c>
      <c r="FD104">
        <v>1</v>
      </c>
      <c r="FE104">
        <v>0</v>
      </c>
      <c r="FF104">
        <v>0</v>
      </c>
      <c r="FG104">
        <v>0</v>
      </c>
      <c r="FH104">
        <v>3.1010143902438999E-2</v>
      </c>
      <c r="FI104">
        <v>-4.6053673170731703E-2</v>
      </c>
      <c r="FJ104">
        <v>7.1200930076841399E-3</v>
      </c>
      <c r="FK104">
        <v>1</v>
      </c>
      <c r="FL104">
        <v>2</v>
      </c>
      <c r="FM104">
        <v>3</v>
      </c>
      <c r="FN104" t="s">
        <v>401</v>
      </c>
      <c r="FO104">
        <v>3.9265599999999998</v>
      </c>
      <c r="FP104">
        <v>2.7842500000000001</v>
      </c>
      <c r="FQ104">
        <v>8.5173499999999999E-2</v>
      </c>
      <c r="FR104">
        <v>8.5083699999999998E-2</v>
      </c>
      <c r="FS104">
        <v>8.1424099999999999E-2</v>
      </c>
      <c r="FT104">
        <v>8.0460799999999999E-2</v>
      </c>
      <c r="FU104">
        <v>19679.400000000001</v>
      </c>
      <c r="FV104">
        <v>24009.3</v>
      </c>
      <c r="FW104">
        <v>20948.599999999999</v>
      </c>
      <c r="FX104">
        <v>25308.1</v>
      </c>
      <c r="FY104">
        <v>30520.3</v>
      </c>
      <c r="FZ104">
        <v>34265.199999999997</v>
      </c>
      <c r="GA104">
        <v>37807.9</v>
      </c>
      <c r="GB104">
        <v>41984.3</v>
      </c>
      <c r="GC104">
        <v>2.6796700000000002</v>
      </c>
      <c r="GD104">
        <v>2.1593300000000002</v>
      </c>
      <c r="GE104">
        <v>9.1642100000000004E-2</v>
      </c>
      <c r="GF104">
        <v>0</v>
      </c>
      <c r="GG104">
        <v>23.503599999999999</v>
      </c>
      <c r="GH104">
        <v>999.9</v>
      </c>
      <c r="GI104">
        <v>48.712000000000003</v>
      </c>
      <c r="GJ104">
        <v>30.081</v>
      </c>
      <c r="GK104">
        <v>22.899000000000001</v>
      </c>
      <c r="GL104">
        <v>61.210599999999999</v>
      </c>
      <c r="GM104">
        <v>19.326899999999998</v>
      </c>
      <c r="GN104">
        <v>3</v>
      </c>
      <c r="GO104">
        <v>-0.23902399999999999</v>
      </c>
      <c r="GP104">
        <v>-0.91728200000000004</v>
      </c>
      <c r="GQ104">
        <v>20.335699999999999</v>
      </c>
      <c r="GR104">
        <v>5.2201399999999998</v>
      </c>
      <c r="GS104">
        <v>11.962</v>
      </c>
      <c r="GT104">
        <v>4.9852499999999997</v>
      </c>
      <c r="GU104">
        <v>3.3003200000000001</v>
      </c>
      <c r="GV104">
        <v>999.9</v>
      </c>
      <c r="GW104">
        <v>9999</v>
      </c>
      <c r="GX104">
        <v>9999</v>
      </c>
      <c r="GY104">
        <v>9999</v>
      </c>
      <c r="GZ104">
        <v>1.88445</v>
      </c>
      <c r="HA104">
        <v>1.88141</v>
      </c>
      <c r="HB104">
        <v>1.88287</v>
      </c>
      <c r="HC104">
        <v>1.8815900000000001</v>
      </c>
      <c r="HD104">
        <v>1.8831899999999999</v>
      </c>
      <c r="HE104">
        <v>1.8823300000000001</v>
      </c>
      <c r="HF104">
        <v>1.8843099999999999</v>
      </c>
      <c r="HG104">
        <v>1.88157</v>
      </c>
      <c r="HH104">
        <v>5</v>
      </c>
      <c r="HI104">
        <v>0</v>
      </c>
      <c r="HJ104">
        <v>0</v>
      </c>
      <c r="HK104">
        <v>0</v>
      </c>
      <c r="HL104" t="s">
        <v>402</v>
      </c>
      <c r="HM104" t="s">
        <v>403</v>
      </c>
      <c r="HN104" t="s">
        <v>404</v>
      </c>
      <c r="HO104" t="s">
        <v>404</v>
      </c>
      <c r="HP104" t="s">
        <v>404</v>
      </c>
      <c r="HQ104" t="s">
        <v>404</v>
      </c>
      <c r="HR104">
        <v>0</v>
      </c>
      <c r="HS104">
        <v>100</v>
      </c>
      <c r="HT104">
        <v>100</v>
      </c>
      <c r="HU104">
        <v>0.20899999999999999</v>
      </c>
      <c r="HV104">
        <v>-7.5499999999999998E-2</v>
      </c>
      <c r="HW104">
        <v>0.20920000000000999</v>
      </c>
      <c r="HX104">
        <v>0</v>
      </c>
      <c r="HY104">
        <v>0</v>
      </c>
      <c r="HZ104">
        <v>0</v>
      </c>
      <c r="IA104">
        <v>-7.5450000000003598E-2</v>
      </c>
      <c r="IB104">
        <v>0</v>
      </c>
      <c r="IC104">
        <v>0</v>
      </c>
      <c r="ID104">
        <v>0</v>
      </c>
      <c r="IE104">
        <v>-1</v>
      </c>
      <c r="IF104">
        <v>-1</v>
      </c>
      <c r="IG104">
        <v>-1</v>
      </c>
      <c r="IH104">
        <v>-1</v>
      </c>
      <c r="II104">
        <v>0.6</v>
      </c>
      <c r="IJ104">
        <v>0.7</v>
      </c>
      <c r="IK104">
        <v>1.54297</v>
      </c>
      <c r="IL104">
        <v>2.5976599999999999</v>
      </c>
      <c r="IM104">
        <v>2.8002899999999999</v>
      </c>
      <c r="IN104">
        <v>2.96875</v>
      </c>
      <c r="IO104">
        <v>3.0493199999999998</v>
      </c>
      <c r="IP104">
        <v>2.3168899999999999</v>
      </c>
      <c r="IQ104">
        <v>33.8735</v>
      </c>
      <c r="IR104">
        <v>24.2364</v>
      </c>
      <c r="IS104">
        <v>18</v>
      </c>
      <c r="IT104">
        <v>1093.1199999999999</v>
      </c>
      <c r="IU104">
        <v>568.06700000000001</v>
      </c>
      <c r="IV104">
        <v>25.000399999999999</v>
      </c>
      <c r="IW104">
        <v>24.104500000000002</v>
      </c>
      <c r="IX104">
        <v>30.0002</v>
      </c>
      <c r="IY104">
        <v>24.014600000000002</v>
      </c>
      <c r="IZ104">
        <v>24.008700000000001</v>
      </c>
      <c r="JA104">
        <v>30.8203</v>
      </c>
      <c r="JB104">
        <v>18.773599999999998</v>
      </c>
      <c r="JC104">
        <v>0</v>
      </c>
      <c r="JD104">
        <v>25</v>
      </c>
      <c r="JE104">
        <v>400</v>
      </c>
      <c r="JF104">
        <v>17.727699999999999</v>
      </c>
      <c r="JG104">
        <v>101.92100000000001</v>
      </c>
      <c r="JH104">
        <v>101.215</v>
      </c>
    </row>
    <row r="105" spans="1:268" x14ac:dyDescent="0.2">
      <c r="A105">
        <v>89</v>
      </c>
      <c r="B105">
        <v>1530584636</v>
      </c>
      <c r="C105">
        <v>1737.9000000953699</v>
      </c>
      <c r="D105" t="s">
        <v>602</v>
      </c>
      <c r="E105" t="s">
        <v>603</v>
      </c>
      <c r="F105" t="s">
        <v>397</v>
      </c>
      <c r="I105">
        <v>1530584636</v>
      </c>
      <c r="J105">
        <f t="shared" si="92"/>
        <v>5.8535744568177954E-5</v>
      </c>
      <c r="K105">
        <f t="shared" si="93"/>
        <v>5.8535744568177957E-2</v>
      </c>
      <c r="L105">
        <f t="shared" si="94"/>
        <v>-0.96510949427402881</v>
      </c>
      <c r="M105">
        <f t="shared" si="95"/>
        <v>400.6</v>
      </c>
      <c r="N105">
        <f t="shared" si="96"/>
        <v>849.71160073081478</v>
      </c>
      <c r="O105">
        <f t="shared" si="97"/>
        <v>77.456325121315359</v>
      </c>
      <c r="P105">
        <f t="shared" si="98"/>
        <v>36.517100410200001</v>
      </c>
      <c r="Q105">
        <f t="shared" si="99"/>
        <v>3.309802739172348E-3</v>
      </c>
      <c r="R105">
        <f t="shared" si="100"/>
        <v>2.7648649795069349</v>
      </c>
      <c r="S105">
        <f t="shared" si="101"/>
        <v>3.3076031276925003E-3</v>
      </c>
      <c r="T105">
        <f t="shared" si="102"/>
        <v>2.0674494546958971E-3</v>
      </c>
      <c r="U105">
        <f t="shared" si="103"/>
        <v>0</v>
      </c>
      <c r="V105">
        <f t="shared" si="104"/>
        <v>25.282016081123135</v>
      </c>
      <c r="W105">
        <f t="shared" si="105"/>
        <v>25.0245</v>
      </c>
      <c r="X105">
        <f t="shared" si="106"/>
        <v>3.1843250076692731</v>
      </c>
      <c r="Y105">
        <f t="shared" si="107"/>
        <v>49.853157966575054</v>
      </c>
      <c r="Z105">
        <f t="shared" si="108"/>
        <v>1.6135617725186999</v>
      </c>
      <c r="AA105">
        <f t="shared" si="109"/>
        <v>3.2366290087391079</v>
      </c>
      <c r="AB105">
        <f t="shared" si="110"/>
        <v>1.5707632351505731</v>
      </c>
      <c r="AC105">
        <f t="shared" si="111"/>
        <v>-2.5814263354566478</v>
      </c>
      <c r="AD105">
        <f t="shared" si="112"/>
        <v>40.782652052088949</v>
      </c>
      <c r="AE105">
        <f t="shared" si="113"/>
        <v>3.1251196925288061</v>
      </c>
      <c r="AF105">
        <f t="shared" si="114"/>
        <v>41.326345409161107</v>
      </c>
      <c r="AG105">
        <v>0</v>
      </c>
      <c r="AH105">
        <v>0</v>
      </c>
      <c r="AI105">
        <f t="shared" si="115"/>
        <v>1</v>
      </c>
      <c r="AJ105">
        <f t="shared" si="116"/>
        <v>0</v>
      </c>
      <c r="AK105">
        <f t="shared" si="117"/>
        <v>48340.073609281731</v>
      </c>
      <c r="AL105" t="s">
        <v>398</v>
      </c>
      <c r="AM105" t="s">
        <v>398</v>
      </c>
      <c r="AN105">
        <v>0</v>
      </c>
      <c r="AO105">
        <v>0</v>
      </c>
      <c r="AP105" t="e">
        <f t="shared" si="118"/>
        <v>#DIV/0!</v>
      </c>
      <c r="AQ105">
        <v>0</v>
      </c>
      <c r="AR105" t="s">
        <v>398</v>
      </c>
      <c r="AS105" t="s">
        <v>398</v>
      </c>
      <c r="AT105">
        <v>0</v>
      </c>
      <c r="AU105">
        <v>0</v>
      </c>
      <c r="AV105" t="e">
        <f t="shared" si="119"/>
        <v>#DIV/0!</v>
      </c>
      <c r="AW105">
        <v>0.5</v>
      </c>
      <c r="AX105">
        <f t="shared" si="120"/>
        <v>0</v>
      </c>
      <c r="AY105">
        <f t="shared" si="121"/>
        <v>-0.96510949427402881</v>
      </c>
      <c r="AZ105" t="e">
        <f t="shared" si="122"/>
        <v>#DIV/0!</v>
      </c>
      <c r="BA105" t="e">
        <f t="shared" si="123"/>
        <v>#DIV/0!</v>
      </c>
      <c r="BB105" t="e">
        <f t="shared" si="124"/>
        <v>#DIV/0!</v>
      </c>
      <c r="BC105" t="e">
        <f t="shared" si="125"/>
        <v>#DIV/0!</v>
      </c>
      <c r="BD105" t="s">
        <v>398</v>
      </c>
      <c r="BE105">
        <v>0</v>
      </c>
      <c r="BF105" t="e">
        <f t="shared" si="126"/>
        <v>#DIV/0!</v>
      </c>
      <c r="BG105" t="e">
        <f t="shared" si="127"/>
        <v>#DIV/0!</v>
      </c>
      <c r="BH105" t="e">
        <f t="shared" si="128"/>
        <v>#DIV/0!</v>
      </c>
      <c r="BI105" t="e">
        <f t="shared" si="129"/>
        <v>#DIV/0!</v>
      </c>
      <c r="BJ105" t="e">
        <f t="shared" si="130"/>
        <v>#DIV/0!</v>
      </c>
      <c r="BK105" t="e">
        <f t="shared" si="131"/>
        <v>#DIV/0!</v>
      </c>
      <c r="BL105" t="e">
        <f t="shared" si="132"/>
        <v>#DIV/0!</v>
      </c>
      <c r="BM105" t="e">
        <f t="shared" si="133"/>
        <v>#DIV/0!</v>
      </c>
      <c r="BN105">
        <v>754</v>
      </c>
      <c r="BO105">
        <v>300</v>
      </c>
      <c r="BP105">
        <v>300</v>
      </c>
      <c r="BQ105">
        <v>300</v>
      </c>
      <c r="BR105">
        <v>10355.1</v>
      </c>
      <c r="BS105">
        <v>1422.74</v>
      </c>
      <c r="BT105">
        <v>-7.3501699999999996E-3</v>
      </c>
      <c r="BU105">
        <v>-1.04</v>
      </c>
      <c r="BV105" t="s">
        <v>398</v>
      </c>
      <c r="BW105" t="s">
        <v>398</v>
      </c>
      <c r="BX105" t="s">
        <v>398</v>
      </c>
      <c r="BY105" t="s">
        <v>398</v>
      </c>
      <c r="BZ105" t="s">
        <v>398</v>
      </c>
      <c r="CA105" t="s">
        <v>398</v>
      </c>
      <c r="CB105" t="s">
        <v>398</v>
      </c>
      <c r="CC105" t="s">
        <v>398</v>
      </c>
      <c r="CD105" t="s">
        <v>398</v>
      </c>
      <c r="CE105" t="s">
        <v>398</v>
      </c>
      <c r="CF105">
        <f t="shared" si="134"/>
        <v>0</v>
      </c>
      <c r="CG105">
        <f t="shared" si="135"/>
        <v>0</v>
      </c>
      <c r="CH105">
        <f t="shared" si="136"/>
        <v>0</v>
      </c>
      <c r="CI105">
        <f t="shared" si="137"/>
        <v>0</v>
      </c>
      <c r="CJ105">
        <v>6</v>
      </c>
      <c r="CK105">
        <v>0.5</v>
      </c>
      <c r="CL105" t="s">
        <v>399</v>
      </c>
      <c r="CM105">
        <v>2</v>
      </c>
      <c r="CN105">
        <v>1530584636</v>
      </c>
      <c r="CO105">
        <v>400.6</v>
      </c>
      <c r="CP105">
        <v>400.03500000000003</v>
      </c>
      <c r="CQ105">
        <v>17.7011</v>
      </c>
      <c r="CR105">
        <v>17.666599999999999</v>
      </c>
      <c r="CS105">
        <v>400.39100000000002</v>
      </c>
      <c r="CT105">
        <v>17.776499999999999</v>
      </c>
      <c r="CU105">
        <v>999.99300000000005</v>
      </c>
      <c r="CV105">
        <v>91.053799999999995</v>
      </c>
      <c r="CW105">
        <v>0.102217</v>
      </c>
      <c r="CX105">
        <v>25.298100000000002</v>
      </c>
      <c r="CY105">
        <v>25.0245</v>
      </c>
      <c r="CZ105">
        <v>999.9</v>
      </c>
      <c r="DA105">
        <v>0</v>
      </c>
      <c r="DB105">
        <v>0</v>
      </c>
      <c r="DC105">
        <v>9982.5</v>
      </c>
      <c r="DD105">
        <v>0</v>
      </c>
      <c r="DE105">
        <v>0.21912699999999999</v>
      </c>
      <c r="DF105">
        <v>0.56445299999999998</v>
      </c>
      <c r="DG105">
        <v>407.81900000000002</v>
      </c>
      <c r="DH105">
        <v>407.23</v>
      </c>
      <c r="DI105">
        <v>3.4408599999999998E-2</v>
      </c>
      <c r="DJ105">
        <v>400.03500000000003</v>
      </c>
      <c r="DK105">
        <v>17.666599999999999</v>
      </c>
      <c r="DL105">
        <v>1.61175</v>
      </c>
      <c r="DM105">
        <v>1.6086199999999999</v>
      </c>
      <c r="DN105">
        <v>14.0716</v>
      </c>
      <c r="DO105">
        <v>14.041600000000001</v>
      </c>
      <c r="DP105">
        <v>0</v>
      </c>
      <c r="DQ105">
        <v>0</v>
      </c>
      <c r="DR105">
        <v>0</v>
      </c>
      <c r="DS105">
        <v>0</v>
      </c>
      <c r="DT105">
        <v>3.15</v>
      </c>
      <c r="DU105">
        <v>0</v>
      </c>
      <c r="DV105">
        <v>-9.86</v>
      </c>
      <c r="DW105">
        <v>-2.46</v>
      </c>
      <c r="DX105">
        <v>33.625</v>
      </c>
      <c r="DY105">
        <v>39</v>
      </c>
      <c r="DZ105">
        <v>36.625</v>
      </c>
      <c r="EA105">
        <v>38</v>
      </c>
      <c r="EB105">
        <v>34.75</v>
      </c>
      <c r="EC105">
        <v>0</v>
      </c>
      <c r="ED105">
        <v>0</v>
      </c>
      <c r="EE105">
        <v>0</v>
      </c>
      <c r="EF105">
        <v>3728.4000000953702</v>
      </c>
      <c r="EG105">
        <v>0</v>
      </c>
      <c r="EH105">
        <v>3.4396</v>
      </c>
      <c r="EI105">
        <v>-3.40230761919267</v>
      </c>
      <c r="EJ105">
        <v>15.236153923242499</v>
      </c>
      <c r="EK105">
        <v>-12.5928</v>
      </c>
      <c r="EL105">
        <v>15</v>
      </c>
      <c r="EM105">
        <v>1530584596</v>
      </c>
      <c r="EN105" t="s">
        <v>595</v>
      </c>
      <c r="EO105">
        <v>1530584596</v>
      </c>
      <c r="EP105">
        <v>1530584592</v>
      </c>
      <c r="EQ105">
        <v>140</v>
      </c>
      <c r="ER105">
        <v>6.2E-2</v>
      </c>
      <c r="ES105">
        <v>-1E-3</v>
      </c>
      <c r="ET105">
        <v>0.20899999999999999</v>
      </c>
      <c r="EU105">
        <v>-7.4999999999999997E-2</v>
      </c>
      <c r="EV105">
        <v>400</v>
      </c>
      <c r="EW105">
        <v>18</v>
      </c>
      <c r="EX105">
        <v>0.57999999999999996</v>
      </c>
      <c r="EY105">
        <v>0.15</v>
      </c>
      <c r="EZ105">
        <v>0.58390960000000003</v>
      </c>
      <c r="FA105">
        <v>-0.17785580487805</v>
      </c>
      <c r="FB105">
        <v>2.96487576297895E-2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2.9625175E-2</v>
      </c>
      <c r="FI105">
        <v>-3.6757335084427897E-2</v>
      </c>
      <c r="FJ105">
        <v>7.1132576190431202E-3</v>
      </c>
      <c r="FK105">
        <v>1</v>
      </c>
      <c r="FL105">
        <v>1</v>
      </c>
      <c r="FM105">
        <v>3</v>
      </c>
      <c r="FN105" t="s">
        <v>413</v>
      </c>
      <c r="FO105">
        <v>3.9265599999999998</v>
      </c>
      <c r="FP105">
        <v>2.7846899999999999</v>
      </c>
      <c r="FQ105">
        <v>8.5178900000000002E-2</v>
      </c>
      <c r="FR105">
        <v>8.5087700000000002E-2</v>
      </c>
      <c r="FS105">
        <v>8.1449599999999997E-2</v>
      </c>
      <c r="FT105">
        <v>8.0456399999999997E-2</v>
      </c>
      <c r="FU105">
        <v>19679.400000000001</v>
      </c>
      <c r="FV105">
        <v>24009.200000000001</v>
      </c>
      <c r="FW105">
        <v>20948.8</v>
      </c>
      <c r="FX105">
        <v>25308.1</v>
      </c>
      <c r="FY105">
        <v>30519.5</v>
      </c>
      <c r="FZ105">
        <v>34265.199999999997</v>
      </c>
      <c r="GA105">
        <v>37807.9</v>
      </c>
      <c r="GB105">
        <v>41984.1</v>
      </c>
      <c r="GC105">
        <v>2.6785800000000002</v>
      </c>
      <c r="GD105">
        <v>2.15957</v>
      </c>
      <c r="GE105">
        <v>9.2163700000000001E-2</v>
      </c>
      <c r="GF105">
        <v>0</v>
      </c>
      <c r="GG105">
        <v>23.5105</v>
      </c>
      <c r="GH105">
        <v>999.9</v>
      </c>
      <c r="GI105">
        <v>48.712000000000003</v>
      </c>
      <c r="GJ105">
        <v>30.081</v>
      </c>
      <c r="GK105">
        <v>22.900099999999998</v>
      </c>
      <c r="GL105">
        <v>61.490600000000001</v>
      </c>
      <c r="GM105">
        <v>19.363</v>
      </c>
      <c r="GN105">
        <v>3</v>
      </c>
      <c r="GO105">
        <v>-0.23949200000000001</v>
      </c>
      <c r="GP105">
        <v>-0.91496200000000005</v>
      </c>
      <c r="GQ105">
        <v>20.336500000000001</v>
      </c>
      <c r="GR105">
        <v>5.2232799999999999</v>
      </c>
      <c r="GS105">
        <v>11.962</v>
      </c>
      <c r="GT105">
        <v>4.9857500000000003</v>
      </c>
      <c r="GU105">
        <v>3.3010000000000002</v>
      </c>
      <c r="GV105">
        <v>999.9</v>
      </c>
      <c r="GW105">
        <v>9999</v>
      </c>
      <c r="GX105">
        <v>9999</v>
      </c>
      <c r="GY105">
        <v>9999</v>
      </c>
      <c r="GZ105">
        <v>1.88446</v>
      </c>
      <c r="HA105">
        <v>1.88141</v>
      </c>
      <c r="HB105">
        <v>1.88286</v>
      </c>
      <c r="HC105">
        <v>1.8815900000000001</v>
      </c>
      <c r="HD105">
        <v>1.88317</v>
      </c>
      <c r="HE105">
        <v>1.8823300000000001</v>
      </c>
      <c r="HF105">
        <v>1.8843099999999999</v>
      </c>
      <c r="HG105">
        <v>1.8815900000000001</v>
      </c>
      <c r="HH105">
        <v>5</v>
      </c>
      <c r="HI105">
        <v>0</v>
      </c>
      <c r="HJ105">
        <v>0</v>
      </c>
      <c r="HK105">
        <v>0</v>
      </c>
      <c r="HL105" t="s">
        <v>402</v>
      </c>
      <c r="HM105" t="s">
        <v>403</v>
      </c>
      <c r="HN105" t="s">
        <v>404</v>
      </c>
      <c r="HO105" t="s">
        <v>404</v>
      </c>
      <c r="HP105" t="s">
        <v>404</v>
      </c>
      <c r="HQ105" t="s">
        <v>404</v>
      </c>
      <c r="HR105">
        <v>0</v>
      </c>
      <c r="HS105">
        <v>100</v>
      </c>
      <c r="HT105">
        <v>100</v>
      </c>
      <c r="HU105">
        <v>0.20899999999999999</v>
      </c>
      <c r="HV105">
        <v>-7.5399999999999995E-2</v>
      </c>
      <c r="HW105">
        <v>0.20920000000000999</v>
      </c>
      <c r="HX105">
        <v>0</v>
      </c>
      <c r="HY105">
        <v>0</v>
      </c>
      <c r="HZ105">
        <v>0</v>
      </c>
      <c r="IA105">
        <v>-7.5450000000003598E-2</v>
      </c>
      <c r="IB105">
        <v>0</v>
      </c>
      <c r="IC105">
        <v>0</v>
      </c>
      <c r="ID105">
        <v>0</v>
      </c>
      <c r="IE105">
        <v>-1</v>
      </c>
      <c r="IF105">
        <v>-1</v>
      </c>
      <c r="IG105">
        <v>-1</v>
      </c>
      <c r="IH105">
        <v>-1</v>
      </c>
      <c r="II105">
        <v>0.7</v>
      </c>
      <c r="IJ105">
        <v>0.7</v>
      </c>
      <c r="IK105">
        <v>1.54297</v>
      </c>
      <c r="IL105">
        <v>2.5817899999999998</v>
      </c>
      <c r="IM105">
        <v>2.8002899999999999</v>
      </c>
      <c r="IN105">
        <v>2.96875</v>
      </c>
      <c r="IO105">
        <v>3.0493199999999998</v>
      </c>
      <c r="IP105">
        <v>2.34009</v>
      </c>
      <c r="IQ105">
        <v>33.8735</v>
      </c>
      <c r="IR105">
        <v>24.227599999999999</v>
      </c>
      <c r="IS105">
        <v>18</v>
      </c>
      <c r="IT105">
        <v>1091.78</v>
      </c>
      <c r="IU105">
        <v>568.24300000000005</v>
      </c>
      <c r="IV105">
        <v>25.000399999999999</v>
      </c>
      <c r="IW105">
        <v>24.103200000000001</v>
      </c>
      <c r="IX105">
        <v>30</v>
      </c>
      <c r="IY105">
        <v>24.012699999999999</v>
      </c>
      <c r="IZ105">
        <v>24.0076</v>
      </c>
      <c r="JA105">
        <v>30.821100000000001</v>
      </c>
      <c r="JB105">
        <v>18.773599999999998</v>
      </c>
      <c r="JC105">
        <v>0</v>
      </c>
      <c r="JD105">
        <v>25</v>
      </c>
      <c r="JE105">
        <v>400</v>
      </c>
      <c r="JF105">
        <v>17.727699999999999</v>
      </c>
      <c r="JG105">
        <v>101.92100000000001</v>
      </c>
      <c r="JH105">
        <v>101.215</v>
      </c>
    </row>
    <row r="106" spans="1:268" x14ac:dyDescent="0.2">
      <c r="A106">
        <v>90</v>
      </c>
      <c r="B106">
        <v>1530584641</v>
      </c>
      <c r="C106">
        <v>1742.9000000953699</v>
      </c>
      <c r="D106" t="s">
        <v>604</v>
      </c>
      <c r="E106" t="s">
        <v>605</v>
      </c>
      <c r="F106" t="s">
        <v>397</v>
      </c>
      <c r="I106">
        <v>1530584641</v>
      </c>
      <c r="J106">
        <f t="shared" si="92"/>
        <v>6.2776807716276536E-5</v>
      </c>
      <c r="K106">
        <f t="shared" si="93"/>
        <v>6.2776807716276542E-2</v>
      </c>
      <c r="L106">
        <f t="shared" si="94"/>
        <v>-0.91846135922345773</v>
      </c>
      <c r="M106">
        <f t="shared" si="95"/>
        <v>400.54599999999999</v>
      </c>
      <c r="N106">
        <f t="shared" si="96"/>
        <v>797.67591041949629</v>
      </c>
      <c r="O106">
        <f t="shared" si="97"/>
        <v>72.714257467072244</v>
      </c>
      <c r="P106">
        <f t="shared" si="98"/>
        <v>36.51283007416999</v>
      </c>
      <c r="Q106">
        <f t="shared" si="99"/>
        <v>3.5510336798327447E-3</v>
      </c>
      <c r="R106">
        <f t="shared" si="100"/>
        <v>2.7682873225385398</v>
      </c>
      <c r="S106">
        <f t="shared" si="101"/>
        <v>3.5485050119116552E-3</v>
      </c>
      <c r="T106">
        <f t="shared" si="102"/>
        <v>2.2180426678440812E-3</v>
      </c>
      <c r="U106">
        <f t="shared" si="103"/>
        <v>0</v>
      </c>
      <c r="V106">
        <f t="shared" si="104"/>
        <v>25.283470599178663</v>
      </c>
      <c r="W106">
        <f t="shared" si="105"/>
        <v>25.022600000000001</v>
      </c>
      <c r="X106">
        <f t="shared" si="106"/>
        <v>3.1839643834907152</v>
      </c>
      <c r="Y106">
        <f t="shared" si="107"/>
        <v>49.850562429354767</v>
      </c>
      <c r="Z106">
        <f t="shared" si="108"/>
        <v>1.6137273263769998</v>
      </c>
      <c r="AA106">
        <f t="shared" si="109"/>
        <v>3.2371296285049493</v>
      </c>
      <c r="AB106">
        <f t="shared" si="110"/>
        <v>1.5702370571137154</v>
      </c>
      <c r="AC106">
        <f t="shared" si="111"/>
        <v>-2.7684572202877953</v>
      </c>
      <c r="AD106">
        <f t="shared" si="112"/>
        <v>41.504730295503023</v>
      </c>
      <c r="AE106">
        <f t="shared" si="113"/>
        <v>3.1765308960407022</v>
      </c>
      <c r="AF106">
        <f t="shared" si="114"/>
        <v>41.912803971255933</v>
      </c>
      <c r="AG106">
        <v>0</v>
      </c>
      <c r="AH106">
        <v>0</v>
      </c>
      <c r="AI106">
        <f t="shared" si="115"/>
        <v>1</v>
      </c>
      <c r="AJ106">
        <f t="shared" si="116"/>
        <v>0</v>
      </c>
      <c r="AK106">
        <f t="shared" si="117"/>
        <v>48433.460566689486</v>
      </c>
      <c r="AL106" t="s">
        <v>398</v>
      </c>
      <c r="AM106" t="s">
        <v>398</v>
      </c>
      <c r="AN106">
        <v>0</v>
      </c>
      <c r="AO106">
        <v>0</v>
      </c>
      <c r="AP106" t="e">
        <f t="shared" si="118"/>
        <v>#DIV/0!</v>
      </c>
      <c r="AQ106">
        <v>0</v>
      </c>
      <c r="AR106" t="s">
        <v>398</v>
      </c>
      <c r="AS106" t="s">
        <v>398</v>
      </c>
      <c r="AT106">
        <v>0</v>
      </c>
      <c r="AU106">
        <v>0</v>
      </c>
      <c r="AV106" t="e">
        <f t="shared" si="119"/>
        <v>#DIV/0!</v>
      </c>
      <c r="AW106">
        <v>0.5</v>
      </c>
      <c r="AX106">
        <f t="shared" si="120"/>
        <v>0</v>
      </c>
      <c r="AY106">
        <f t="shared" si="121"/>
        <v>-0.91846135922345773</v>
      </c>
      <c r="AZ106" t="e">
        <f t="shared" si="122"/>
        <v>#DIV/0!</v>
      </c>
      <c r="BA106" t="e">
        <f t="shared" si="123"/>
        <v>#DIV/0!</v>
      </c>
      <c r="BB106" t="e">
        <f t="shared" si="124"/>
        <v>#DIV/0!</v>
      </c>
      <c r="BC106" t="e">
        <f t="shared" si="125"/>
        <v>#DIV/0!</v>
      </c>
      <c r="BD106" t="s">
        <v>398</v>
      </c>
      <c r="BE106">
        <v>0</v>
      </c>
      <c r="BF106" t="e">
        <f t="shared" si="126"/>
        <v>#DIV/0!</v>
      </c>
      <c r="BG106" t="e">
        <f t="shared" si="127"/>
        <v>#DIV/0!</v>
      </c>
      <c r="BH106" t="e">
        <f t="shared" si="128"/>
        <v>#DIV/0!</v>
      </c>
      <c r="BI106" t="e">
        <f t="shared" si="129"/>
        <v>#DIV/0!</v>
      </c>
      <c r="BJ106" t="e">
        <f t="shared" si="130"/>
        <v>#DIV/0!</v>
      </c>
      <c r="BK106" t="e">
        <f t="shared" si="131"/>
        <v>#DIV/0!</v>
      </c>
      <c r="BL106" t="e">
        <f t="shared" si="132"/>
        <v>#DIV/0!</v>
      </c>
      <c r="BM106" t="e">
        <f t="shared" si="133"/>
        <v>#DIV/0!</v>
      </c>
      <c r="BN106">
        <v>754</v>
      </c>
      <c r="BO106">
        <v>300</v>
      </c>
      <c r="BP106">
        <v>300</v>
      </c>
      <c r="BQ106">
        <v>300</v>
      </c>
      <c r="BR106">
        <v>10355.1</v>
      </c>
      <c r="BS106">
        <v>1422.74</v>
      </c>
      <c r="BT106">
        <v>-7.3501699999999996E-3</v>
      </c>
      <c r="BU106">
        <v>-1.04</v>
      </c>
      <c r="BV106" t="s">
        <v>398</v>
      </c>
      <c r="BW106" t="s">
        <v>398</v>
      </c>
      <c r="BX106" t="s">
        <v>398</v>
      </c>
      <c r="BY106" t="s">
        <v>398</v>
      </c>
      <c r="BZ106" t="s">
        <v>398</v>
      </c>
      <c r="CA106" t="s">
        <v>398</v>
      </c>
      <c r="CB106" t="s">
        <v>398</v>
      </c>
      <c r="CC106" t="s">
        <v>398</v>
      </c>
      <c r="CD106" t="s">
        <v>398</v>
      </c>
      <c r="CE106" t="s">
        <v>398</v>
      </c>
      <c r="CF106">
        <f t="shared" si="134"/>
        <v>0</v>
      </c>
      <c r="CG106">
        <f t="shared" si="135"/>
        <v>0</v>
      </c>
      <c r="CH106">
        <f t="shared" si="136"/>
        <v>0</v>
      </c>
      <c r="CI106">
        <f t="shared" si="137"/>
        <v>0</v>
      </c>
      <c r="CJ106">
        <v>6</v>
      </c>
      <c r="CK106">
        <v>0.5</v>
      </c>
      <c r="CL106" t="s">
        <v>399</v>
      </c>
      <c r="CM106">
        <v>2</v>
      </c>
      <c r="CN106">
        <v>1530584641</v>
      </c>
      <c r="CO106">
        <v>400.54599999999999</v>
      </c>
      <c r="CP106">
        <v>400.01</v>
      </c>
      <c r="CQ106">
        <v>17.7026</v>
      </c>
      <c r="CR106">
        <v>17.665600000000001</v>
      </c>
      <c r="CS106">
        <v>400.33600000000001</v>
      </c>
      <c r="CT106">
        <v>17.778099999999998</v>
      </c>
      <c r="CU106">
        <v>999.98099999999999</v>
      </c>
      <c r="CV106">
        <v>91.055499999999995</v>
      </c>
      <c r="CW106">
        <v>0.102145</v>
      </c>
      <c r="CX106">
        <v>25.300699999999999</v>
      </c>
      <c r="CY106">
        <v>25.022600000000001</v>
      </c>
      <c r="CZ106">
        <v>999.9</v>
      </c>
      <c r="DA106">
        <v>0</v>
      </c>
      <c r="DB106">
        <v>0</v>
      </c>
      <c r="DC106">
        <v>10002.5</v>
      </c>
      <c r="DD106">
        <v>0</v>
      </c>
      <c r="DE106">
        <v>0.21912699999999999</v>
      </c>
      <c r="DF106">
        <v>0.53549199999999997</v>
      </c>
      <c r="DG106">
        <v>407.76400000000001</v>
      </c>
      <c r="DH106">
        <v>407.20400000000001</v>
      </c>
      <c r="DI106">
        <v>3.7012099999999999E-2</v>
      </c>
      <c r="DJ106">
        <v>400.01</v>
      </c>
      <c r="DK106">
        <v>17.665600000000001</v>
      </c>
      <c r="DL106">
        <v>1.61192</v>
      </c>
      <c r="DM106">
        <v>1.6085499999999999</v>
      </c>
      <c r="DN106">
        <v>14.0733</v>
      </c>
      <c r="DO106">
        <v>14.041</v>
      </c>
      <c r="DP106">
        <v>0</v>
      </c>
      <c r="DQ106">
        <v>0</v>
      </c>
      <c r="DR106">
        <v>0</v>
      </c>
      <c r="DS106">
        <v>0</v>
      </c>
      <c r="DT106">
        <v>0.71</v>
      </c>
      <c r="DU106">
        <v>0</v>
      </c>
      <c r="DV106">
        <v>-9.66</v>
      </c>
      <c r="DW106">
        <v>-3.24</v>
      </c>
      <c r="DX106">
        <v>33.375</v>
      </c>
      <c r="DY106">
        <v>38.936999999999998</v>
      </c>
      <c r="DZ106">
        <v>37.25</v>
      </c>
      <c r="EA106">
        <v>37.875</v>
      </c>
      <c r="EB106">
        <v>35.686999999999998</v>
      </c>
      <c r="EC106">
        <v>0</v>
      </c>
      <c r="ED106">
        <v>0</v>
      </c>
      <c r="EE106">
        <v>0</v>
      </c>
      <c r="EF106">
        <v>3733.2000000476801</v>
      </c>
      <c r="EG106">
        <v>0</v>
      </c>
      <c r="EH106">
        <v>2.9232</v>
      </c>
      <c r="EI106">
        <v>-6.1761538667062901</v>
      </c>
      <c r="EJ106">
        <v>29.276153766937298</v>
      </c>
      <c r="EK106">
        <v>-11.382400000000001</v>
      </c>
      <c r="EL106">
        <v>15</v>
      </c>
      <c r="EM106">
        <v>1530584596</v>
      </c>
      <c r="EN106" t="s">
        <v>595</v>
      </c>
      <c r="EO106">
        <v>1530584596</v>
      </c>
      <c r="EP106">
        <v>1530584592</v>
      </c>
      <c r="EQ106">
        <v>140</v>
      </c>
      <c r="ER106">
        <v>6.2E-2</v>
      </c>
      <c r="ES106">
        <v>-1E-3</v>
      </c>
      <c r="ET106">
        <v>0.20899999999999999</v>
      </c>
      <c r="EU106">
        <v>-7.4999999999999997E-2</v>
      </c>
      <c r="EV106">
        <v>400</v>
      </c>
      <c r="EW106">
        <v>18</v>
      </c>
      <c r="EX106">
        <v>0.57999999999999996</v>
      </c>
      <c r="EY106">
        <v>0.15</v>
      </c>
      <c r="EZ106">
        <v>0.57672112499999995</v>
      </c>
      <c r="FA106">
        <v>-0.151587230769233</v>
      </c>
      <c r="FB106">
        <v>2.8963211830861799E-2</v>
      </c>
      <c r="FC106">
        <v>0</v>
      </c>
      <c r="FD106">
        <v>1</v>
      </c>
      <c r="FE106">
        <v>0</v>
      </c>
      <c r="FF106">
        <v>0</v>
      </c>
      <c r="FG106">
        <v>0</v>
      </c>
      <c r="FH106">
        <v>2.9935975E-2</v>
      </c>
      <c r="FI106">
        <v>4.4366679174483404E-3</v>
      </c>
      <c r="FJ106">
        <v>7.3572260169084804E-3</v>
      </c>
      <c r="FK106">
        <v>1</v>
      </c>
      <c r="FL106">
        <v>1</v>
      </c>
      <c r="FM106">
        <v>3</v>
      </c>
      <c r="FN106" t="s">
        <v>413</v>
      </c>
      <c r="FO106">
        <v>3.9265400000000001</v>
      </c>
      <c r="FP106">
        <v>2.7847900000000001</v>
      </c>
      <c r="FQ106">
        <v>8.5171700000000003E-2</v>
      </c>
      <c r="FR106">
        <v>8.5085300000000003E-2</v>
      </c>
      <c r="FS106">
        <v>8.1456500000000001E-2</v>
      </c>
      <c r="FT106">
        <v>8.0454700000000004E-2</v>
      </c>
      <c r="FU106">
        <v>19679.5</v>
      </c>
      <c r="FV106">
        <v>24009.5</v>
      </c>
      <c r="FW106">
        <v>20948.7</v>
      </c>
      <c r="FX106">
        <v>25308.3</v>
      </c>
      <c r="FY106">
        <v>30519.1</v>
      </c>
      <c r="FZ106">
        <v>34265.5</v>
      </c>
      <c r="GA106">
        <v>37807.800000000003</v>
      </c>
      <c r="GB106">
        <v>41984.4</v>
      </c>
      <c r="GC106">
        <v>2.6789499999999999</v>
      </c>
      <c r="GD106">
        <v>2.1597</v>
      </c>
      <c r="GE106">
        <v>9.1664499999999996E-2</v>
      </c>
      <c r="GF106">
        <v>0</v>
      </c>
      <c r="GG106">
        <v>23.5168</v>
      </c>
      <c r="GH106">
        <v>999.9</v>
      </c>
      <c r="GI106">
        <v>48.712000000000003</v>
      </c>
      <c r="GJ106">
        <v>30.081</v>
      </c>
      <c r="GK106">
        <v>22.898599999999998</v>
      </c>
      <c r="GL106">
        <v>61.620600000000003</v>
      </c>
      <c r="GM106">
        <v>19.402999999999999</v>
      </c>
      <c r="GN106">
        <v>3</v>
      </c>
      <c r="GO106">
        <v>-0.23925299999999999</v>
      </c>
      <c r="GP106">
        <v>-0.91310999999999998</v>
      </c>
      <c r="GQ106">
        <v>20.3367</v>
      </c>
      <c r="GR106">
        <v>5.2232799999999999</v>
      </c>
      <c r="GS106">
        <v>11.962</v>
      </c>
      <c r="GT106">
        <v>4.9856999999999996</v>
      </c>
      <c r="GU106">
        <v>3.3010000000000002</v>
      </c>
      <c r="GV106">
        <v>999.9</v>
      </c>
      <c r="GW106">
        <v>9999</v>
      </c>
      <c r="GX106">
        <v>9999</v>
      </c>
      <c r="GY106">
        <v>9999</v>
      </c>
      <c r="GZ106">
        <v>1.8844399999999999</v>
      </c>
      <c r="HA106">
        <v>1.88141</v>
      </c>
      <c r="HB106">
        <v>1.88286</v>
      </c>
      <c r="HC106">
        <v>1.8815599999999999</v>
      </c>
      <c r="HD106">
        <v>1.8831599999999999</v>
      </c>
      <c r="HE106">
        <v>1.8823300000000001</v>
      </c>
      <c r="HF106">
        <v>1.8843099999999999</v>
      </c>
      <c r="HG106">
        <v>1.88157</v>
      </c>
      <c r="HH106">
        <v>5</v>
      </c>
      <c r="HI106">
        <v>0</v>
      </c>
      <c r="HJ106">
        <v>0</v>
      </c>
      <c r="HK106">
        <v>0</v>
      </c>
      <c r="HL106" t="s">
        <v>402</v>
      </c>
      <c r="HM106" t="s">
        <v>403</v>
      </c>
      <c r="HN106" t="s">
        <v>404</v>
      </c>
      <c r="HO106" t="s">
        <v>404</v>
      </c>
      <c r="HP106" t="s">
        <v>404</v>
      </c>
      <c r="HQ106" t="s">
        <v>404</v>
      </c>
      <c r="HR106">
        <v>0</v>
      </c>
      <c r="HS106">
        <v>100</v>
      </c>
      <c r="HT106">
        <v>100</v>
      </c>
      <c r="HU106">
        <v>0.21</v>
      </c>
      <c r="HV106">
        <v>-7.5499999999999998E-2</v>
      </c>
      <c r="HW106">
        <v>0.20920000000000999</v>
      </c>
      <c r="HX106">
        <v>0</v>
      </c>
      <c r="HY106">
        <v>0</v>
      </c>
      <c r="HZ106">
        <v>0</v>
      </c>
      <c r="IA106">
        <v>-7.5450000000003598E-2</v>
      </c>
      <c r="IB106">
        <v>0</v>
      </c>
      <c r="IC106">
        <v>0</v>
      </c>
      <c r="ID106">
        <v>0</v>
      </c>
      <c r="IE106">
        <v>-1</v>
      </c>
      <c r="IF106">
        <v>-1</v>
      </c>
      <c r="IG106">
        <v>-1</v>
      </c>
      <c r="IH106">
        <v>-1</v>
      </c>
      <c r="II106">
        <v>0.8</v>
      </c>
      <c r="IJ106">
        <v>0.8</v>
      </c>
      <c r="IK106">
        <v>1.54297</v>
      </c>
      <c r="IL106">
        <v>2.5939899999999998</v>
      </c>
      <c r="IM106">
        <v>2.8002899999999999</v>
      </c>
      <c r="IN106">
        <v>2.96997</v>
      </c>
      <c r="IO106">
        <v>3.0493199999999998</v>
      </c>
      <c r="IP106">
        <v>2.3046899999999999</v>
      </c>
      <c r="IQ106">
        <v>33.8735</v>
      </c>
      <c r="IR106">
        <v>24.2364</v>
      </c>
      <c r="IS106">
        <v>18</v>
      </c>
      <c r="IT106">
        <v>1092.23</v>
      </c>
      <c r="IU106">
        <v>568.32500000000005</v>
      </c>
      <c r="IV106">
        <v>25.000299999999999</v>
      </c>
      <c r="IW106">
        <v>24.102399999999999</v>
      </c>
      <c r="IX106">
        <v>30.0002</v>
      </c>
      <c r="IY106">
        <v>24.012699999999999</v>
      </c>
      <c r="IZ106">
        <v>24.006599999999999</v>
      </c>
      <c r="JA106">
        <v>30.819199999999999</v>
      </c>
      <c r="JB106">
        <v>18.773599999999998</v>
      </c>
      <c r="JC106">
        <v>0</v>
      </c>
      <c r="JD106">
        <v>25</v>
      </c>
      <c r="JE106">
        <v>400</v>
      </c>
      <c r="JF106">
        <v>17.727699999999999</v>
      </c>
      <c r="JG106">
        <v>101.92100000000001</v>
      </c>
      <c r="JH106">
        <v>101.21599999999999</v>
      </c>
    </row>
    <row r="107" spans="1:268" x14ac:dyDescent="0.2">
      <c r="A107">
        <v>91</v>
      </c>
      <c r="B107">
        <v>1530584646</v>
      </c>
      <c r="C107">
        <v>1747.9000000953699</v>
      </c>
      <c r="D107" t="s">
        <v>606</v>
      </c>
      <c r="E107" t="s">
        <v>607</v>
      </c>
      <c r="F107" t="s">
        <v>397</v>
      </c>
      <c r="I107">
        <v>1530584646</v>
      </c>
      <c r="J107">
        <f t="shared" si="92"/>
        <v>6.4647044816730953E-5</v>
      </c>
      <c r="K107">
        <f t="shared" si="93"/>
        <v>6.4647044816730947E-2</v>
      </c>
      <c r="L107">
        <f t="shared" si="94"/>
        <v>-0.95426387076237595</v>
      </c>
      <c r="M107">
        <f t="shared" si="95"/>
        <v>400.53500000000003</v>
      </c>
      <c r="N107">
        <f t="shared" si="96"/>
        <v>802.02370523101001</v>
      </c>
      <c r="O107">
        <f t="shared" si="97"/>
        <v>73.112033439631361</v>
      </c>
      <c r="P107">
        <f t="shared" si="98"/>
        <v>36.512547101469998</v>
      </c>
      <c r="Q107">
        <f t="shared" si="99"/>
        <v>3.6502823316796472E-3</v>
      </c>
      <c r="R107">
        <f t="shared" si="100"/>
        <v>2.7689532654363158</v>
      </c>
      <c r="S107">
        <f t="shared" si="101"/>
        <v>3.6476110393602605E-3</v>
      </c>
      <c r="T107">
        <f t="shared" si="102"/>
        <v>2.2799967360968829E-3</v>
      </c>
      <c r="U107">
        <f t="shared" si="103"/>
        <v>0</v>
      </c>
      <c r="V107">
        <f t="shared" si="104"/>
        <v>25.28446128602322</v>
      </c>
      <c r="W107">
        <f t="shared" si="105"/>
        <v>25.038399999999999</v>
      </c>
      <c r="X107">
        <f t="shared" si="106"/>
        <v>3.1869643441352293</v>
      </c>
      <c r="Y107">
        <f t="shared" si="107"/>
        <v>49.8507578184362</v>
      </c>
      <c r="Z107">
        <f t="shared" si="108"/>
        <v>1.6138776452238002</v>
      </c>
      <c r="AA107">
        <f t="shared" si="109"/>
        <v>3.2374184783745519</v>
      </c>
      <c r="AB107">
        <f t="shared" si="110"/>
        <v>1.5730866989114292</v>
      </c>
      <c r="AC107">
        <f t="shared" si="111"/>
        <v>-2.8509346764178352</v>
      </c>
      <c r="AD107">
        <f t="shared" si="112"/>
        <v>39.380013468108231</v>
      </c>
      <c r="AE107">
        <f t="shared" si="113"/>
        <v>3.0134547480593823</v>
      </c>
      <c r="AF107">
        <f t="shared" si="114"/>
        <v>39.542533539749776</v>
      </c>
      <c r="AG107">
        <v>0</v>
      </c>
      <c r="AH107">
        <v>0</v>
      </c>
      <c r="AI107">
        <f t="shared" si="115"/>
        <v>1</v>
      </c>
      <c r="AJ107">
        <f t="shared" si="116"/>
        <v>0</v>
      </c>
      <c r="AK107">
        <f t="shared" si="117"/>
        <v>48451.515963030477</v>
      </c>
      <c r="AL107" t="s">
        <v>398</v>
      </c>
      <c r="AM107" t="s">
        <v>398</v>
      </c>
      <c r="AN107">
        <v>0</v>
      </c>
      <c r="AO107">
        <v>0</v>
      </c>
      <c r="AP107" t="e">
        <f t="shared" si="118"/>
        <v>#DIV/0!</v>
      </c>
      <c r="AQ107">
        <v>0</v>
      </c>
      <c r="AR107" t="s">
        <v>398</v>
      </c>
      <c r="AS107" t="s">
        <v>398</v>
      </c>
      <c r="AT107">
        <v>0</v>
      </c>
      <c r="AU107">
        <v>0</v>
      </c>
      <c r="AV107" t="e">
        <f t="shared" si="119"/>
        <v>#DIV/0!</v>
      </c>
      <c r="AW107">
        <v>0.5</v>
      </c>
      <c r="AX107">
        <f t="shared" si="120"/>
        <v>0</v>
      </c>
      <c r="AY107">
        <f t="shared" si="121"/>
        <v>-0.95426387076237595</v>
      </c>
      <c r="AZ107" t="e">
        <f t="shared" si="122"/>
        <v>#DIV/0!</v>
      </c>
      <c r="BA107" t="e">
        <f t="shared" si="123"/>
        <v>#DIV/0!</v>
      </c>
      <c r="BB107" t="e">
        <f t="shared" si="124"/>
        <v>#DIV/0!</v>
      </c>
      <c r="BC107" t="e">
        <f t="shared" si="125"/>
        <v>#DIV/0!</v>
      </c>
      <c r="BD107" t="s">
        <v>398</v>
      </c>
      <c r="BE107">
        <v>0</v>
      </c>
      <c r="BF107" t="e">
        <f t="shared" si="126"/>
        <v>#DIV/0!</v>
      </c>
      <c r="BG107" t="e">
        <f t="shared" si="127"/>
        <v>#DIV/0!</v>
      </c>
      <c r="BH107" t="e">
        <f t="shared" si="128"/>
        <v>#DIV/0!</v>
      </c>
      <c r="BI107" t="e">
        <f t="shared" si="129"/>
        <v>#DIV/0!</v>
      </c>
      <c r="BJ107" t="e">
        <f t="shared" si="130"/>
        <v>#DIV/0!</v>
      </c>
      <c r="BK107" t="e">
        <f t="shared" si="131"/>
        <v>#DIV/0!</v>
      </c>
      <c r="BL107" t="e">
        <f t="shared" si="132"/>
        <v>#DIV/0!</v>
      </c>
      <c r="BM107" t="e">
        <f t="shared" si="133"/>
        <v>#DIV/0!</v>
      </c>
      <c r="BN107">
        <v>754</v>
      </c>
      <c r="BO107">
        <v>300</v>
      </c>
      <c r="BP107">
        <v>300</v>
      </c>
      <c r="BQ107">
        <v>300</v>
      </c>
      <c r="BR107">
        <v>10355.1</v>
      </c>
      <c r="BS107">
        <v>1422.74</v>
      </c>
      <c r="BT107">
        <v>-7.3501699999999996E-3</v>
      </c>
      <c r="BU107">
        <v>-1.04</v>
      </c>
      <c r="BV107" t="s">
        <v>398</v>
      </c>
      <c r="BW107" t="s">
        <v>398</v>
      </c>
      <c r="BX107" t="s">
        <v>398</v>
      </c>
      <c r="BY107" t="s">
        <v>398</v>
      </c>
      <c r="BZ107" t="s">
        <v>398</v>
      </c>
      <c r="CA107" t="s">
        <v>398</v>
      </c>
      <c r="CB107" t="s">
        <v>398</v>
      </c>
      <c r="CC107" t="s">
        <v>398</v>
      </c>
      <c r="CD107" t="s">
        <v>398</v>
      </c>
      <c r="CE107" t="s">
        <v>398</v>
      </c>
      <c r="CF107">
        <f t="shared" si="134"/>
        <v>0</v>
      </c>
      <c r="CG107">
        <f t="shared" si="135"/>
        <v>0</v>
      </c>
      <c r="CH107">
        <f t="shared" si="136"/>
        <v>0</v>
      </c>
      <c r="CI107">
        <f t="shared" si="137"/>
        <v>0</v>
      </c>
      <c r="CJ107">
        <v>6</v>
      </c>
      <c r="CK107">
        <v>0.5</v>
      </c>
      <c r="CL107" t="s">
        <v>399</v>
      </c>
      <c r="CM107">
        <v>2</v>
      </c>
      <c r="CN107">
        <v>1530584646</v>
      </c>
      <c r="CO107">
        <v>400.53500000000003</v>
      </c>
      <c r="CP107">
        <v>399.97800000000001</v>
      </c>
      <c r="CQ107">
        <v>17.703900000000001</v>
      </c>
      <c r="CR107">
        <v>17.665800000000001</v>
      </c>
      <c r="CS107">
        <v>400.32600000000002</v>
      </c>
      <c r="CT107">
        <v>17.779399999999999</v>
      </c>
      <c r="CU107">
        <v>1000.04</v>
      </c>
      <c r="CV107">
        <v>91.057599999999994</v>
      </c>
      <c r="CW107">
        <v>0.101842</v>
      </c>
      <c r="CX107">
        <v>25.302199999999999</v>
      </c>
      <c r="CY107">
        <v>25.038399999999999</v>
      </c>
      <c r="CZ107">
        <v>999.9</v>
      </c>
      <c r="DA107">
        <v>0</v>
      </c>
      <c r="DB107">
        <v>0</v>
      </c>
      <c r="DC107">
        <v>10006.200000000001</v>
      </c>
      <c r="DD107">
        <v>0</v>
      </c>
      <c r="DE107">
        <v>0.21912699999999999</v>
      </c>
      <c r="DF107">
        <v>0.55645800000000001</v>
      </c>
      <c r="DG107">
        <v>407.75400000000002</v>
      </c>
      <c r="DH107">
        <v>407.17099999999999</v>
      </c>
      <c r="DI107">
        <v>3.8112600000000003E-2</v>
      </c>
      <c r="DJ107">
        <v>399.97800000000001</v>
      </c>
      <c r="DK107">
        <v>17.665800000000001</v>
      </c>
      <c r="DL107">
        <v>1.61208</v>
      </c>
      <c r="DM107">
        <v>1.6086100000000001</v>
      </c>
      <c r="DN107">
        <v>14.0748</v>
      </c>
      <c r="DO107">
        <v>14.041499999999999</v>
      </c>
      <c r="DP107">
        <v>0</v>
      </c>
      <c r="DQ107">
        <v>0</v>
      </c>
      <c r="DR107">
        <v>0</v>
      </c>
      <c r="DS107">
        <v>0</v>
      </c>
      <c r="DT107">
        <v>4.24</v>
      </c>
      <c r="DU107">
        <v>0</v>
      </c>
      <c r="DV107">
        <v>-9.26</v>
      </c>
      <c r="DW107">
        <v>-2.4</v>
      </c>
      <c r="DX107">
        <v>33.561999999999998</v>
      </c>
      <c r="DY107">
        <v>38.936999999999998</v>
      </c>
      <c r="DZ107">
        <v>36.75</v>
      </c>
      <c r="EA107">
        <v>37.936999999999998</v>
      </c>
      <c r="EB107">
        <v>35.125</v>
      </c>
      <c r="EC107">
        <v>0</v>
      </c>
      <c r="ED107">
        <v>0</v>
      </c>
      <c r="EE107">
        <v>0</v>
      </c>
      <c r="EF107">
        <v>3738</v>
      </c>
      <c r="EG107">
        <v>0</v>
      </c>
      <c r="EH107">
        <v>2.6375999999999999</v>
      </c>
      <c r="EI107">
        <v>3.4738460972182099</v>
      </c>
      <c r="EJ107">
        <v>7.6900000385443201</v>
      </c>
      <c r="EK107">
        <v>-9.8119999999999994</v>
      </c>
      <c r="EL107">
        <v>15</v>
      </c>
      <c r="EM107">
        <v>1530584596</v>
      </c>
      <c r="EN107" t="s">
        <v>595</v>
      </c>
      <c r="EO107">
        <v>1530584596</v>
      </c>
      <c r="EP107">
        <v>1530584592</v>
      </c>
      <c r="EQ107">
        <v>140</v>
      </c>
      <c r="ER107">
        <v>6.2E-2</v>
      </c>
      <c r="ES107">
        <v>-1E-3</v>
      </c>
      <c r="ET107">
        <v>0.20899999999999999</v>
      </c>
      <c r="EU107">
        <v>-7.4999999999999997E-2</v>
      </c>
      <c r="EV107">
        <v>400</v>
      </c>
      <c r="EW107">
        <v>18</v>
      </c>
      <c r="EX107">
        <v>0.57999999999999996</v>
      </c>
      <c r="EY107">
        <v>0.15</v>
      </c>
      <c r="EZ107">
        <v>0.56615312195122003</v>
      </c>
      <c r="FA107">
        <v>-0.182952229965157</v>
      </c>
      <c r="FB107">
        <v>2.95770276728534E-2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3.0320139024390201E-2</v>
      </c>
      <c r="FI107">
        <v>6.8632971428571402E-2</v>
      </c>
      <c r="FJ107">
        <v>7.45996861292286E-3</v>
      </c>
      <c r="FK107">
        <v>1</v>
      </c>
      <c r="FL107">
        <v>1</v>
      </c>
      <c r="FM107">
        <v>3</v>
      </c>
      <c r="FN107" t="s">
        <v>413</v>
      </c>
      <c r="FO107">
        <v>3.9266100000000002</v>
      </c>
      <c r="FP107">
        <v>2.7845200000000001</v>
      </c>
      <c r="FQ107">
        <v>8.5171800000000006E-2</v>
      </c>
      <c r="FR107">
        <v>8.5082000000000005E-2</v>
      </c>
      <c r="FS107">
        <v>8.1462699999999999E-2</v>
      </c>
      <c r="FT107">
        <v>8.0457200000000006E-2</v>
      </c>
      <c r="FU107">
        <v>19679.599999999999</v>
      </c>
      <c r="FV107">
        <v>24009.4</v>
      </c>
      <c r="FW107">
        <v>20948.7</v>
      </c>
      <c r="FX107">
        <v>25308.1</v>
      </c>
      <c r="FY107">
        <v>30518.9</v>
      </c>
      <c r="FZ107">
        <v>34265.300000000003</v>
      </c>
      <c r="GA107">
        <v>37807.800000000003</v>
      </c>
      <c r="GB107">
        <v>41984.3</v>
      </c>
      <c r="GC107">
        <v>2.6797499999999999</v>
      </c>
      <c r="GD107">
        <v>2.1596799999999998</v>
      </c>
      <c r="GE107">
        <v>9.2327599999999996E-2</v>
      </c>
      <c r="GF107">
        <v>0</v>
      </c>
      <c r="GG107">
        <v>23.521799999999999</v>
      </c>
      <c r="GH107">
        <v>999.9</v>
      </c>
      <c r="GI107">
        <v>48.712000000000003</v>
      </c>
      <c r="GJ107">
        <v>30.081</v>
      </c>
      <c r="GK107">
        <v>22.898700000000002</v>
      </c>
      <c r="GL107">
        <v>61.540599999999998</v>
      </c>
      <c r="GM107">
        <v>19.347000000000001</v>
      </c>
      <c r="GN107">
        <v>3</v>
      </c>
      <c r="GO107">
        <v>-0.239314</v>
      </c>
      <c r="GP107">
        <v>-0.91194200000000003</v>
      </c>
      <c r="GQ107">
        <v>20.336500000000001</v>
      </c>
      <c r="GR107">
        <v>5.2229799999999997</v>
      </c>
      <c r="GS107">
        <v>11.962</v>
      </c>
      <c r="GT107">
        <v>4.9858000000000002</v>
      </c>
      <c r="GU107">
        <v>3.3010000000000002</v>
      </c>
      <c r="GV107">
        <v>999.9</v>
      </c>
      <c r="GW107">
        <v>9999</v>
      </c>
      <c r="GX107">
        <v>9999</v>
      </c>
      <c r="GY107">
        <v>9999</v>
      </c>
      <c r="GZ107">
        <v>1.88445</v>
      </c>
      <c r="HA107">
        <v>1.88141</v>
      </c>
      <c r="HB107">
        <v>1.88283</v>
      </c>
      <c r="HC107">
        <v>1.88157</v>
      </c>
      <c r="HD107">
        <v>1.8831500000000001</v>
      </c>
      <c r="HE107">
        <v>1.8823300000000001</v>
      </c>
      <c r="HF107">
        <v>1.8843099999999999</v>
      </c>
      <c r="HG107">
        <v>1.88157</v>
      </c>
      <c r="HH107">
        <v>5</v>
      </c>
      <c r="HI107">
        <v>0</v>
      </c>
      <c r="HJ107">
        <v>0</v>
      </c>
      <c r="HK107">
        <v>0</v>
      </c>
      <c r="HL107" t="s">
        <v>402</v>
      </c>
      <c r="HM107" t="s">
        <v>403</v>
      </c>
      <c r="HN107" t="s">
        <v>404</v>
      </c>
      <c r="HO107" t="s">
        <v>404</v>
      </c>
      <c r="HP107" t="s">
        <v>404</v>
      </c>
      <c r="HQ107" t="s">
        <v>404</v>
      </c>
      <c r="HR107">
        <v>0</v>
      </c>
      <c r="HS107">
        <v>100</v>
      </c>
      <c r="HT107">
        <v>100</v>
      </c>
      <c r="HU107">
        <v>0.20899999999999999</v>
      </c>
      <c r="HV107">
        <v>-7.5499999999999998E-2</v>
      </c>
      <c r="HW107">
        <v>0.20920000000000999</v>
      </c>
      <c r="HX107">
        <v>0</v>
      </c>
      <c r="HY107">
        <v>0</v>
      </c>
      <c r="HZ107">
        <v>0</v>
      </c>
      <c r="IA107">
        <v>-7.5450000000003598E-2</v>
      </c>
      <c r="IB107">
        <v>0</v>
      </c>
      <c r="IC107">
        <v>0</v>
      </c>
      <c r="ID107">
        <v>0</v>
      </c>
      <c r="IE107">
        <v>-1</v>
      </c>
      <c r="IF107">
        <v>-1</v>
      </c>
      <c r="IG107">
        <v>-1</v>
      </c>
      <c r="IH107">
        <v>-1</v>
      </c>
      <c r="II107">
        <v>0.8</v>
      </c>
      <c r="IJ107">
        <v>0.9</v>
      </c>
      <c r="IK107">
        <v>1.54297</v>
      </c>
      <c r="IL107">
        <v>2.5915499999999998</v>
      </c>
      <c r="IM107">
        <v>2.8002899999999999</v>
      </c>
      <c r="IN107">
        <v>2.96875</v>
      </c>
      <c r="IO107">
        <v>3.0493199999999998</v>
      </c>
      <c r="IP107">
        <v>2.3303199999999999</v>
      </c>
      <c r="IQ107">
        <v>33.8735</v>
      </c>
      <c r="IR107">
        <v>24.227599999999999</v>
      </c>
      <c r="IS107">
        <v>18</v>
      </c>
      <c r="IT107">
        <v>1093.17</v>
      </c>
      <c r="IU107">
        <v>568.30700000000002</v>
      </c>
      <c r="IV107">
        <v>25.000299999999999</v>
      </c>
      <c r="IW107">
        <v>24.102399999999999</v>
      </c>
      <c r="IX107">
        <v>30</v>
      </c>
      <c r="IY107">
        <v>24.012599999999999</v>
      </c>
      <c r="IZ107">
        <v>24.006599999999999</v>
      </c>
      <c r="JA107">
        <v>30.821100000000001</v>
      </c>
      <c r="JB107">
        <v>18.499500000000001</v>
      </c>
      <c r="JC107">
        <v>0</v>
      </c>
      <c r="JD107">
        <v>25</v>
      </c>
      <c r="JE107">
        <v>400</v>
      </c>
      <c r="JF107">
        <v>17.727699999999999</v>
      </c>
      <c r="JG107">
        <v>101.92100000000001</v>
      </c>
      <c r="JH107">
        <v>101.215</v>
      </c>
    </row>
    <row r="108" spans="1:268" x14ac:dyDescent="0.2">
      <c r="A108">
        <v>92</v>
      </c>
      <c r="B108">
        <v>1530584651</v>
      </c>
      <c r="C108">
        <v>1752.9000000953699</v>
      </c>
      <c r="D108" t="s">
        <v>608</v>
      </c>
      <c r="E108" t="s">
        <v>609</v>
      </c>
      <c r="F108" t="s">
        <v>397</v>
      </c>
      <c r="I108">
        <v>1530584651</v>
      </c>
      <c r="J108">
        <f t="shared" si="92"/>
        <v>-6.9567442029525782E-6</v>
      </c>
      <c r="K108">
        <f t="shared" si="93"/>
        <v>-6.9567442029525783E-3</v>
      </c>
      <c r="L108">
        <f t="shared" si="94"/>
        <v>-0.94056571089325969</v>
      </c>
      <c r="M108">
        <f t="shared" si="95"/>
        <v>400.54500000000002</v>
      </c>
      <c r="N108">
        <f t="shared" si="96"/>
        <v>-3382.5200228941035</v>
      </c>
      <c r="O108">
        <f t="shared" si="97"/>
        <v>-308.35280848804194</v>
      </c>
      <c r="P108">
        <f t="shared" si="98"/>
        <v>36.513952567875002</v>
      </c>
      <c r="Q108">
        <f t="shared" si="99"/>
        <v>-3.9338700915530881E-4</v>
      </c>
      <c r="R108">
        <f t="shared" si="100"/>
        <v>2.7676083633254636</v>
      </c>
      <c r="S108">
        <f t="shared" si="101"/>
        <v>-3.9341807619904223E-4</v>
      </c>
      <c r="T108">
        <f t="shared" si="102"/>
        <v>-2.4588350624085058E-4</v>
      </c>
      <c r="U108">
        <f t="shared" si="103"/>
        <v>0</v>
      </c>
      <c r="V108">
        <f t="shared" si="104"/>
        <v>25.305809743022422</v>
      </c>
      <c r="W108">
        <f t="shared" si="105"/>
        <v>25.0276</v>
      </c>
      <c r="X108">
        <f t="shared" si="106"/>
        <v>3.1849134711134957</v>
      </c>
      <c r="Y108">
        <f t="shared" si="107"/>
        <v>49.8920033422635</v>
      </c>
      <c r="Z108">
        <f t="shared" si="108"/>
        <v>1.6153762770674998</v>
      </c>
      <c r="AA108">
        <f t="shared" si="109"/>
        <v>3.2377458687835756</v>
      </c>
      <c r="AB108">
        <f t="shared" si="110"/>
        <v>1.5695371940459959</v>
      </c>
      <c r="AC108">
        <f t="shared" si="111"/>
        <v>0.30679241935020868</v>
      </c>
      <c r="AD108">
        <f t="shared" si="112"/>
        <v>41.22597756569921</v>
      </c>
      <c r="AE108">
        <f t="shared" si="113"/>
        <v>3.156101011033559</v>
      </c>
      <c r="AF108">
        <f t="shared" si="114"/>
        <v>44.688870996082976</v>
      </c>
      <c r="AG108">
        <v>0</v>
      </c>
      <c r="AH108">
        <v>0</v>
      </c>
      <c r="AI108">
        <f t="shared" si="115"/>
        <v>1</v>
      </c>
      <c r="AJ108">
        <f t="shared" si="116"/>
        <v>0</v>
      </c>
      <c r="AK108">
        <f t="shared" si="117"/>
        <v>48414.407217512657</v>
      </c>
      <c r="AL108" t="s">
        <v>398</v>
      </c>
      <c r="AM108" t="s">
        <v>398</v>
      </c>
      <c r="AN108">
        <v>0</v>
      </c>
      <c r="AO108">
        <v>0</v>
      </c>
      <c r="AP108" t="e">
        <f t="shared" si="118"/>
        <v>#DIV/0!</v>
      </c>
      <c r="AQ108">
        <v>0</v>
      </c>
      <c r="AR108" t="s">
        <v>398</v>
      </c>
      <c r="AS108" t="s">
        <v>398</v>
      </c>
      <c r="AT108">
        <v>0</v>
      </c>
      <c r="AU108">
        <v>0</v>
      </c>
      <c r="AV108" t="e">
        <f t="shared" si="119"/>
        <v>#DIV/0!</v>
      </c>
      <c r="AW108">
        <v>0.5</v>
      </c>
      <c r="AX108">
        <f t="shared" si="120"/>
        <v>0</v>
      </c>
      <c r="AY108">
        <f t="shared" si="121"/>
        <v>-0.94056571089325969</v>
      </c>
      <c r="AZ108" t="e">
        <f t="shared" si="122"/>
        <v>#DIV/0!</v>
      </c>
      <c r="BA108" t="e">
        <f t="shared" si="123"/>
        <v>#DIV/0!</v>
      </c>
      <c r="BB108" t="e">
        <f t="shared" si="124"/>
        <v>#DIV/0!</v>
      </c>
      <c r="BC108" t="e">
        <f t="shared" si="125"/>
        <v>#DIV/0!</v>
      </c>
      <c r="BD108" t="s">
        <v>398</v>
      </c>
      <c r="BE108">
        <v>0</v>
      </c>
      <c r="BF108" t="e">
        <f t="shared" si="126"/>
        <v>#DIV/0!</v>
      </c>
      <c r="BG108" t="e">
        <f t="shared" si="127"/>
        <v>#DIV/0!</v>
      </c>
      <c r="BH108" t="e">
        <f t="shared" si="128"/>
        <v>#DIV/0!</v>
      </c>
      <c r="BI108" t="e">
        <f t="shared" si="129"/>
        <v>#DIV/0!</v>
      </c>
      <c r="BJ108" t="e">
        <f t="shared" si="130"/>
        <v>#DIV/0!</v>
      </c>
      <c r="BK108" t="e">
        <f t="shared" si="131"/>
        <v>#DIV/0!</v>
      </c>
      <c r="BL108" t="e">
        <f t="shared" si="132"/>
        <v>#DIV/0!</v>
      </c>
      <c r="BM108" t="e">
        <f t="shared" si="133"/>
        <v>#DIV/0!</v>
      </c>
      <c r="BN108">
        <v>754</v>
      </c>
      <c r="BO108">
        <v>300</v>
      </c>
      <c r="BP108">
        <v>300</v>
      </c>
      <c r="BQ108">
        <v>300</v>
      </c>
      <c r="BR108">
        <v>10355.1</v>
      </c>
      <c r="BS108">
        <v>1422.74</v>
      </c>
      <c r="BT108">
        <v>-7.3501699999999996E-3</v>
      </c>
      <c r="BU108">
        <v>-1.04</v>
      </c>
      <c r="BV108" t="s">
        <v>398</v>
      </c>
      <c r="BW108" t="s">
        <v>398</v>
      </c>
      <c r="BX108" t="s">
        <v>398</v>
      </c>
      <c r="BY108" t="s">
        <v>398</v>
      </c>
      <c r="BZ108" t="s">
        <v>398</v>
      </c>
      <c r="CA108" t="s">
        <v>398</v>
      </c>
      <c r="CB108" t="s">
        <v>398</v>
      </c>
      <c r="CC108" t="s">
        <v>398</v>
      </c>
      <c r="CD108" t="s">
        <v>398</v>
      </c>
      <c r="CE108" t="s">
        <v>398</v>
      </c>
      <c r="CF108">
        <f t="shared" si="134"/>
        <v>0</v>
      </c>
      <c r="CG108">
        <f t="shared" si="135"/>
        <v>0</v>
      </c>
      <c r="CH108">
        <f t="shared" si="136"/>
        <v>0</v>
      </c>
      <c r="CI108">
        <f t="shared" si="137"/>
        <v>0</v>
      </c>
      <c r="CJ108">
        <v>6</v>
      </c>
      <c r="CK108">
        <v>0.5</v>
      </c>
      <c r="CL108" t="s">
        <v>399</v>
      </c>
      <c r="CM108">
        <v>2</v>
      </c>
      <c r="CN108">
        <v>1530584651</v>
      </c>
      <c r="CO108">
        <v>400.54500000000002</v>
      </c>
      <c r="CP108">
        <v>399.97899999999998</v>
      </c>
      <c r="CQ108">
        <v>17.720099999999999</v>
      </c>
      <c r="CR108">
        <v>17.7242</v>
      </c>
      <c r="CS108">
        <v>400.33600000000001</v>
      </c>
      <c r="CT108">
        <v>17.795500000000001</v>
      </c>
      <c r="CU108">
        <v>1000.02</v>
      </c>
      <c r="CV108">
        <v>91.058899999999994</v>
      </c>
      <c r="CW108">
        <v>0.101775</v>
      </c>
      <c r="CX108">
        <v>25.303899999999999</v>
      </c>
      <c r="CY108">
        <v>25.0276</v>
      </c>
      <c r="CZ108">
        <v>999.9</v>
      </c>
      <c r="DA108">
        <v>0</v>
      </c>
      <c r="DB108">
        <v>0</v>
      </c>
      <c r="DC108">
        <v>9998.1200000000008</v>
      </c>
      <c r="DD108">
        <v>0</v>
      </c>
      <c r="DE108">
        <v>0.21912699999999999</v>
      </c>
      <c r="DF108">
        <v>0.56652800000000003</v>
      </c>
      <c r="DG108">
        <v>407.77100000000002</v>
      </c>
      <c r="DH108">
        <v>407.19600000000003</v>
      </c>
      <c r="DI108">
        <v>-4.1046099999999999E-3</v>
      </c>
      <c r="DJ108">
        <v>399.97899999999998</v>
      </c>
      <c r="DK108">
        <v>17.7242</v>
      </c>
      <c r="DL108">
        <v>1.6135699999999999</v>
      </c>
      <c r="DM108">
        <v>1.61395</v>
      </c>
      <c r="DN108">
        <v>14.089</v>
      </c>
      <c r="DO108">
        <v>14.092599999999999</v>
      </c>
      <c r="DP108">
        <v>0</v>
      </c>
      <c r="DQ108">
        <v>0</v>
      </c>
      <c r="DR108">
        <v>0</v>
      </c>
      <c r="DS108">
        <v>0</v>
      </c>
      <c r="DT108">
        <v>2.1</v>
      </c>
      <c r="DU108">
        <v>0</v>
      </c>
      <c r="DV108">
        <v>-9.06</v>
      </c>
      <c r="DW108">
        <v>-3.65</v>
      </c>
      <c r="DX108">
        <v>33.375</v>
      </c>
      <c r="DY108">
        <v>39</v>
      </c>
      <c r="DZ108">
        <v>37.25</v>
      </c>
      <c r="EA108">
        <v>37.811999999999998</v>
      </c>
      <c r="EB108">
        <v>35.625</v>
      </c>
      <c r="EC108">
        <v>0</v>
      </c>
      <c r="ED108">
        <v>0</v>
      </c>
      <c r="EE108">
        <v>0</v>
      </c>
      <c r="EF108">
        <v>3743.4000000953702</v>
      </c>
      <c r="EG108">
        <v>0</v>
      </c>
      <c r="EH108">
        <v>2.9876923076923099</v>
      </c>
      <c r="EI108">
        <v>5.6923077073349102</v>
      </c>
      <c r="EJ108">
        <v>-10.4164103602896</v>
      </c>
      <c r="EK108">
        <v>-10.1076923076923</v>
      </c>
      <c r="EL108">
        <v>15</v>
      </c>
      <c r="EM108">
        <v>1530584596</v>
      </c>
      <c r="EN108" t="s">
        <v>595</v>
      </c>
      <c r="EO108">
        <v>1530584596</v>
      </c>
      <c r="EP108">
        <v>1530584592</v>
      </c>
      <c r="EQ108">
        <v>140</v>
      </c>
      <c r="ER108">
        <v>6.2E-2</v>
      </c>
      <c r="ES108">
        <v>-1E-3</v>
      </c>
      <c r="ET108">
        <v>0.20899999999999999</v>
      </c>
      <c r="EU108">
        <v>-7.4999999999999997E-2</v>
      </c>
      <c r="EV108">
        <v>400</v>
      </c>
      <c r="EW108">
        <v>18</v>
      </c>
      <c r="EX108">
        <v>0.57999999999999996</v>
      </c>
      <c r="EY108">
        <v>0.15</v>
      </c>
      <c r="EZ108">
        <v>0.55513679999999999</v>
      </c>
      <c r="FA108">
        <v>6.10429418386483E-2</v>
      </c>
      <c r="FB108">
        <v>1.7032266658022901E-2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3.2293364999999997E-2</v>
      </c>
      <c r="FI108">
        <v>-1.8350050581613601E-2</v>
      </c>
      <c r="FJ108">
        <v>8.54516978687931E-3</v>
      </c>
      <c r="FK108">
        <v>1</v>
      </c>
      <c r="FL108">
        <v>2</v>
      </c>
      <c r="FM108">
        <v>3</v>
      </c>
      <c r="FN108" t="s">
        <v>401</v>
      </c>
      <c r="FO108">
        <v>3.92659</v>
      </c>
      <c r="FP108">
        <v>2.7843800000000001</v>
      </c>
      <c r="FQ108">
        <v>8.5175100000000004E-2</v>
      </c>
      <c r="FR108">
        <v>8.5083800000000001E-2</v>
      </c>
      <c r="FS108">
        <v>8.1518499999999994E-2</v>
      </c>
      <c r="FT108">
        <v>8.0652500000000002E-2</v>
      </c>
      <c r="FU108">
        <v>19679.7</v>
      </c>
      <c r="FV108">
        <v>24009.4</v>
      </c>
      <c r="FW108">
        <v>20949</v>
      </c>
      <c r="FX108">
        <v>25308.2</v>
      </c>
      <c r="FY108">
        <v>30517.200000000001</v>
      </c>
      <c r="FZ108">
        <v>34258.1</v>
      </c>
      <c r="GA108">
        <v>37808</v>
      </c>
      <c r="GB108">
        <v>41984.3</v>
      </c>
      <c r="GC108">
        <v>2.67882</v>
      </c>
      <c r="GD108">
        <v>2.1598000000000002</v>
      </c>
      <c r="GE108">
        <v>9.1329199999999999E-2</v>
      </c>
      <c r="GF108">
        <v>0</v>
      </c>
      <c r="GG108">
        <v>23.5273</v>
      </c>
      <c r="GH108">
        <v>999.9</v>
      </c>
      <c r="GI108">
        <v>48.712000000000003</v>
      </c>
      <c r="GJ108">
        <v>30.081</v>
      </c>
      <c r="GK108">
        <v>22.897400000000001</v>
      </c>
      <c r="GL108">
        <v>61.760599999999997</v>
      </c>
      <c r="GM108">
        <v>19.363</v>
      </c>
      <c r="GN108">
        <v>3</v>
      </c>
      <c r="GO108">
        <v>-0.23929900000000001</v>
      </c>
      <c r="GP108">
        <v>-0.91230900000000004</v>
      </c>
      <c r="GQ108">
        <v>20.336500000000001</v>
      </c>
      <c r="GR108">
        <v>5.2232799999999999</v>
      </c>
      <c r="GS108">
        <v>11.962</v>
      </c>
      <c r="GT108">
        <v>4.9856999999999996</v>
      </c>
      <c r="GU108">
        <v>3.3010000000000002</v>
      </c>
      <c r="GV108">
        <v>999.9</v>
      </c>
      <c r="GW108">
        <v>9999</v>
      </c>
      <c r="GX108">
        <v>9999</v>
      </c>
      <c r="GY108">
        <v>9999</v>
      </c>
      <c r="GZ108">
        <v>1.88445</v>
      </c>
      <c r="HA108">
        <v>1.88141</v>
      </c>
      <c r="HB108">
        <v>1.8828499999999999</v>
      </c>
      <c r="HC108">
        <v>1.88157</v>
      </c>
      <c r="HD108">
        <v>1.8831800000000001</v>
      </c>
      <c r="HE108">
        <v>1.8823300000000001</v>
      </c>
      <c r="HF108">
        <v>1.8843099999999999</v>
      </c>
      <c r="HG108">
        <v>1.8815900000000001</v>
      </c>
      <c r="HH108">
        <v>5</v>
      </c>
      <c r="HI108">
        <v>0</v>
      </c>
      <c r="HJ108">
        <v>0</v>
      </c>
      <c r="HK108">
        <v>0</v>
      </c>
      <c r="HL108" t="s">
        <v>402</v>
      </c>
      <c r="HM108" t="s">
        <v>403</v>
      </c>
      <c r="HN108" t="s">
        <v>404</v>
      </c>
      <c r="HO108" t="s">
        <v>404</v>
      </c>
      <c r="HP108" t="s">
        <v>404</v>
      </c>
      <c r="HQ108" t="s">
        <v>404</v>
      </c>
      <c r="HR108">
        <v>0</v>
      </c>
      <c r="HS108">
        <v>100</v>
      </c>
      <c r="HT108">
        <v>100</v>
      </c>
      <c r="HU108">
        <v>0.20899999999999999</v>
      </c>
      <c r="HV108">
        <v>-7.5399999999999995E-2</v>
      </c>
      <c r="HW108">
        <v>0.20920000000000999</v>
      </c>
      <c r="HX108">
        <v>0</v>
      </c>
      <c r="HY108">
        <v>0</v>
      </c>
      <c r="HZ108">
        <v>0</v>
      </c>
      <c r="IA108">
        <v>-7.5450000000003598E-2</v>
      </c>
      <c r="IB108">
        <v>0</v>
      </c>
      <c r="IC108">
        <v>0</v>
      </c>
      <c r="ID108">
        <v>0</v>
      </c>
      <c r="IE108">
        <v>-1</v>
      </c>
      <c r="IF108">
        <v>-1</v>
      </c>
      <c r="IG108">
        <v>-1</v>
      </c>
      <c r="IH108">
        <v>-1</v>
      </c>
      <c r="II108">
        <v>0.9</v>
      </c>
      <c r="IJ108">
        <v>1</v>
      </c>
      <c r="IK108">
        <v>1.54297</v>
      </c>
      <c r="IL108">
        <v>2.5939899999999998</v>
      </c>
      <c r="IM108">
        <v>2.8002899999999999</v>
      </c>
      <c r="IN108">
        <v>2.96997</v>
      </c>
      <c r="IO108">
        <v>3.0493199999999998</v>
      </c>
      <c r="IP108">
        <v>2.3083499999999999</v>
      </c>
      <c r="IQ108">
        <v>33.8735</v>
      </c>
      <c r="IR108">
        <v>24.2364</v>
      </c>
      <c r="IS108">
        <v>18</v>
      </c>
      <c r="IT108">
        <v>1092.05</v>
      </c>
      <c r="IU108">
        <v>568.4</v>
      </c>
      <c r="IV108">
        <v>25</v>
      </c>
      <c r="IW108">
        <v>24.102399999999999</v>
      </c>
      <c r="IX108">
        <v>30.0002</v>
      </c>
      <c r="IY108">
        <v>24.011600000000001</v>
      </c>
      <c r="IZ108">
        <v>24.006599999999999</v>
      </c>
      <c r="JA108">
        <v>30.821200000000001</v>
      </c>
      <c r="JB108">
        <v>18.499500000000001</v>
      </c>
      <c r="JC108">
        <v>0</v>
      </c>
      <c r="JD108">
        <v>25</v>
      </c>
      <c r="JE108">
        <v>400</v>
      </c>
      <c r="JF108">
        <v>17.727699999999999</v>
      </c>
      <c r="JG108">
        <v>101.922</v>
      </c>
      <c r="JH108">
        <v>101.215</v>
      </c>
    </row>
    <row r="109" spans="1:268" x14ac:dyDescent="0.2">
      <c r="A109">
        <v>93</v>
      </c>
      <c r="B109">
        <v>1530584656</v>
      </c>
      <c r="C109">
        <v>1757.9000000953699</v>
      </c>
      <c r="D109" t="s">
        <v>610</v>
      </c>
      <c r="E109" t="s">
        <v>611</v>
      </c>
      <c r="F109" t="s">
        <v>397</v>
      </c>
      <c r="I109">
        <v>1530584656</v>
      </c>
      <c r="J109">
        <f t="shared" si="92"/>
        <v>3.0204235244932381E-5</v>
      </c>
      <c r="K109">
        <f t="shared" si="93"/>
        <v>3.0204235244932379E-2</v>
      </c>
      <c r="L109">
        <f t="shared" si="94"/>
        <v>-0.99046962533314398</v>
      </c>
      <c r="M109">
        <f t="shared" si="95"/>
        <v>400.512</v>
      </c>
      <c r="N109">
        <f t="shared" si="96"/>
        <v>1303.1114700315045</v>
      </c>
      <c r="O109">
        <f t="shared" si="97"/>
        <v>118.79380868244661</v>
      </c>
      <c r="P109">
        <f t="shared" si="98"/>
        <v>36.511339971456003</v>
      </c>
      <c r="Q109">
        <f t="shared" si="99"/>
        <v>1.7106589472648016E-3</v>
      </c>
      <c r="R109">
        <f t="shared" si="100"/>
        <v>2.7680416791540323</v>
      </c>
      <c r="S109">
        <f t="shared" si="101"/>
        <v>1.7100718355693464E-3</v>
      </c>
      <c r="T109">
        <f t="shared" si="102"/>
        <v>1.0688476288055661E-3</v>
      </c>
      <c r="U109">
        <f t="shared" si="103"/>
        <v>0</v>
      </c>
      <c r="V109">
        <f t="shared" si="104"/>
        <v>25.298209651585623</v>
      </c>
      <c r="W109">
        <f t="shared" si="105"/>
        <v>25.0365</v>
      </c>
      <c r="X109">
        <f t="shared" si="106"/>
        <v>3.1866034587686913</v>
      </c>
      <c r="Y109">
        <f t="shared" si="107"/>
        <v>49.992930515186792</v>
      </c>
      <c r="Z109">
        <f t="shared" si="108"/>
        <v>1.6188943923855001</v>
      </c>
      <c r="AA109">
        <f t="shared" si="109"/>
        <v>3.2382466394797849</v>
      </c>
      <c r="AB109">
        <f t="shared" si="110"/>
        <v>1.5677090663831912</v>
      </c>
      <c r="AC109">
        <f t="shared" si="111"/>
        <v>-1.332006774301518</v>
      </c>
      <c r="AD109">
        <f t="shared" si="112"/>
        <v>40.292279011769025</v>
      </c>
      <c r="AE109">
        <f t="shared" si="113"/>
        <v>3.0843161982318641</v>
      </c>
      <c r="AF109">
        <f t="shared" si="114"/>
        <v>42.044588435699374</v>
      </c>
      <c r="AG109">
        <v>0</v>
      </c>
      <c r="AH109">
        <v>0</v>
      </c>
      <c r="AI109">
        <f t="shared" si="115"/>
        <v>1</v>
      </c>
      <c r="AJ109">
        <f t="shared" si="116"/>
        <v>0</v>
      </c>
      <c r="AK109">
        <f t="shared" si="117"/>
        <v>48425.875722157871</v>
      </c>
      <c r="AL109" t="s">
        <v>398</v>
      </c>
      <c r="AM109" t="s">
        <v>398</v>
      </c>
      <c r="AN109">
        <v>0</v>
      </c>
      <c r="AO109">
        <v>0</v>
      </c>
      <c r="AP109" t="e">
        <f t="shared" si="118"/>
        <v>#DIV/0!</v>
      </c>
      <c r="AQ109">
        <v>0</v>
      </c>
      <c r="AR109" t="s">
        <v>398</v>
      </c>
      <c r="AS109" t="s">
        <v>398</v>
      </c>
      <c r="AT109">
        <v>0</v>
      </c>
      <c r="AU109">
        <v>0</v>
      </c>
      <c r="AV109" t="e">
        <f t="shared" si="119"/>
        <v>#DIV/0!</v>
      </c>
      <c r="AW109">
        <v>0.5</v>
      </c>
      <c r="AX109">
        <f t="shared" si="120"/>
        <v>0</v>
      </c>
      <c r="AY109">
        <f t="shared" si="121"/>
        <v>-0.99046962533314398</v>
      </c>
      <c r="AZ109" t="e">
        <f t="shared" si="122"/>
        <v>#DIV/0!</v>
      </c>
      <c r="BA109" t="e">
        <f t="shared" si="123"/>
        <v>#DIV/0!</v>
      </c>
      <c r="BB109" t="e">
        <f t="shared" si="124"/>
        <v>#DIV/0!</v>
      </c>
      <c r="BC109" t="e">
        <f t="shared" si="125"/>
        <v>#DIV/0!</v>
      </c>
      <c r="BD109" t="s">
        <v>398</v>
      </c>
      <c r="BE109">
        <v>0</v>
      </c>
      <c r="BF109" t="e">
        <f t="shared" si="126"/>
        <v>#DIV/0!</v>
      </c>
      <c r="BG109" t="e">
        <f t="shared" si="127"/>
        <v>#DIV/0!</v>
      </c>
      <c r="BH109" t="e">
        <f t="shared" si="128"/>
        <v>#DIV/0!</v>
      </c>
      <c r="BI109" t="e">
        <f t="shared" si="129"/>
        <v>#DIV/0!</v>
      </c>
      <c r="BJ109" t="e">
        <f t="shared" si="130"/>
        <v>#DIV/0!</v>
      </c>
      <c r="BK109" t="e">
        <f t="shared" si="131"/>
        <v>#DIV/0!</v>
      </c>
      <c r="BL109" t="e">
        <f t="shared" si="132"/>
        <v>#DIV/0!</v>
      </c>
      <c r="BM109" t="e">
        <f t="shared" si="133"/>
        <v>#DIV/0!</v>
      </c>
      <c r="BN109">
        <v>754</v>
      </c>
      <c r="BO109">
        <v>300</v>
      </c>
      <c r="BP109">
        <v>300</v>
      </c>
      <c r="BQ109">
        <v>300</v>
      </c>
      <c r="BR109">
        <v>10355.1</v>
      </c>
      <c r="BS109">
        <v>1422.74</v>
      </c>
      <c r="BT109">
        <v>-7.3501699999999996E-3</v>
      </c>
      <c r="BU109">
        <v>-1.04</v>
      </c>
      <c r="BV109" t="s">
        <v>398</v>
      </c>
      <c r="BW109" t="s">
        <v>398</v>
      </c>
      <c r="BX109" t="s">
        <v>398</v>
      </c>
      <c r="BY109" t="s">
        <v>398</v>
      </c>
      <c r="BZ109" t="s">
        <v>398</v>
      </c>
      <c r="CA109" t="s">
        <v>398</v>
      </c>
      <c r="CB109" t="s">
        <v>398</v>
      </c>
      <c r="CC109" t="s">
        <v>398</v>
      </c>
      <c r="CD109" t="s">
        <v>398</v>
      </c>
      <c r="CE109" t="s">
        <v>398</v>
      </c>
      <c r="CF109">
        <f t="shared" si="134"/>
        <v>0</v>
      </c>
      <c r="CG109">
        <f t="shared" si="135"/>
        <v>0</v>
      </c>
      <c r="CH109">
        <f t="shared" si="136"/>
        <v>0</v>
      </c>
      <c r="CI109">
        <f t="shared" si="137"/>
        <v>0</v>
      </c>
      <c r="CJ109">
        <v>6</v>
      </c>
      <c r="CK109">
        <v>0.5</v>
      </c>
      <c r="CL109" t="s">
        <v>399</v>
      </c>
      <c r="CM109">
        <v>2</v>
      </c>
      <c r="CN109">
        <v>1530584656</v>
      </c>
      <c r="CO109">
        <v>400.512</v>
      </c>
      <c r="CP109">
        <v>399.92500000000001</v>
      </c>
      <c r="CQ109">
        <v>17.758500000000002</v>
      </c>
      <c r="CR109">
        <v>17.7407</v>
      </c>
      <c r="CS109">
        <v>400.30200000000002</v>
      </c>
      <c r="CT109">
        <v>17.8339</v>
      </c>
      <c r="CU109">
        <v>1000.04</v>
      </c>
      <c r="CV109">
        <v>91.059600000000003</v>
      </c>
      <c r="CW109">
        <v>0.102063</v>
      </c>
      <c r="CX109">
        <v>25.3065</v>
      </c>
      <c r="CY109">
        <v>25.0365</v>
      </c>
      <c r="CZ109">
        <v>999.9</v>
      </c>
      <c r="DA109">
        <v>0</v>
      </c>
      <c r="DB109">
        <v>0</v>
      </c>
      <c r="DC109">
        <v>10000.6</v>
      </c>
      <c r="DD109">
        <v>0</v>
      </c>
      <c r="DE109">
        <v>0.21912699999999999</v>
      </c>
      <c r="DF109">
        <v>0.58660900000000005</v>
      </c>
      <c r="DG109">
        <v>407.75299999999999</v>
      </c>
      <c r="DH109">
        <v>407.14800000000002</v>
      </c>
      <c r="DI109">
        <v>1.77345E-2</v>
      </c>
      <c r="DJ109">
        <v>399.92500000000001</v>
      </c>
      <c r="DK109">
        <v>17.7407</v>
      </c>
      <c r="DL109">
        <v>1.6170800000000001</v>
      </c>
      <c r="DM109">
        <v>1.61547</v>
      </c>
      <c r="DN109">
        <v>14.1225</v>
      </c>
      <c r="DO109">
        <v>14.107100000000001</v>
      </c>
      <c r="DP109">
        <v>0</v>
      </c>
      <c r="DQ109">
        <v>0</v>
      </c>
      <c r="DR109">
        <v>0</v>
      </c>
      <c r="DS109">
        <v>0</v>
      </c>
      <c r="DT109">
        <v>5.0999999999999996</v>
      </c>
      <c r="DU109">
        <v>0</v>
      </c>
      <c r="DV109">
        <v>-11.68</v>
      </c>
      <c r="DW109">
        <v>-3.39</v>
      </c>
      <c r="DX109">
        <v>33.561999999999998</v>
      </c>
      <c r="DY109">
        <v>39</v>
      </c>
      <c r="DZ109">
        <v>36.75</v>
      </c>
      <c r="EA109">
        <v>37.936999999999998</v>
      </c>
      <c r="EB109">
        <v>34.75</v>
      </c>
      <c r="EC109">
        <v>0</v>
      </c>
      <c r="ED109">
        <v>0</v>
      </c>
      <c r="EE109">
        <v>0</v>
      </c>
      <c r="EF109">
        <v>3748.2000000476801</v>
      </c>
      <c r="EG109">
        <v>0</v>
      </c>
      <c r="EH109">
        <v>3.29076923076923</v>
      </c>
      <c r="EI109">
        <v>2.62085474258582</v>
      </c>
      <c r="EJ109">
        <v>-7.0369230883429399</v>
      </c>
      <c r="EK109">
        <v>-10.695</v>
      </c>
      <c r="EL109">
        <v>15</v>
      </c>
      <c r="EM109">
        <v>1530584596</v>
      </c>
      <c r="EN109" t="s">
        <v>595</v>
      </c>
      <c r="EO109">
        <v>1530584596</v>
      </c>
      <c r="EP109">
        <v>1530584592</v>
      </c>
      <c r="EQ109">
        <v>140</v>
      </c>
      <c r="ER109">
        <v>6.2E-2</v>
      </c>
      <c r="ES109">
        <v>-1E-3</v>
      </c>
      <c r="ET109">
        <v>0.20899999999999999</v>
      </c>
      <c r="EU109">
        <v>-7.4999999999999997E-2</v>
      </c>
      <c r="EV109">
        <v>400</v>
      </c>
      <c r="EW109">
        <v>18</v>
      </c>
      <c r="EX109">
        <v>0.57999999999999996</v>
      </c>
      <c r="EY109">
        <v>0.15</v>
      </c>
      <c r="EZ109">
        <v>0.56198712195122003</v>
      </c>
      <c r="FA109">
        <v>5.9425567944250801E-2</v>
      </c>
      <c r="FB109">
        <v>1.8008856424460599E-2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2.5790330975609801E-2</v>
      </c>
      <c r="FI109">
        <v>-0.12723400724738701</v>
      </c>
      <c r="FJ109">
        <v>1.6394050187448501E-2</v>
      </c>
      <c r="FK109">
        <v>1</v>
      </c>
      <c r="FL109">
        <v>2</v>
      </c>
      <c r="FM109">
        <v>3</v>
      </c>
      <c r="FN109" t="s">
        <v>401</v>
      </c>
      <c r="FO109">
        <v>3.9266200000000002</v>
      </c>
      <c r="FP109">
        <v>2.7846899999999999</v>
      </c>
      <c r="FQ109">
        <v>8.5170700000000002E-2</v>
      </c>
      <c r="FR109">
        <v>8.5075799999999993E-2</v>
      </c>
      <c r="FS109">
        <v>8.1648899999999996E-2</v>
      </c>
      <c r="FT109">
        <v>8.0708199999999994E-2</v>
      </c>
      <c r="FU109">
        <v>19679.8</v>
      </c>
      <c r="FV109">
        <v>24009.3</v>
      </c>
      <c r="FW109">
        <v>20949</v>
      </c>
      <c r="FX109">
        <v>25307.9</v>
      </c>
      <c r="FY109">
        <v>30513.1</v>
      </c>
      <c r="FZ109">
        <v>34255.699999999997</v>
      </c>
      <c r="GA109">
        <v>37808.199999999997</v>
      </c>
      <c r="GB109">
        <v>41984</v>
      </c>
      <c r="GC109">
        <v>2.6793800000000001</v>
      </c>
      <c r="GD109">
        <v>2.1598000000000002</v>
      </c>
      <c r="GE109">
        <v>9.1545299999999996E-2</v>
      </c>
      <c r="GF109">
        <v>0</v>
      </c>
      <c r="GG109">
        <v>23.532699999999998</v>
      </c>
      <c r="GH109">
        <v>999.9</v>
      </c>
      <c r="GI109">
        <v>48.712000000000003</v>
      </c>
      <c r="GJ109">
        <v>30.081</v>
      </c>
      <c r="GK109">
        <v>22.898299999999999</v>
      </c>
      <c r="GL109">
        <v>61.650599999999997</v>
      </c>
      <c r="GM109">
        <v>19.350999999999999</v>
      </c>
      <c r="GN109">
        <v>3</v>
      </c>
      <c r="GO109">
        <v>-0.23935999999999999</v>
      </c>
      <c r="GP109">
        <v>-0.91214600000000001</v>
      </c>
      <c r="GQ109">
        <v>20.336500000000001</v>
      </c>
      <c r="GR109">
        <v>5.2231300000000003</v>
      </c>
      <c r="GS109">
        <v>11.962</v>
      </c>
      <c r="GT109">
        <v>4.9858000000000002</v>
      </c>
      <c r="GU109">
        <v>3.3010000000000002</v>
      </c>
      <c r="GV109">
        <v>999.9</v>
      </c>
      <c r="GW109">
        <v>9999</v>
      </c>
      <c r="GX109">
        <v>9999</v>
      </c>
      <c r="GY109">
        <v>9999</v>
      </c>
      <c r="GZ109">
        <v>1.88445</v>
      </c>
      <c r="HA109">
        <v>1.8814</v>
      </c>
      <c r="HB109">
        <v>1.88283</v>
      </c>
      <c r="HC109">
        <v>1.8815900000000001</v>
      </c>
      <c r="HD109">
        <v>1.8831800000000001</v>
      </c>
      <c r="HE109">
        <v>1.8823300000000001</v>
      </c>
      <c r="HF109">
        <v>1.8843099999999999</v>
      </c>
      <c r="HG109">
        <v>1.88158</v>
      </c>
      <c r="HH109">
        <v>5</v>
      </c>
      <c r="HI109">
        <v>0</v>
      </c>
      <c r="HJ109">
        <v>0</v>
      </c>
      <c r="HK109">
        <v>0</v>
      </c>
      <c r="HL109" t="s">
        <v>402</v>
      </c>
      <c r="HM109" t="s">
        <v>403</v>
      </c>
      <c r="HN109" t="s">
        <v>404</v>
      </c>
      <c r="HO109" t="s">
        <v>404</v>
      </c>
      <c r="HP109" t="s">
        <v>404</v>
      </c>
      <c r="HQ109" t="s">
        <v>404</v>
      </c>
      <c r="HR109">
        <v>0</v>
      </c>
      <c r="HS109">
        <v>100</v>
      </c>
      <c r="HT109">
        <v>100</v>
      </c>
      <c r="HU109">
        <v>0.21</v>
      </c>
      <c r="HV109">
        <v>-7.5399999999999995E-2</v>
      </c>
      <c r="HW109">
        <v>0.20920000000000999</v>
      </c>
      <c r="HX109">
        <v>0</v>
      </c>
      <c r="HY109">
        <v>0</v>
      </c>
      <c r="HZ109">
        <v>0</v>
      </c>
      <c r="IA109">
        <v>-7.5450000000003598E-2</v>
      </c>
      <c r="IB109">
        <v>0</v>
      </c>
      <c r="IC109">
        <v>0</v>
      </c>
      <c r="ID109">
        <v>0</v>
      </c>
      <c r="IE109">
        <v>-1</v>
      </c>
      <c r="IF109">
        <v>-1</v>
      </c>
      <c r="IG109">
        <v>-1</v>
      </c>
      <c r="IH109">
        <v>-1</v>
      </c>
      <c r="II109">
        <v>1</v>
      </c>
      <c r="IJ109">
        <v>1.1000000000000001</v>
      </c>
      <c r="IK109">
        <v>1.54297</v>
      </c>
      <c r="IL109">
        <v>2.5903299999999998</v>
      </c>
      <c r="IM109">
        <v>2.8002899999999999</v>
      </c>
      <c r="IN109">
        <v>2.96875</v>
      </c>
      <c r="IO109">
        <v>3.0493199999999998</v>
      </c>
      <c r="IP109">
        <v>2.33765</v>
      </c>
      <c r="IQ109">
        <v>33.8735</v>
      </c>
      <c r="IR109">
        <v>24.227599999999999</v>
      </c>
      <c r="IS109">
        <v>18</v>
      </c>
      <c r="IT109">
        <v>1092.69</v>
      </c>
      <c r="IU109">
        <v>568.4</v>
      </c>
      <c r="IV109">
        <v>25</v>
      </c>
      <c r="IW109">
        <v>24.102399999999999</v>
      </c>
      <c r="IX109">
        <v>30</v>
      </c>
      <c r="IY109">
        <v>24.0108</v>
      </c>
      <c r="IZ109">
        <v>24.006599999999999</v>
      </c>
      <c r="JA109">
        <v>30.8249</v>
      </c>
      <c r="JB109">
        <v>18.499500000000001</v>
      </c>
      <c r="JC109">
        <v>0</v>
      </c>
      <c r="JD109">
        <v>25</v>
      </c>
      <c r="JE109">
        <v>400</v>
      </c>
      <c r="JF109">
        <v>17.716999999999999</v>
      </c>
      <c r="JG109">
        <v>101.922</v>
      </c>
      <c r="JH109">
        <v>101.215</v>
      </c>
    </row>
    <row r="110" spans="1:268" x14ac:dyDescent="0.2">
      <c r="A110">
        <v>94</v>
      </c>
      <c r="B110">
        <v>1530584661</v>
      </c>
      <c r="C110">
        <v>1762.9000000953699</v>
      </c>
      <c r="D110" t="s">
        <v>612</v>
      </c>
      <c r="E110" t="s">
        <v>613</v>
      </c>
      <c r="F110" t="s">
        <v>397</v>
      </c>
      <c r="I110">
        <v>1530584661</v>
      </c>
      <c r="J110">
        <f t="shared" si="92"/>
        <v>4.8870879512733474E-5</v>
      </c>
      <c r="K110">
        <f t="shared" si="93"/>
        <v>4.8870879512733473E-2</v>
      </c>
      <c r="L110">
        <f t="shared" si="94"/>
        <v>-0.92295407288502118</v>
      </c>
      <c r="M110">
        <f t="shared" si="95"/>
        <v>400.55700000000002</v>
      </c>
      <c r="N110">
        <f t="shared" si="96"/>
        <v>916.01747336480003</v>
      </c>
      <c r="O110">
        <f t="shared" si="97"/>
        <v>83.504914082455542</v>
      </c>
      <c r="P110">
        <f t="shared" si="98"/>
        <v>36.515108982866998</v>
      </c>
      <c r="Q110">
        <f t="shared" si="99"/>
        <v>2.7663238339477579E-3</v>
      </c>
      <c r="R110">
        <f t="shared" si="100"/>
        <v>2.7669800081869735</v>
      </c>
      <c r="S110">
        <f t="shared" si="101"/>
        <v>2.7647882729189897E-3</v>
      </c>
      <c r="T110">
        <f t="shared" si="102"/>
        <v>1.7281305603153853E-3</v>
      </c>
      <c r="U110">
        <f t="shared" si="103"/>
        <v>0</v>
      </c>
      <c r="V110">
        <f t="shared" si="104"/>
        <v>25.295881345746114</v>
      </c>
      <c r="W110">
        <f t="shared" si="105"/>
        <v>25.048500000000001</v>
      </c>
      <c r="X110">
        <f t="shared" si="106"/>
        <v>3.1888833343666025</v>
      </c>
      <c r="Y110">
        <f t="shared" si="107"/>
        <v>50.019050603450509</v>
      </c>
      <c r="Z110">
        <f t="shared" si="108"/>
        <v>1.6200100116179001</v>
      </c>
      <c r="AA110">
        <f t="shared" si="109"/>
        <v>3.2387860066783145</v>
      </c>
      <c r="AB110">
        <f t="shared" si="110"/>
        <v>1.5688733227487024</v>
      </c>
      <c r="AC110">
        <f t="shared" si="111"/>
        <v>-2.1552057865115462</v>
      </c>
      <c r="AD110">
        <f t="shared" si="112"/>
        <v>38.904429553318856</v>
      </c>
      <c r="AE110">
        <f t="shared" si="113"/>
        <v>2.9794427584991565</v>
      </c>
      <c r="AF110">
        <f t="shared" si="114"/>
        <v>39.728666525306465</v>
      </c>
      <c r="AG110">
        <v>0</v>
      </c>
      <c r="AH110">
        <v>0</v>
      </c>
      <c r="AI110">
        <f t="shared" si="115"/>
        <v>1</v>
      </c>
      <c r="AJ110">
        <f t="shared" si="116"/>
        <v>0</v>
      </c>
      <c r="AK110">
        <f t="shared" si="117"/>
        <v>48396.318637877877</v>
      </c>
      <c r="AL110" t="s">
        <v>398</v>
      </c>
      <c r="AM110" t="s">
        <v>398</v>
      </c>
      <c r="AN110">
        <v>0</v>
      </c>
      <c r="AO110">
        <v>0</v>
      </c>
      <c r="AP110" t="e">
        <f t="shared" si="118"/>
        <v>#DIV/0!</v>
      </c>
      <c r="AQ110">
        <v>0</v>
      </c>
      <c r="AR110" t="s">
        <v>398</v>
      </c>
      <c r="AS110" t="s">
        <v>398</v>
      </c>
      <c r="AT110">
        <v>0</v>
      </c>
      <c r="AU110">
        <v>0</v>
      </c>
      <c r="AV110" t="e">
        <f t="shared" si="119"/>
        <v>#DIV/0!</v>
      </c>
      <c r="AW110">
        <v>0.5</v>
      </c>
      <c r="AX110">
        <f t="shared" si="120"/>
        <v>0</v>
      </c>
      <c r="AY110">
        <f t="shared" si="121"/>
        <v>-0.92295407288502118</v>
      </c>
      <c r="AZ110" t="e">
        <f t="shared" si="122"/>
        <v>#DIV/0!</v>
      </c>
      <c r="BA110" t="e">
        <f t="shared" si="123"/>
        <v>#DIV/0!</v>
      </c>
      <c r="BB110" t="e">
        <f t="shared" si="124"/>
        <v>#DIV/0!</v>
      </c>
      <c r="BC110" t="e">
        <f t="shared" si="125"/>
        <v>#DIV/0!</v>
      </c>
      <c r="BD110" t="s">
        <v>398</v>
      </c>
      <c r="BE110">
        <v>0</v>
      </c>
      <c r="BF110" t="e">
        <f t="shared" si="126"/>
        <v>#DIV/0!</v>
      </c>
      <c r="BG110" t="e">
        <f t="shared" si="127"/>
        <v>#DIV/0!</v>
      </c>
      <c r="BH110" t="e">
        <f t="shared" si="128"/>
        <v>#DIV/0!</v>
      </c>
      <c r="BI110" t="e">
        <f t="shared" si="129"/>
        <v>#DIV/0!</v>
      </c>
      <c r="BJ110" t="e">
        <f t="shared" si="130"/>
        <v>#DIV/0!</v>
      </c>
      <c r="BK110" t="e">
        <f t="shared" si="131"/>
        <v>#DIV/0!</v>
      </c>
      <c r="BL110" t="e">
        <f t="shared" si="132"/>
        <v>#DIV/0!</v>
      </c>
      <c r="BM110" t="e">
        <f t="shared" si="133"/>
        <v>#DIV/0!</v>
      </c>
      <c r="BN110">
        <v>754</v>
      </c>
      <c r="BO110">
        <v>300</v>
      </c>
      <c r="BP110">
        <v>300</v>
      </c>
      <c r="BQ110">
        <v>300</v>
      </c>
      <c r="BR110">
        <v>10355.1</v>
      </c>
      <c r="BS110">
        <v>1422.74</v>
      </c>
      <c r="BT110">
        <v>-7.3501699999999996E-3</v>
      </c>
      <c r="BU110">
        <v>-1.04</v>
      </c>
      <c r="BV110" t="s">
        <v>398</v>
      </c>
      <c r="BW110" t="s">
        <v>398</v>
      </c>
      <c r="BX110" t="s">
        <v>398</v>
      </c>
      <c r="BY110" t="s">
        <v>398</v>
      </c>
      <c r="BZ110" t="s">
        <v>398</v>
      </c>
      <c r="CA110" t="s">
        <v>398</v>
      </c>
      <c r="CB110" t="s">
        <v>398</v>
      </c>
      <c r="CC110" t="s">
        <v>398</v>
      </c>
      <c r="CD110" t="s">
        <v>398</v>
      </c>
      <c r="CE110" t="s">
        <v>398</v>
      </c>
      <c r="CF110">
        <f t="shared" si="134"/>
        <v>0</v>
      </c>
      <c r="CG110">
        <f t="shared" si="135"/>
        <v>0</v>
      </c>
      <c r="CH110">
        <f t="shared" si="136"/>
        <v>0</v>
      </c>
      <c r="CI110">
        <f t="shared" si="137"/>
        <v>0</v>
      </c>
      <c r="CJ110">
        <v>6</v>
      </c>
      <c r="CK110">
        <v>0.5</v>
      </c>
      <c r="CL110" t="s">
        <v>399</v>
      </c>
      <c r="CM110">
        <v>2</v>
      </c>
      <c r="CN110">
        <v>1530584661</v>
      </c>
      <c r="CO110">
        <v>400.55700000000002</v>
      </c>
      <c r="CP110">
        <v>400.01499999999999</v>
      </c>
      <c r="CQ110">
        <v>17.770900000000001</v>
      </c>
      <c r="CR110">
        <v>17.742100000000001</v>
      </c>
      <c r="CS110">
        <v>400.34800000000001</v>
      </c>
      <c r="CT110">
        <v>17.846399999999999</v>
      </c>
      <c r="CU110">
        <v>1000.05</v>
      </c>
      <c r="CV110">
        <v>91.059200000000004</v>
      </c>
      <c r="CW110">
        <v>0.101631</v>
      </c>
      <c r="CX110">
        <v>25.3093</v>
      </c>
      <c r="CY110">
        <v>25.048500000000001</v>
      </c>
      <c r="CZ110">
        <v>999.9</v>
      </c>
      <c r="DA110">
        <v>0</v>
      </c>
      <c r="DB110">
        <v>0</v>
      </c>
      <c r="DC110">
        <v>9994.3799999999992</v>
      </c>
      <c r="DD110">
        <v>0</v>
      </c>
      <c r="DE110">
        <v>0.21912699999999999</v>
      </c>
      <c r="DF110">
        <v>0.54223600000000005</v>
      </c>
      <c r="DG110">
        <v>407.80399999999997</v>
      </c>
      <c r="DH110">
        <v>407.24</v>
      </c>
      <c r="DI110">
        <v>2.8892500000000002E-2</v>
      </c>
      <c r="DJ110">
        <v>400.01499999999999</v>
      </c>
      <c r="DK110">
        <v>17.742100000000001</v>
      </c>
      <c r="DL110">
        <v>1.6182099999999999</v>
      </c>
      <c r="DM110">
        <v>1.61558</v>
      </c>
      <c r="DN110">
        <v>14.1333</v>
      </c>
      <c r="DO110">
        <v>14.1082</v>
      </c>
      <c r="DP110">
        <v>0</v>
      </c>
      <c r="DQ110">
        <v>0</v>
      </c>
      <c r="DR110">
        <v>0</v>
      </c>
      <c r="DS110">
        <v>0</v>
      </c>
      <c r="DT110">
        <v>4.05</v>
      </c>
      <c r="DU110">
        <v>0</v>
      </c>
      <c r="DV110">
        <v>-7.67</v>
      </c>
      <c r="DW110">
        <v>-3.21</v>
      </c>
      <c r="DX110">
        <v>33.75</v>
      </c>
      <c r="DY110">
        <v>38.936999999999998</v>
      </c>
      <c r="DZ110">
        <v>37.186999999999998</v>
      </c>
      <c r="EA110">
        <v>37.875</v>
      </c>
      <c r="EB110">
        <v>35.311999999999998</v>
      </c>
      <c r="EC110">
        <v>0</v>
      </c>
      <c r="ED110">
        <v>0</v>
      </c>
      <c r="EE110">
        <v>0</v>
      </c>
      <c r="EF110">
        <v>3753</v>
      </c>
      <c r="EG110">
        <v>0</v>
      </c>
      <c r="EH110">
        <v>3.44038461538462</v>
      </c>
      <c r="EI110">
        <v>-7.06700852508963</v>
      </c>
      <c r="EJ110">
        <v>11.935384552740601</v>
      </c>
      <c r="EK110">
        <v>-10.7019230769231</v>
      </c>
      <c r="EL110">
        <v>15</v>
      </c>
      <c r="EM110">
        <v>1530584596</v>
      </c>
      <c r="EN110" t="s">
        <v>595</v>
      </c>
      <c r="EO110">
        <v>1530584596</v>
      </c>
      <c r="EP110">
        <v>1530584592</v>
      </c>
      <c r="EQ110">
        <v>140</v>
      </c>
      <c r="ER110">
        <v>6.2E-2</v>
      </c>
      <c r="ES110">
        <v>-1E-3</v>
      </c>
      <c r="ET110">
        <v>0.20899999999999999</v>
      </c>
      <c r="EU110">
        <v>-7.4999999999999997E-2</v>
      </c>
      <c r="EV110">
        <v>400</v>
      </c>
      <c r="EW110">
        <v>18</v>
      </c>
      <c r="EX110">
        <v>0.57999999999999996</v>
      </c>
      <c r="EY110">
        <v>0.15</v>
      </c>
      <c r="EZ110">
        <v>0.54953232500000004</v>
      </c>
      <c r="FA110">
        <v>-0.107907816135086</v>
      </c>
      <c r="FB110">
        <v>3.3720427600630702E-2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2.1752261750000002E-2</v>
      </c>
      <c r="FI110">
        <v>-8.1294193283302202E-2</v>
      </c>
      <c r="FJ110">
        <v>1.53872817847505E-2</v>
      </c>
      <c r="FK110">
        <v>1</v>
      </c>
      <c r="FL110">
        <v>1</v>
      </c>
      <c r="FM110">
        <v>3</v>
      </c>
      <c r="FN110" t="s">
        <v>413</v>
      </c>
      <c r="FO110">
        <v>3.9266299999999998</v>
      </c>
      <c r="FP110">
        <v>2.7841999999999998</v>
      </c>
      <c r="FQ110">
        <v>8.5177799999999998E-2</v>
      </c>
      <c r="FR110">
        <v>8.5090299999999994E-2</v>
      </c>
      <c r="FS110">
        <v>8.1690600000000002E-2</v>
      </c>
      <c r="FT110">
        <v>8.0712500000000006E-2</v>
      </c>
      <c r="FU110">
        <v>19679.5</v>
      </c>
      <c r="FV110">
        <v>24008.799999999999</v>
      </c>
      <c r="FW110">
        <v>20948.8</v>
      </c>
      <c r="FX110">
        <v>25307.7</v>
      </c>
      <c r="FY110">
        <v>30511.3</v>
      </c>
      <c r="FZ110">
        <v>34255.5</v>
      </c>
      <c r="GA110">
        <v>37807.699999999997</v>
      </c>
      <c r="GB110">
        <v>41983.9</v>
      </c>
      <c r="GC110">
        <v>2.6793499999999999</v>
      </c>
      <c r="GD110">
        <v>2.1599499999999998</v>
      </c>
      <c r="GE110">
        <v>9.1917799999999994E-2</v>
      </c>
      <c r="GF110">
        <v>0</v>
      </c>
      <c r="GG110">
        <v>23.538599999999999</v>
      </c>
      <c r="GH110">
        <v>999.9</v>
      </c>
      <c r="GI110">
        <v>48.712000000000003</v>
      </c>
      <c r="GJ110">
        <v>30.081</v>
      </c>
      <c r="GK110">
        <v>22.899699999999999</v>
      </c>
      <c r="GL110">
        <v>61.630600000000001</v>
      </c>
      <c r="GM110">
        <v>19.355</v>
      </c>
      <c r="GN110">
        <v>3</v>
      </c>
      <c r="GO110">
        <v>-0.239042</v>
      </c>
      <c r="GP110">
        <v>-0.91045200000000004</v>
      </c>
      <c r="GQ110">
        <v>20.336400000000001</v>
      </c>
      <c r="GR110">
        <v>5.2229799999999997</v>
      </c>
      <c r="GS110">
        <v>11.962</v>
      </c>
      <c r="GT110">
        <v>4.9857500000000003</v>
      </c>
      <c r="GU110">
        <v>3.3010000000000002</v>
      </c>
      <c r="GV110">
        <v>999.9</v>
      </c>
      <c r="GW110">
        <v>9999</v>
      </c>
      <c r="GX110">
        <v>9999</v>
      </c>
      <c r="GY110">
        <v>9999</v>
      </c>
      <c r="GZ110">
        <v>1.88446</v>
      </c>
      <c r="HA110">
        <v>1.88141</v>
      </c>
      <c r="HB110">
        <v>1.8828499999999999</v>
      </c>
      <c r="HC110">
        <v>1.8815900000000001</v>
      </c>
      <c r="HD110">
        <v>1.88317</v>
      </c>
      <c r="HE110">
        <v>1.88232</v>
      </c>
      <c r="HF110">
        <v>1.8843099999999999</v>
      </c>
      <c r="HG110">
        <v>1.8815900000000001</v>
      </c>
      <c r="HH110">
        <v>5</v>
      </c>
      <c r="HI110">
        <v>0</v>
      </c>
      <c r="HJ110">
        <v>0</v>
      </c>
      <c r="HK110">
        <v>0</v>
      </c>
      <c r="HL110" t="s">
        <v>402</v>
      </c>
      <c r="HM110" t="s">
        <v>403</v>
      </c>
      <c r="HN110" t="s">
        <v>404</v>
      </c>
      <c r="HO110" t="s">
        <v>404</v>
      </c>
      <c r="HP110" t="s">
        <v>404</v>
      </c>
      <c r="HQ110" t="s">
        <v>404</v>
      </c>
      <c r="HR110">
        <v>0</v>
      </c>
      <c r="HS110">
        <v>100</v>
      </c>
      <c r="HT110">
        <v>100</v>
      </c>
      <c r="HU110">
        <v>0.20899999999999999</v>
      </c>
      <c r="HV110">
        <v>-7.5499999999999998E-2</v>
      </c>
      <c r="HW110">
        <v>0.20920000000000999</v>
      </c>
      <c r="HX110">
        <v>0</v>
      </c>
      <c r="HY110">
        <v>0</v>
      </c>
      <c r="HZ110">
        <v>0</v>
      </c>
      <c r="IA110">
        <v>-7.5450000000003598E-2</v>
      </c>
      <c r="IB110">
        <v>0</v>
      </c>
      <c r="IC110">
        <v>0</v>
      </c>
      <c r="ID110">
        <v>0</v>
      </c>
      <c r="IE110">
        <v>-1</v>
      </c>
      <c r="IF110">
        <v>-1</v>
      </c>
      <c r="IG110">
        <v>-1</v>
      </c>
      <c r="IH110">
        <v>-1</v>
      </c>
      <c r="II110">
        <v>1.1000000000000001</v>
      </c>
      <c r="IJ110">
        <v>1.1000000000000001</v>
      </c>
      <c r="IK110">
        <v>1.54297</v>
      </c>
      <c r="IL110">
        <v>2.5915499999999998</v>
      </c>
      <c r="IM110">
        <v>2.8002899999999999</v>
      </c>
      <c r="IN110">
        <v>2.96875</v>
      </c>
      <c r="IO110">
        <v>3.0493199999999998</v>
      </c>
      <c r="IP110">
        <v>2.2985799999999998</v>
      </c>
      <c r="IQ110">
        <v>33.8735</v>
      </c>
      <c r="IR110">
        <v>24.2364</v>
      </c>
      <c r="IS110">
        <v>18</v>
      </c>
      <c r="IT110">
        <v>1092.6600000000001</v>
      </c>
      <c r="IU110">
        <v>568.49599999999998</v>
      </c>
      <c r="IV110">
        <v>25.0001</v>
      </c>
      <c r="IW110">
        <v>24.102399999999999</v>
      </c>
      <c r="IX110">
        <v>30.0001</v>
      </c>
      <c r="IY110">
        <v>24.0108</v>
      </c>
      <c r="IZ110">
        <v>24.005099999999999</v>
      </c>
      <c r="JA110">
        <v>30.822800000000001</v>
      </c>
      <c r="JB110">
        <v>18.499500000000001</v>
      </c>
      <c r="JC110">
        <v>0</v>
      </c>
      <c r="JD110">
        <v>25</v>
      </c>
      <c r="JE110">
        <v>400</v>
      </c>
      <c r="JF110">
        <v>17.6983</v>
      </c>
      <c r="JG110">
        <v>101.92100000000001</v>
      </c>
      <c r="JH110">
        <v>101.214</v>
      </c>
    </row>
    <row r="111" spans="1:268" x14ac:dyDescent="0.2">
      <c r="A111">
        <v>95</v>
      </c>
      <c r="B111">
        <v>1530584666.0999999</v>
      </c>
      <c r="C111">
        <v>1768</v>
      </c>
      <c r="D111" t="s">
        <v>614</v>
      </c>
      <c r="E111" t="s">
        <v>615</v>
      </c>
      <c r="F111" t="s">
        <v>397</v>
      </c>
      <c r="I111">
        <v>1530584666.0999999</v>
      </c>
      <c r="J111">
        <f t="shared" si="92"/>
        <v>5.8542983491738803E-5</v>
      </c>
      <c r="K111">
        <f t="shared" si="93"/>
        <v>5.8542983491738802E-2</v>
      </c>
      <c r="L111">
        <f t="shared" si="94"/>
        <v>-0.90348640687012294</v>
      </c>
      <c r="M111">
        <f t="shared" si="95"/>
        <v>400.58100000000002</v>
      </c>
      <c r="N111">
        <f t="shared" si="96"/>
        <v>819.27306110007441</v>
      </c>
      <c r="O111">
        <f t="shared" si="97"/>
        <v>74.683597654066247</v>
      </c>
      <c r="P111">
        <f t="shared" si="98"/>
        <v>36.516311413551001</v>
      </c>
      <c r="Q111">
        <f t="shared" si="99"/>
        <v>3.3180439034449036E-3</v>
      </c>
      <c r="R111">
        <f t="shared" si="100"/>
        <v>2.7686315725997668</v>
      </c>
      <c r="S111">
        <f t="shared" si="101"/>
        <v>3.3158363337606475E-3</v>
      </c>
      <c r="T111">
        <f t="shared" si="102"/>
        <v>2.0725959229068187E-3</v>
      </c>
      <c r="U111">
        <f t="shared" si="103"/>
        <v>0</v>
      </c>
      <c r="V111">
        <f t="shared" si="104"/>
        <v>25.294634563488682</v>
      </c>
      <c r="W111">
        <f t="shared" si="105"/>
        <v>25.0411</v>
      </c>
      <c r="X111">
        <f t="shared" si="106"/>
        <v>3.1874772426724007</v>
      </c>
      <c r="Y111">
        <f t="shared" si="107"/>
        <v>50.029014826233507</v>
      </c>
      <c r="Z111">
        <f t="shared" si="108"/>
        <v>1.6204676662444</v>
      </c>
      <c r="AA111">
        <f t="shared" si="109"/>
        <v>3.239055719711438</v>
      </c>
      <c r="AB111">
        <f t="shared" si="110"/>
        <v>1.5670095764280008</v>
      </c>
      <c r="AC111">
        <f t="shared" si="111"/>
        <v>-2.5817455719856812</v>
      </c>
      <c r="AD111">
        <f t="shared" si="112"/>
        <v>40.241160656202901</v>
      </c>
      <c r="AE111">
        <f t="shared" si="113"/>
        <v>3.0798831808764517</v>
      </c>
      <c r="AF111">
        <f t="shared" si="114"/>
        <v>40.739298265093673</v>
      </c>
      <c r="AG111">
        <v>0</v>
      </c>
      <c r="AH111">
        <v>0</v>
      </c>
      <c r="AI111">
        <f t="shared" si="115"/>
        <v>1</v>
      </c>
      <c r="AJ111">
        <f t="shared" si="116"/>
        <v>0</v>
      </c>
      <c r="AK111">
        <f t="shared" si="117"/>
        <v>48441.298296123292</v>
      </c>
      <c r="AL111" t="s">
        <v>398</v>
      </c>
      <c r="AM111" t="s">
        <v>398</v>
      </c>
      <c r="AN111">
        <v>0</v>
      </c>
      <c r="AO111">
        <v>0</v>
      </c>
      <c r="AP111" t="e">
        <f t="shared" si="118"/>
        <v>#DIV/0!</v>
      </c>
      <c r="AQ111">
        <v>0</v>
      </c>
      <c r="AR111" t="s">
        <v>398</v>
      </c>
      <c r="AS111" t="s">
        <v>398</v>
      </c>
      <c r="AT111">
        <v>0</v>
      </c>
      <c r="AU111">
        <v>0</v>
      </c>
      <c r="AV111" t="e">
        <f t="shared" si="119"/>
        <v>#DIV/0!</v>
      </c>
      <c r="AW111">
        <v>0.5</v>
      </c>
      <c r="AX111">
        <f t="shared" si="120"/>
        <v>0</v>
      </c>
      <c r="AY111">
        <f t="shared" si="121"/>
        <v>-0.90348640687012294</v>
      </c>
      <c r="AZ111" t="e">
        <f t="shared" si="122"/>
        <v>#DIV/0!</v>
      </c>
      <c r="BA111" t="e">
        <f t="shared" si="123"/>
        <v>#DIV/0!</v>
      </c>
      <c r="BB111" t="e">
        <f t="shared" si="124"/>
        <v>#DIV/0!</v>
      </c>
      <c r="BC111" t="e">
        <f t="shared" si="125"/>
        <v>#DIV/0!</v>
      </c>
      <c r="BD111" t="s">
        <v>398</v>
      </c>
      <c r="BE111">
        <v>0</v>
      </c>
      <c r="BF111" t="e">
        <f t="shared" si="126"/>
        <v>#DIV/0!</v>
      </c>
      <c r="BG111" t="e">
        <f t="shared" si="127"/>
        <v>#DIV/0!</v>
      </c>
      <c r="BH111" t="e">
        <f t="shared" si="128"/>
        <v>#DIV/0!</v>
      </c>
      <c r="BI111" t="e">
        <f t="shared" si="129"/>
        <v>#DIV/0!</v>
      </c>
      <c r="BJ111" t="e">
        <f t="shared" si="130"/>
        <v>#DIV/0!</v>
      </c>
      <c r="BK111" t="e">
        <f t="shared" si="131"/>
        <v>#DIV/0!</v>
      </c>
      <c r="BL111" t="e">
        <f t="shared" si="132"/>
        <v>#DIV/0!</v>
      </c>
      <c r="BM111" t="e">
        <f t="shared" si="133"/>
        <v>#DIV/0!</v>
      </c>
      <c r="BN111">
        <v>754</v>
      </c>
      <c r="BO111">
        <v>300</v>
      </c>
      <c r="BP111">
        <v>300</v>
      </c>
      <c r="BQ111">
        <v>300</v>
      </c>
      <c r="BR111">
        <v>10355.1</v>
      </c>
      <c r="BS111">
        <v>1422.74</v>
      </c>
      <c r="BT111">
        <v>-7.3501699999999996E-3</v>
      </c>
      <c r="BU111">
        <v>-1.04</v>
      </c>
      <c r="BV111" t="s">
        <v>398</v>
      </c>
      <c r="BW111" t="s">
        <v>398</v>
      </c>
      <c r="BX111" t="s">
        <v>398</v>
      </c>
      <c r="BY111" t="s">
        <v>398</v>
      </c>
      <c r="BZ111" t="s">
        <v>398</v>
      </c>
      <c r="CA111" t="s">
        <v>398</v>
      </c>
      <c r="CB111" t="s">
        <v>398</v>
      </c>
      <c r="CC111" t="s">
        <v>398</v>
      </c>
      <c r="CD111" t="s">
        <v>398</v>
      </c>
      <c r="CE111" t="s">
        <v>398</v>
      </c>
      <c r="CF111">
        <f t="shared" si="134"/>
        <v>0</v>
      </c>
      <c r="CG111">
        <f t="shared" si="135"/>
        <v>0</v>
      </c>
      <c r="CH111">
        <f t="shared" si="136"/>
        <v>0</v>
      </c>
      <c r="CI111">
        <f t="shared" si="137"/>
        <v>0</v>
      </c>
      <c r="CJ111">
        <v>6</v>
      </c>
      <c r="CK111">
        <v>0.5</v>
      </c>
      <c r="CL111" t="s">
        <v>399</v>
      </c>
      <c r="CM111">
        <v>2</v>
      </c>
      <c r="CN111">
        <v>1530584666.0999999</v>
      </c>
      <c r="CO111">
        <v>400.58100000000002</v>
      </c>
      <c r="CP111">
        <v>400.053</v>
      </c>
      <c r="CQ111">
        <v>17.776399999999999</v>
      </c>
      <c r="CR111">
        <v>17.741900000000001</v>
      </c>
      <c r="CS111">
        <v>400.37200000000001</v>
      </c>
      <c r="CT111">
        <v>17.851900000000001</v>
      </c>
      <c r="CU111">
        <v>1000.04</v>
      </c>
      <c r="CV111">
        <v>91.056700000000006</v>
      </c>
      <c r="CW111">
        <v>0.101671</v>
      </c>
      <c r="CX111">
        <v>25.310700000000001</v>
      </c>
      <c r="CY111">
        <v>25.0411</v>
      </c>
      <c r="CZ111">
        <v>999.9</v>
      </c>
      <c r="DA111">
        <v>0</v>
      </c>
      <c r="DB111">
        <v>0</v>
      </c>
      <c r="DC111">
        <v>10004.4</v>
      </c>
      <c r="DD111">
        <v>0</v>
      </c>
      <c r="DE111">
        <v>0.21912699999999999</v>
      </c>
      <c r="DF111">
        <v>0.52847299999999997</v>
      </c>
      <c r="DG111">
        <v>407.83100000000002</v>
      </c>
      <c r="DH111">
        <v>407.279</v>
      </c>
      <c r="DI111">
        <v>3.4505800000000003E-2</v>
      </c>
      <c r="DJ111">
        <v>400.053</v>
      </c>
      <c r="DK111">
        <v>17.741900000000001</v>
      </c>
      <c r="DL111">
        <v>1.61866</v>
      </c>
      <c r="DM111">
        <v>1.6155200000000001</v>
      </c>
      <c r="DN111">
        <v>14.137600000000001</v>
      </c>
      <c r="DO111">
        <v>14.107699999999999</v>
      </c>
      <c r="DP111">
        <v>0</v>
      </c>
      <c r="DQ111">
        <v>0</v>
      </c>
      <c r="DR111">
        <v>0</v>
      </c>
      <c r="DS111">
        <v>0</v>
      </c>
      <c r="DT111">
        <v>1.9</v>
      </c>
      <c r="DU111">
        <v>0</v>
      </c>
      <c r="DV111">
        <v>-9.8800000000000008</v>
      </c>
      <c r="DW111">
        <v>-2.91</v>
      </c>
      <c r="DX111">
        <v>33.561999999999998</v>
      </c>
      <c r="DY111">
        <v>39</v>
      </c>
      <c r="DZ111">
        <v>36.75</v>
      </c>
      <c r="EA111">
        <v>38</v>
      </c>
      <c r="EB111">
        <v>35.061999999999998</v>
      </c>
      <c r="EC111">
        <v>0</v>
      </c>
      <c r="ED111">
        <v>0</v>
      </c>
      <c r="EE111">
        <v>0</v>
      </c>
      <c r="EF111">
        <v>3758.4000000953702</v>
      </c>
      <c r="EG111">
        <v>0</v>
      </c>
      <c r="EH111">
        <v>3.2972000000000001</v>
      </c>
      <c r="EI111">
        <v>-1.53153856106293</v>
      </c>
      <c r="EJ111">
        <v>6.69692320976504</v>
      </c>
      <c r="EK111">
        <v>-10.26</v>
      </c>
      <c r="EL111">
        <v>15</v>
      </c>
      <c r="EM111">
        <v>1530584596</v>
      </c>
      <c r="EN111" t="s">
        <v>595</v>
      </c>
      <c r="EO111">
        <v>1530584596</v>
      </c>
      <c r="EP111">
        <v>1530584592</v>
      </c>
      <c r="EQ111">
        <v>140</v>
      </c>
      <c r="ER111">
        <v>6.2E-2</v>
      </c>
      <c r="ES111">
        <v>-1E-3</v>
      </c>
      <c r="ET111">
        <v>0.20899999999999999</v>
      </c>
      <c r="EU111">
        <v>-7.4999999999999997E-2</v>
      </c>
      <c r="EV111">
        <v>400</v>
      </c>
      <c r="EW111">
        <v>18</v>
      </c>
      <c r="EX111">
        <v>0.57999999999999996</v>
      </c>
      <c r="EY111">
        <v>0.15</v>
      </c>
      <c r="EZ111">
        <v>0.54376217073170696</v>
      </c>
      <c r="FA111">
        <v>-0.207977672184117</v>
      </c>
      <c r="FB111">
        <v>3.5921890234162798E-2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2.09758090243902E-2</v>
      </c>
      <c r="FI111">
        <v>2.2698118549695299E-2</v>
      </c>
      <c r="FJ111">
        <v>1.4372482669499601E-2</v>
      </c>
      <c r="FK111">
        <v>1</v>
      </c>
      <c r="FL111">
        <v>1</v>
      </c>
      <c r="FM111">
        <v>3</v>
      </c>
      <c r="FN111" t="s">
        <v>413</v>
      </c>
      <c r="FO111">
        <v>3.9266200000000002</v>
      </c>
      <c r="FP111">
        <v>2.7843300000000002</v>
      </c>
      <c r="FQ111">
        <v>8.5179500000000005E-2</v>
      </c>
      <c r="FR111">
        <v>8.5094299999999998E-2</v>
      </c>
      <c r="FS111">
        <v>8.1707000000000002E-2</v>
      </c>
      <c r="FT111">
        <v>8.0710000000000004E-2</v>
      </c>
      <c r="FU111">
        <v>19679.5</v>
      </c>
      <c r="FV111">
        <v>24009</v>
      </c>
      <c r="FW111">
        <v>20948.8</v>
      </c>
      <c r="FX111">
        <v>25308.1</v>
      </c>
      <c r="FY111">
        <v>30511.1</v>
      </c>
      <c r="FZ111">
        <v>34256</v>
      </c>
      <c r="GA111">
        <v>37808.1</v>
      </c>
      <c r="GB111">
        <v>41984.5</v>
      </c>
      <c r="GC111">
        <v>2.6792500000000001</v>
      </c>
      <c r="GD111">
        <v>2.16018</v>
      </c>
      <c r="GE111">
        <v>9.11579E-2</v>
      </c>
      <c r="GF111">
        <v>0</v>
      </c>
      <c r="GG111">
        <v>23.543700000000001</v>
      </c>
      <c r="GH111">
        <v>999.9</v>
      </c>
      <c r="GI111">
        <v>48.712000000000003</v>
      </c>
      <c r="GJ111">
        <v>30.071000000000002</v>
      </c>
      <c r="GK111">
        <v>22.886700000000001</v>
      </c>
      <c r="GL111">
        <v>61.583300000000001</v>
      </c>
      <c r="GM111">
        <v>19.363</v>
      </c>
      <c r="GN111">
        <v>3</v>
      </c>
      <c r="GO111">
        <v>-0.23949699999999999</v>
      </c>
      <c r="GP111">
        <v>-0.90980899999999998</v>
      </c>
      <c r="GQ111">
        <v>20.336400000000001</v>
      </c>
      <c r="GR111">
        <v>5.2232799999999999</v>
      </c>
      <c r="GS111">
        <v>11.962</v>
      </c>
      <c r="GT111">
        <v>4.9858500000000001</v>
      </c>
      <c r="GU111">
        <v>3.3010000000000002</v>
      </c>
      <c r="GV111">
        <v>999.9</v>
      </c>
      <c r="GW111">
        <v>9999</v>
      </c>
      <c r="GX111">
        <v>9999</v>
      </c>
      <c r="GY111">
        <v>9999</v>
      </c>
      <c r="GZ111">
        <v>1.88445</v>
      </c>
      <c r="HA111">
        <v>1.88141</v>
      </c>
      <c r="HB111">
        <v>1.88286</v>
      </c>
      <c r="HC111">
        <v>1.8815999999999999</v>
      </c>
      <c r="HD111">
        <v>1.88317</v>
      </c>
      <c r="HE111">
        <v>1.88232</v>
      </c>
      <c r="HF111">
        <v>1.8843099999999999</v>
      </c>
      <c r="HG111">
        <v>1.88158</v>
      </c>
      <c r="HH111">
        <v>5</v>
      </c>
      <c r="HI111">
        <v>0</v>
      </c>
      <c r="HJ111">
        <v>0</v>
      </c>
      <c r="HK111">
        <v>0</v>
      </c>
      <c r="HL111" t="s">
        <v>402</v>
      </c>
      <c r="HM111" t="s">
        <v>403</v>
      </c>
      <c r="HN111" t="s">
        <v>404</v>
      </c>
      <c r="HO111" t="s">
        <v>404</v>
      </c>
      <c r="HP111" t="s">
        <v>404</v>
      </c>
      <c r="HQ111" t="s">
        <v>404</v>
      </c>
      <c r="HR111">
        <v>0</v>
      </c>
      <c r="HS111">
        <v>100</v>
      </c>
      <c r="HT111">
        <v>100</v>
      </c>
      <c r="HU111">
        <v>0.20899999999999999</v>
      </c>
      <c r="HV111">
        <v>-7.5499999999999998E-2</v>
      </c>
      <c r="HW111">
        <v>0.20920000000000999</v>
      </c>
      <c r="HX111">
        <v>0</v>
      </c>
      <c r="HY111">
        <v>0</v>
      </c>
      <c r="HZ111">
        <v>0</v>
      </c>
      <c r="IA111">
        <v>-7.5450000000003598E-2</v>
      </c>
      <c r="IB111">
        <v>0</v>
      </c>
      <c r="IC111">
        <v>0</v>
      </c>
      <c r="ID111">
        <v>0</v>
      </c>
      <c r="IE111">
        <v>-1</v>
      </c>
      <c r="IF111">
        <v>-1</v>
      </c>
      <c r="IG111">
        <v>-1</v>
      </c>
      <c r="IH111">
        <v>-1</v>
      </c>
      <c r="II111">
        <v>1.2</v>
      </c>
      <c r="IJ111">
        <v>1.2</v>
      </c>
      <c r="IK111">
        <v>1.54297</v>
      </c>
      <c r="IL111">
        <v>2.5878899999999998</v>
      </c>
      <c r="IM111">
        <v>2.8002899999999999</v>
      </c>
      <c r="IN111">
        <v>2.96875</v>
      </c>
      <c r="IO111">
        <v>3.0493199999999998</v>
      </c>
      <c r="IP111">
        <v>2.3034699999999999</v>
      </c>
      <c r="IQ111">
        <v>33.8735</v>
      </c>
      <c r="IR111">
        <v>24.227599999999999</v>
      </c>
      <c r="IS111">
        <v>18</v>
      </c>
      <c r="IT111">
        <v>1092.54</v>
      </c>
      <c r="IU111">
        <v>568.66</v>
      </c>
      <c r="IV111">
        <v>25.0001</v>
      </c>
      <c r="IW111">
        <v>24.102399999999999</v>
      </c>
      <c r="IX111">
        <v>30</v>
      </c>
      <c r="IY111">
        <v>24.0108</v>
      </c>
      <c r="IZ111">
        <v>24.0047</v>
      </c>
      <c r="JA111">
        <v>30.82</v>
      </c>
      <c r="JB111">
        <v>18.499500000000001</v>
      </c>
      <c r="JC111">
        <v>0</v>
      </c>
      <c r="JD111">
        <v>25</v>
      </c>
      <c r="JE111">
        <v>400</v>
      </c>
      <c r="JF111">
        <v>17.682400000000001</v>
      </c>
      <c r="JG111">
        <v>101.922</v>
      </c>
      <c r="JH111">
        <v>101.21599999999999</v>
      </c>
    </row>
    <row r="112" spans="1:268" x14ac:dyDescent="0.2">
      <c r="A112">
        <v>96</v>
      </c>
      <c r="B112">
        <v>1530584671.0999999</v>
      </c>
      <c r="C112">
        <v>1773</v>
      </c>
      <c r="D112" t="s">
        <v>616</v>
      </c>
      <c r="E112" t="s">
        <v>617</v>
      </c>
      <c r="F112" t="s">
        <v>397</v>
      </c>
      <c r="I112">
        <v>1530584671.0999999</v>
      </c>
      <c r="J112">
        <f t="shared" si="92"/>
        <v>7.0758129065472356E-5</v>
      </c>
      <c r="K112">
        <f t="shared" si="93"/>
        <v>7.0758129065472353E-2</v>
      </c>
      <c r="L112">
        <f t="shared" si="94"/>
        <v>-0.88500558038987265</v>
      </c>
      <c r="M112">
        <f t="shared" si="95"/>
        <v>400.50400000000002</v>
      </c>
      <c r="N112">
        <f t="shared" si="96"/>
        <v>737.86432790654851</v>
      </c>
      <c r="O112">
        <f t="shared" si="97"/>
        <v>67.2601120919051</v>
      </c>
      <c r="P112">
        <f t="shared" si="98"/>
        <v>36.507990580984</v>
      </c>
      <c r="Q112">
        <f t="shared" si="99"/>
        <v>4.0090713460425162E-3</v>
      </c>
      <c r="R112">
        <f t="shared" si="100"/>
        <v>2.7662346403534999</v>
      </c>
      <c r="S112">
        <f t="shared" si="101"/>
        <v>4.005846205986951E-3</v>
      </c>
      <c r="T112">
        <f t="shared" si="102"/>
        <v>2.5039434218502455E-3</v>
      </c>
      <c r="U112">
        <f t="shared" si="103"/>
        <v>0</v>
      </c>
      <c r="V112">
        <f t="shared" si="104"/>
        <v>25.293366871097458</v>
      </c>
      <c r="W112">
        <f t="shared" si="105"/>
        <v>25.046299999999999</v>
      </c>
      <c r="X112">
        <f t="shared" si="106"/>
        <v>3.1884652504999953</v>
      </c>
      <c r="Y112">
        <f t="shared" si="107"/>
        <v>50.033082576367946</v>
      </c>
      <c r="Z112">
        <f t="shared" si="108"/>
        <v>1.6208018599646998</v>
      </c>
      <c r="AA112">
        <f t="shared" si="109"/>
        <v>3.2394603260568453</v>
      </c>
      <c r="AB112">
        <f t="shared" si="110"/>
        <v>1.5676633905352955</v>
      </c>
      <c r="AC112">
        <f t="shared" si="111"/>
        <v>-3.1204334917873311</v>
      </c>
      <c r="AD112">
        <f t="shared" si="112"/>
        <v>39.744008974541735</v>
      </c>
      <c r="AE112">
        <f t="shared" si="113"/>
        <v>3.0445808839034454</v>
      </c>
      <c r="AF112">
        <f t="shared" si="114"/>
        <v>39.668156366657847</v>
      </c>
      <c r="AG112">
        <v>0</v>
      </c>
      <c r="AH112">
        <v>0</v>
      </c>
      <c r="AI112">
        <f t="shared" si="115"/>
        <v>1</v>
      </c>
      <c r="AJ112">
        <f t="shared" si="116"/>
        <v>0</v>
      </c>
      <c r="AK112">
        <f t="shared" si="117"/>
        <v>48375.203087433249</v>
      </c>
      <c r="AL112" t="s">
        <v>398</v>
      </c>
      <c r="AM112" t="s">
        <v>398</v>
      </c>
      <c r="AN112">
        <v>0</v>
      </c>
      <c r="AO112">
        <v>0</v>
      </c>
      <c r="AP112" t="e">
        <f t="shared" si="118"/>
        <v>#DIV/0!</v>
      </c>
      <c r="AQ112">
        <v>0</v>
      </c>
      <c r="AR112" t="s">
        <v>398</v>
      </c>
      <c r="AS112" t="s">
        <v>398</v>
      </c>
      <c r="AT112">
        <v>0</v>
      </c>
      <c r="AU112">
        <v>0</v>
      </c>
      <c r="AV112" t="e">
        <f t="shared" si="119"/>
        <v>#DIV/0!</v>
      </c>
      <c r="AW112">
        <v>0.5</v>
      </c>
      <c r="AX112">
        <f t="shared" si="120"/>
        <v>0</v>
      </c>
      <c r="AY112">
        <f t="shared" si="121"/>
        <v>-0.88500558038987265</v>
      </c>
      <c r="AZ112" t="e">
        <f t="shared" si="122"/>
        <v>#DIV/0!</v>
      </c>
      <c r="BA112" t="e">
        <f t="shared" si="123"/>
        <v>#DIV/0!</v>
      </c>
      <c r="BB112" t="e">
        <f t="shared" si="124"/>
        <v>#DIV/0!</v>
      </c>
      <c r="BC112" t="e">
        <f t="shared" si="125"/>
        <v>#DIV/0!</v>
      </c>
      <c r="BD112" t="s">
        <v>398</v>
      </c>
      <c r="BE112">
        <v>0</v>
      </c>
      <c r="BF112" t="e">
        <f t="shared" si="126"/>
        <v>#DIV/0!</v>
      </c>
      <c r="BG112" t="e">
        <f t="shared" si="127"/>
        <v>#DIV/0!</v>
      </c>
      <c r="BH112" t="e">
        <f t="shared" si="128"/>
        <v>#DIV/0!</v>
      </c>
      <c r="BI112" t="e">
        <f t="shared" si="129"/>
        <v>#DIV/0!</v>
      </c>
      <c r="BJ112" t="e">
        <f t="shared" si="130"/>
        <v>#DIV/0!</v>
      </c>
      <c r="BK112" t="e">
        <f t="shared" si="131"/>
        <v>#DIV/0!</v>
      </c>
      <c r="BL112" t="e">
        <f t="shared" si="132"/>
        <v>#DIV/0!</v>
      </c>
      <c r="BM112" t="e">
        <f t="shared" si="133"/>
        <v>#DIV/0!</v>
      </c>
      <c r="BN112">
        <v>754</v>
      </c>
      <c r="BO112">
        <v>300</v>
      </c>
      <c r="BP112">
        <v>300</v>
      </c>
      <c r="BQ112">
        <v>300</v>
      </c>
      <c r="BR112">
        <v>10355.1</v>
      </c>
      <c r="BS112">
        <v>1422.74</v>
      </c>
      <c r="BT112">
        <v>-7.3501699999999996E-3</v>
      </c>
      <c r="BU112">
        <v>-1.04</v>
      </c>
      <c r="BV112" t="s">
        <v>398</v>
      </c>
      <c r="BW112" t="s">
        <v>398</v>
      </c>
      <c r="BX112" t="s">
        <v>398</v>
      </c>
      <c r="BY112" t="s">
        <v>398</v>
      </c>
      <c r="BZ112" t="s">
        <v>398</v>
      </c>
      <c r="CA112" t="s">
        <v>398</v>
      </c>
      <c r="CB112" t="s">
        <v>398</v>
      </c>
      <c r="CC112" t="s">
        <v>398</v>
      </c>
      <c r="CD112" t="s">
        <v>398</v>
      </c>
      <c r="CE112" t="s">
        <v>398</v>
      </c>
      <c r="CF112">
        <f t="shared" si="134"/>
        <v>0</v>
      </c>
      <c r="CG112">
        <f t="shared" si="135"/>
        <v>0</v>
      </c>
      <c r="CH112">
        <f t="shared" si="136"/>
        <v>0</v>
      </c>
      <c r="CI112">
        <f t="shared" si="137"/>
        <v>0</v>
      </c>
      <c r="CJ112">
        <v>6</v>
      </c>
      <c r="CK112">
        <v>0.5</v>
      </c>
      <c r="CL112" t="s">
        <v>399</v>
      </c>
      <c r="CM112">
        <v>2</v>
      </c>
      <c r="CN112">
        <v>1530584671.0999999</v>
      </c>
      <c r="CO112">
        <v>400.50400000000002</v>
      </c>
      <c r="CP112">
        <v>399.99</v>
      </c>
      <c r="CQ112">
        <v>17.7807</v>
      </c>
      <c r="CR112">
        <v>17.739000000000001</v>
      </c>
      <c r="CS112">
        <v>400.29399999999998</v>
      </c>
      <c r="CT112">
        <v>17.856200000000001</v>
      </c>
      <c r="CU112">
        <v>1000</v>
      </c>
      <c r="CV112">
        <v>91.053399999999996</v>
      </c>
      <c r="CW112">
        <v>0.10172100000000001</v>
      </c>
      <c r="CX112">
        <v>25.312799999999999</v>
      </c>
      <c r="CY112">
        <v>25.046299999999999</v>
      </c>
      <c r="CZ112">
        <v>999.9</v>
      </c>
      <c r="DA112">
        <v>0</v>
      </c>
      <c r="DB112">
        <v>0</v>
      </c>
      <c r="DC112">
        <v>9990.6200000000008</v>
      </c>
      <c r="DD112">
        <v>0</v>
      </c>
      <c r="DE112">
        <v>0.21912699999999999</v>
      </c>
      <c r="DF112">
        <v>0.51382399999999995</v>
      </c>
      <c r="DG112">
        <v>407.75400000000002</v>
      </c>
      <c r="DH112">
        <v>407.21300000000002</v>
      </c>
      <c r="DI112">
        <v>4.1744200000000002E-2</v>
      </c>
      <c r="DJ112">
        <v>399.99</v>
      </c>
      <c r="DK112">
        <v>17.739000000000001</v>
      </c>
      <c r="DL112">
        <v>1.619</v>
      </c>
      <c r="DM112">
        <v>1.6151899999999999</v>
      </c>
      <c r="DN112">
        <v>14.1408</v>
      </c>
      <c r="DO112">
        <v>14.1045</v>
      </c>
      <c r="DP112">
        <v>0</v>
      </c>
      <c r="DQ112">
        <v>0</v>
      </c>
      <c r="DR112">
        <v>0</v>
      </c>
      <c r="DS112">
        <v>0</v>
      </c>
      <c r="DT112">
        <v>2.84</v>
      </c>
      <c r="DU112">
        <v>0</v>
      </c>
      <c r="DV112">
        <v>-15.63</v>
      </c>
      <c r="DW112">
        <v>-3.26</v>
      </c>
      <c r="DX112">
        <v>33.311999999999998</v>
      </c>
      <c r="DY112">
        <v>38.936999999999998</v>
      </c>
      <c r="DZ112">
        <v>37.25</v>
      </c>
      <c r="EA112">
        <v>37.875</v>
      </c>
      <c r="EB112">
        <v>35.686999999999998</v>
      </c>
      <c r="EC112">
        <v>0</v>
      </c>
      <c r="ED112">
        <v>0</v>
      </c>
      <c r="EE112">
        <v>0</v>
      </c>
      <c r="EF112">
        <v>3763.2000000476801</v>
      </c>
      <c r="EG112">
        <v>0</v>
      </c>
      <c r="EH112">
        <v>2.952</v>
      </c>
      <c r="EI112">
        <v>-3.0715384933534899</v>
      </c>
      <c r="EJ112">
        <v>-5.71923070430985</v>
      </c>
      <c r="EK112">
        <v>-9.9884000000000004</v>
      </c>
      <c r="EL112">
        <v>15</v>
      </c>
      <c r="EM112">
        <v>1530584596</v>
      </c>
      <c r="EN112" t="s">
        <v>595</v>
      </c>
      <c r="EO112">
        <v>1530584596</v>
      </c>
      <c r="EP112">
        <v>1530584592</v>
      </c>
      <c r="EQ112">
        <v>140</v>
      </c>
      <c r="ER112">
        <v>6.2E-2</v>
      </c>
      <c r="ES112">
        <v>-1E-3</v>
      </c>
      <c r="ET112">
        <v>0.20899999999999999</v>
      </c>
      <c r="EU112">
        <v>-7.4999999999999997E-2</v>
      </c>
      <c r="EV112">
        <v>400</v>
      </c>
      <c r="EW112">
        <v>18</v>
      </c>
      <c r="EX112">
        <v>0.57999999999999996</v>
      </c>
      <c r="EY112">
        <v>0.15</v>
      </c>
      <c r="EZ112">
        <v>0.52827487804878004</v>
      </c>
      <c r="FA112">
        <v>-0.22693917507422501</v>
      </c>
      <c r="FB112">
        <v>3.5400236775558702E-2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2.3793657804878E-2</v>
      </c>
      <c r="FI112">
        <v>0.14337777001485899</v>
      </c>
      <c r="FJ112">
        <v>1.45952311871239E-2</v>
      </c>
      <c r="FK112">
        <v>1</v>
      </c>
      <c r="FL112">
        <v>1</v>
      </c>
      <c r="FM112">
        <v>3</v>
      </c>
      <c r="FN112" t="s">
        <v>413</v>
      </c>
      <c r="FO112">
        <v>3.9265699999999999</v>
      </c>
      <c r="FP112">
        <v>2.7842600000000002</v>
      </c>
      <c r="FQ112">
        <v>8.5164400000000001E-2</v>
      </c>
      <c r="FR112">
        <v>8.5081100000000007E-2</v>
      </c>
      <c r="FS112">
        <v>8.1718899999999997E-2</v>
      </c>
      <c r="FT112">
        <v>8.0697400000000002E-2</v>
      </c>
      <c r="FU112">
        <v>19679.7</v>
      </c>
      <c r="FV112">
        <v>24009.4</v>
      </c>
      <c r="FW112">
        <v>20948.7</v>
      </c>
      <c r="FX112">
        <v>25308.1</v>
      </c>
      <c r="FY112">
        <v>30510.9</v>
      </c>
      <c r="FZ112">
        <v>34256.400000000001</v>
      </c>
      <c r="GA112">
        <v>37808.5</v>
      </c>
      <c r="GB112">
        <v>41984.3</v>
      </c>
      <c r="GC112">
        <v>2.6802000000000001</v>
      </c>
      <c r="GD112">
        <v>2.1601300000000001</v>
      </c>
      <c r="GE112">
        <v>9.1232400000000005E-2</v>
      </c>
      <c r="GF112">
        <v>0</v>
      </c>
      <c r="GG112">
        <v>23.547599999999999</v>
      </c>
      <c r="GH112">
        <v>999.9</v>
      </c>
      <c r="GI112">
        <v>48.712000000000003</v>
      </c>
      <c r="GJ112">
        <v>30.081</v>
      </c>
      <c r="GK112">
        <v>22.8996</v>
      </c>
      <c r="GL112">
        <v>61.563299999999998</v>
      </c>
      <c r="GM112">
        <v>19.399000000000001</v>
      </c>
      <c r="GN112">
        <v>3</v>
      </c>
      <c r="GO112">
        <v>-0.23938300000000001</v>
      </c>
      <c r="GP112">
        <v>-0.90998599999999996</v>
      </c>
      <c r="GQ112">
        <v>20.336300000000001</v>
      </c>
      <c r="GR112">
        <v>5.2234299999999996</v>
      </c>
      <c r="GS112">
        <v>11.962</v>
      </c>
      <c r="GT112">
        <v>4.9856999999999996</v>
      </c>
      <c r="GU112">
        <v>3.3010000000000002</v>
      </c>
      <c r="GV112">
        <v>999.9</v>
      </c>
      <c r="GW112">
        <v>9999</v>
      </c>
      <c r="GX112">
        <v>9999</v>
      </c>
      <c r="GY112">
        <v>9999</v>
      </c>
      <c r="GZ112">
        <v>1.88445</v>
      </c>
      <c r="HA112">
        <v>1.88141</v>
      </c>
      <c r="HB112">
        <v>1.88286</v>
      </c>
      <c r="HC112">
        <v>1.8815999999999999</v>
      </c>
      <c r="HD112">
        <v>1.8831599999999999</v>
      </c>
      <c r="HE112">
        <v>1.8823300000000001</v>
      </c>
      <c r="HF112">
        <v>1.8843099999999999</v>
      </c>
      <c r="HG112">
        <v>1.8815900000000001</v>
      </c>
      <c r="HH112">
        <v>5</v>
      </c>
      <c r="HI112">
        <v>0</v>
      </c>
      <c r="HJ112">
        <v>0</v>
      </c>
      <c r="HK112">
        <v>0</v>
      </c>
      <c r="HL112" t="s">
        <v>402</v>
      </c>
      <c r="HM112" t="s">
        <v>403</v>
      </c>
      <c r="HN112" t="s">
        <v>404</v>
      </c>
      <c r="HO112" t="s">
        <v>404</v>
      </c>
      <c r="HP112" t="s">
        <v>404</v>
      </c>
      <c r="HQ112" t="s">
        <v>404</v>
      </c>
      <c r="HR112">
        <v>0</v>
      </c>
      <c r="HS112">
        <v>100</v>
      </c>
      <c r="HT112">
        <v>100</v>
      </c>
      <c r="HU112">
        <v>0.21</v>
      </c>
      <c r="HV112">
        <v>-7.5499999999999998E-2</v>
      </c>
      <c r="HW112">
        <v>0.20920000000000999</v>
      </c>
      <c r="HX112">
        <v>0</v>
      </c>
      <c r="HY112">
        <v>0</v>
      </c>
      <c r="HZ112">
        <v>0</v>
      </c>
      <c r="IA112">
        <v>-7.5450000000003598E-2</v>
      </c>
      <c r="IB112">
        <v>0</v>
      </c>
      <c r="IC112">
        <v>0</v>
      </c>
      <c r="ID112">
        <v>0</v>
      </c>
      <c r="IE112">
        <v>-1</v>
      </c>
      <c r="IF112">
        <v>-1</v>
      </c>
      <c r="IG112">
        <v>-1</v>
      </c>
      <c r="IH112">
        <v>-1</v>
      </c>
      <c r="II112">
        <v>1.3</v>
      </c>
      <c r="IJ112">
        <v>1.3</v>
      </c>
      <c r="IK112">
        <v>1.54297</v>
      </c>
      <c r="IL112">
        <v>2.5903299999999998</v>
      </c>
      <c r="IM112">
        <v>2.8002899999999999</v>
      </c>
      <c r="IN112">
        <v>2.96997</v>
      </c>
      <c r="IO112">
        <v>3.0493199999999998</v>
      </c>
      <c r="IP112">
        <v>2.3034699999999999</v>
      </c>
      <c r="IQ112">
        <v>33.8735</v>
      </c>
      <c r="IR112">
        <v>24.2364</v>
      </c>
      <c r="IS112">
        <v>18</v>
      </c>
      <c r="IT112">
        <v>1093.6199999999999</v>
      </c>
      <c r="IU112">
        <v>568.62199999999996</v>
      </c>
      <c r="IV112">
        <v>25</v>
      </c>
      <c r="IW112">
        <v>24.102399999999999</v>
      </c>
      <c r="IX112">
        <v>30.0001</v>
      </c>
      <c r="IY112">
        <v>24.009</v>
      </c>
      <c r="IZ112">
        <v>24.0047</v>
      </c>
      <c r="JA112">
        <v>30.820499999999999</v>
      </c>
      <c r="JB112">
        <v>18.499500000000001</v>
      </c>
      <c r="JC112">
        <v>0</v>
      </c>
      <c r="JD112">
        <v>25</v>
      </c>
      <c r="JE112">
        <v>400</v>
      </c>
      <c r="JF112">
        <v>17.653199999999998</v>
      </c>
      <c r="JG112">
        <v>101.922</v>
      </c>
      <c r="JH112">
        <v>101.215</v>
      </c>
    </row>
    <row r="113" spans="1:268" x14ac:dyDescent="0.2">
      <c r="A113">
        <v>97</v>
      </c>
      <c r="B113">
        <v>1530584840.0999999</v>
      </c>
      <c r="C113">
        <v>1942</v>
      </c>
      <c r="D113" t="s">
        <v>620</v>
      </c>
      <c r="E113" t="s">
        <v>621</v>
      </c>
      <c r="F113" t="s">
        <v>397</v>
      </c>
      <c r="I113">
        <v>1530584840.0999999</v>
      </c>
      <c r="J113">
        <f t="shared" ref="J113:J144" si="138">(K113)/1000</f>
        <v>1.1605310712343212E-4</v>
      </c>
      <c r="K113">
        <f t="shared" ref="K113:K124" si="139">1000*CU113*AI113*(CQ113-CR113)/(100*CJ113*(1000-AI113*CQ113))</f>
        <v>0.11605310712343213</v>
      </c>
      <c r="L113">
        <f t="shared" ref="L113:L124" si="140">CU113*AI113*(CP113-CO113*(1000-AI113*CR113)/(1000-AI113*CQ113))/(100*CJ113)</f>
        <v>-1.0048100495679553</v>
      </c>
      <c r="M113">
        <f t="shared" ref="M113:M144" si="141">CO113 - IF(AI113&gt;1, L113*CJ113*100/(AK113*DC113), 0)</f>
        <v>400.47800000000001</v>
      </c>
      <c r="N113">
        <f t="shared" ref="N113:N144" si="142">((T113-J113/2)*M113-L113)/(T113+J113/2)</f>
        <v>628.49482558786633</v>
      </c>
      <c r="O113">
        <f t="shared" ref="O113:O144" si="143">N113*(CV113+CW113)/1000</f>
        <v>57.293205547241108</v>
      </c>
      <c r="P113">
        <f t="shared" ref="P113:P124" si="144">(CO113 - IF(AI113&gt;1, L113*CJ113*100/(AK113*DC113), 0))*(CV113+CW113)/1000</f>
        <v>36.507330588898</v>
      </c>
      <c r="Q113">
        <f t="shared" ref="Q113:Q144" si="145">2/((1/S113-1/R113)+SIGN(S113)*SQRT((1/S113-1/R113)*(1/S113-1/R113) + 4*CK113/((CK113+1)*(CK113+1))*(2*1/S113*1/R113-1/R113*1/R113)))</f>
        <v>6.6393771943697166E-3</v>
      </c>
      <c r="R113">
        <f t="shared" ref="R113:R124" si="146">IF(LEFT(CL113,1)&lt;&gt;"0",IF(LEFT(CL113,1)="1",3,CM113),$D$5+$E$5*(DC113*CV113/($K$5*1000))+$F$5*(DC113*CV113/($K$5*1000))*MAX(MIN(CJ113,$J$5),$I$5)*MAX(MIN(CJ113,$J$5),$I$5)+$G$5*MAX(MIN(CJ113,$J$5),$I$5)*(DC113*CV113/($K$5*1000))+$H$5*(DC113*CV113/($K$5*1000))*(DC113*CV113/($K$5*1000)))</f>
        <v>2.7667310544594073</v>
      </c>
      <c r="S113">
        <f t="shared" ref="S113:S124" si="147">J113*(1000-(1000*0.61365*EXP(17.502*W113/(240.97+W113))/(CV113+CW113)+CQ113)/2)/(1000*0.61365*EXP(17.502*W113/(240.97+W113))/(CV113+CW113)-CQ113)</f>
        <v>6.6305384531643377E-3</v>
      </c>
      <c r="T113">
        <f t="shared" ref="T113:T124" si="148">1/((CK113+1)/(Q113/1.6)+1/(R113/1.37)) + CK113/((CK113+1)/(Q113/1.6) + CK113/(R113/1.37))</f>
        <v>4.1448796611995437E-3</v>
      </c>
      <c r="U113">
        <f t="shared" ref="U113:U124" si="149">(CF113*CI113)</f>
        <v>0</v>
      </c>
      <c r="V113">
        <f t="shared" ref="V113:V144" si="150">(CX113+(U113+2*0.95*0.0000000567*(((CX113+$B$7)+273)^4-(CX113+273)^4)-44100*J113)/(1.84*29.3*R113+8*0.95*0.0000000567*(CX113+273)^3))</f>
        <v>25.251231617303347</v>
      </c>
      <c r="W113">
        <f t="shared" ref="W113:W144" si="151">($C$7*CY113+$D$7*CZ113+$E$7*V113)</f>
        <v>24.93</v>
      </c>
      <c r="X113">
        <f t="shared" ref="X113:X144" si="152">0.61365*EXP(17.502*W113/(240.97+W113))</f>
        <v>3.1664318983255124</v>
      </c>
      <c r="Y113">
        <f t="shared" ref="Y113:Y144" si="153">(Z113/AA113*100)</f>
        <v>49.871320379864279</v>
      </c>
      <c r="Z113">
        <f t="shared" ref="Z113:Z124" si="154">CQ113*(CV113+CW113)/1000</f>
        <v>1.6127099021200999</v>
      </c>
      <c r="AA113">
        <f t="shared" ref="AA113:AA124" si="155">0.61365*EXP(17.502*CX113/(240.97+CX113))</f>
        <v>3.2337421384400264</v>
      </c>
      <c r="AB113">
        <f t="shared" ref="AB113:AB124" si="156">(X113-CQ113*(CV113+CW113)/1000)</f>
        <v>1.5537219962054125</v>
      </c>
      <c r="AC113">
        <f t="shared" ref="AC113:AC124" si="157">(-J113*44100)</f>
        <v>-5.1179420241433569</v>
      </c>
      <c r="AD113">
        <f t="shared" ref="AD113:AD124" si="158">2*29.3*R113*0.92*(CX113-W113)</f>
        <v>52.668397627090499</v>
      </c>
      <c r="AE113">
        <f t="shared" ref="AE113:AE124" si="159">2*0.95*0.0000000567*(((CX113+$B$7)+273)^4-(W113+273)^4)</f>
        <v>4.0309654562826491</v>
      </c>
      <c r="AF113">
        <f t="shared" ref="AF113:AF144" si="160">U113+AE113+AC113+AD113</f>
        <v>51.58142105922979</v>
      </c>
      <c r="AG113">
        <v>0</v>
      </c>
      <c r="AH113">
        <v>0</v>
      </c>
      <c r="AI113">
        <f t="shared" ref="AI113:AI124" si="161">IF(AG113*$H$13&gt;=AK113,1,(AK113/(AK113-AG113*$H$13)))</f>
        <v>1</v>
      </c>
      <c r="AJ113">
        <f t="shared" ref="AJ113:AJ144" si="162">(AI113-1)*100</f>
        <v>0</v>
      </c>
      <c r="AK113">
        <f t="shared" ref="AK113:AK124" si="163">MAX(0,($B$13+$C$13*DC113)/(1+$D$13*DC113)*CV113/(CX113+273)*$E$13)</f>
        <v>48393.70636223461</v>
      </c>
      <c r="AL113" t="s">
        <v>398</v>
      </c>
      <c r="AM113" t="s">
        <v>398</v>
      </c>
      <c r="AN113">
        <v>0</v>
      </c>
      <c r="AO113">
        <v>0</v>
      </c>
      <c r="AP113" t="e">
        <f t="shared" ref="AP113:AP144" si="164">1-AN113/AO113</f>
        <v>#DIV/0!</v>
      </c>
      <c r="AQ113">
        <v>0</v>
      </c>
      <c r="AR113" t="s">
        <v>398</v>
      </c>
      <c r="AS113" t="s">
        <v>398</v>
      </c>
      <c r="AT113">
        <v>0</v>
      </c>
      <c r="AU113">
        <v>0</v>
      </c>
      <c r="AV113" t="e">
        <f t="shared" ref="AV113:AV144" si="165">1-AT113/AU113</f>
        <v>#DIV/0!</v>
      </c>
      <c r="AW113">
        <v>0.5</v>
      </c>
      <c r="AX113">
        <f t="shared" ref="AX113:AX124" si="166">CG113</f>
        <v>0</v>
      </c>
      <c r="AY113">
        <f t="shared" ref="AY113:AY124" si="167">L113</f>
        <v>-1.0048100495679553</v>
      </c>
      <c r="AZ113" t="e">
        <f t="shared" ref="AZ113:AZ124" si="168">AV113*AW113*AX113</f>
        <v>#DIV/0!</v>
      </c>
      <c r="BA113" t="e">
        <f t="shared" ref="BA113:BA124" si="169">(AY113-AQ113)/AX113</f>
        <v>#DIV/0!</v>
      </c>
      <c r="BB113" t="e">
        <f t="shared" ref="BB113:BB124" si="170">(AO113-AU113)/AU113</f>
        <v>#DIV/0!</v>
      </c>
      <c r="BC113" t="e">
        <f t="shared" ref="BC113:BC124" si="171">AN113/(AP113+AN113/AU113)</f>
        <v>#DIV/0!</v>
      </c>
      <c r="BD113" t="s">
        <v>398</v>
      </c>
      <c r="BE113">
        <v>0</v>
      </c>
      <c r="BF113" t="e">
        <f t="shared" ref="BF113:BF144" si="172">IF(BE113&lt;&gt;0, BE113, BC113)</f>
        <v>#DIV/0!</v>
      </c>
      <c r="BG113" t="e">
        <f t="shared" ref="BG113:BG144" si="173">1-BF113/AU113</f>
        <v>#DIV/0!</v>
      </c>
      <c r="BH113" t="e">
        <f t="shared" ref="BH113:BH124" si="174">(AU113-AT113)/(AU113-BF113)</f>
        <v>#DIV/0!</v>
      </c>
      <c r="BI113" t="e">
        <f t="shared" ref="BI113:BI124" si="175">(AO113-AU113)/(AO113-BF113)</f>
        <v>#DIV/0!</v>
      </c>
      <c r="BJ113" t="e">
        <f t="shared" ref="BJ113:BJ124" si="176">(AU113-AT113)/(AU113-AN113)</f>
        <v>#DIV/0!</v>
      </c>
      <c r="BK113" t="e">
        <f t="shared" ref="BK113:BK124" si="177">(AO113-AU113)/(AO113-AN113)</f>
        <v>#DIV/0!</v>
      </c>
      <c r="BL113" t="e">
        <f t="shared" ref="BL113:BL124" si="178">(BH113*BF113/AT113)</f>
        <v>#DIV/0!</v>
      </c>
      <c r="BM113" t="e">
        <f t="shared" ref="BM113:BM144" si="179">(1-BL113)</f>
        <v>#DIV/0!</v>
      </c>
      <c r="BN113">
        <v>754</v>
      </c>
      <c r="BO113">
        <v>300</v>
      </c>
      <c r="BP113">
        <v>300</v>
      </c>
      <c r="BQ113">
        <v>300</v>
      </c>
      <c r="BR113">
        <v>10355.1</v>
      </c>
      <c r="BS113">
        <v>1422.74</v>
      </c>
      <c r="BT113">
        <v>-7.3501699999999996E-3</v>
      </c>
      <c r="BU113">
        <v>-1.04</v>
      </c>
      <c r="BV113" t="s">
        <v>398</v>
      </c>
      <c r="BW113" t="s">
        <v>398</v>
      </c>
      <c r="BX113" t="s">
        <v>398</v>
      </c>
      <c r="BY113" t="s">
        <v>398</v>
      </c>
      <c r="BZ113" t="s">
        <v>398</v>
      </c>
      <c r="CA113" t="s">
        <v>398</v>
      </c>
      <c r="CB113" t="s">
        <v>398</v>
      </c>
      <c r="CC113" t="s">
        <v>398</v>
      </c>
      <c r="CD113" t="s">
        <v>398</v>
      </c>
      <c r="CE113" t="s">
        <v>398</v>
      </c>
      <c r="CF113">
        <f t="shared" ref="CF113:CF124" si="180">$B$11*DD113+$C$11*DE113+$F$11*DP113*(1-DS113)</f>
        <v>0</v>
      </c>
      <c r="CG113">
        <f t="shared" ref="CG113:CG144" si="181">CF113*CH113</f>
        <v>0</v>
      </c>
      <c r="CH113">
        <f t="shared" ref="CH113:CH124" si="182">($B$11*$D$9+$C$11*$D$9+$F$11*((EC113+DU113)/MAX(EC113+DU113+ED113, 0.1)*$I$9+ED113/MAX(EC113+DU113+ED113, 0.1)*$J$9))/($B$11+$C$11+$F$11)</f>
        <v>0</v>
      </c>
      <c r="CI113">
        <f t="shared" ref="CI113:CI124" si="183">($B$11*$K$9+$C$11*$K$9+$F$11*((EC113+DU113)/MAX(EC113+DU113+ED113, 0.1)*$P$9+ED113/MAX(EC113+DU113+ED113, 0.1)*$Q$9))/($B$11+$C$11+$F$11)</f>
        <v>0</v>
      </c>
      <c r="CJ113">
        <v>6</v>
      </c>
      <c r="CK113">
        <v>0.5</v>
      </c>
      <c r="CL113" t="s">
        <v>399</v>
      </c>
      <c r="CM113">
        <v>2</v>
      </c>
      <c r="CN113">
        <v>1530584840.0999999</v>
      </c>
      <c r="CO113">
        <v>400.47800000000001</v>
      </c>
      <c r="CP113">
        <v>399.90300000000002</v>
      </c>
      <c r="CQ113">
        <v>17.691099999999999</v>
      </c>
      <c r="CR113">
        <v>17.622699999999998</v>
      </c>
      <c r="CS113">
        <v>400.34</v>
      </c>
      <c r="CT113">
        <v>17.768699999999999</v>
      </c>
      <c r="CU113">
        <v>1000</v>
      </c>
      <c r="CV113">
        <v>91.057299999999998</v>
      </c>
      <c r="CW113">
        <v>0.102091</v>
      </c>
      <c r="CX113">
        <v>25.283100000000001</v>
      </c>
      <c r="CY113">
        <v>24.93</v>
      </c>
      <c r="CZ113">
        <v>999.9</v>
      </c>
      <c r="DA113">
        <v>0</v>
      </c>
      <c r="DB113">
        <v>0</v>
      </c>
      <c r="DC113">
        <v>9993.1200000000008</v>
      </c>
      <c r="DD113">
        <v>0</v>
      </c>
      <c r="DE113">
        <v>0.21912699999999999</v>
      </c>
      <c r="DF113">
        <v>0.57547000000000004</v>
      </c>
      <c r="DG113">
        <v>407.69099999999997</v>
      </c>
      <c r="DH113">
        <v>407.07600000000002</v>
      </c>
      <c r="DI113">
        <v>6.83975E-2</v>
      </c>
      <c r="DJ113">
        <v>399.90300000000002</v>
      </c>
      <c r="DK113">
        <v>17.622699999999998</v>
      </c>
      <c r="DL113">
        <v>1.6109</v>
      </c>
      <c r="DM113">
        <v>1.6046800000000001</v>
      </c>
      <c r="DN113">
        <v>14.063499999999999</v>
      </c>
      <c r="DO113">
        <v>14.0038</v>
      </c>
      <c r="DP113">
        <v>0</v>
      </c>
      <c r="DQ113">
        <v>0</v>
      </c>
      <c r="DR113">
        <v>0</v>
      </c>
      <c r="DS113">
        <v>0</v>
      </c>
      <c r="DT113">
        <v>3.08</v>
      </c>
      <c r="DU113">
        <v>0</v>
      </c>
      <c r="DV113">
        <v>-9.68</v>
      </c>
      <c r="DW113">
        <v>-3.23</v>
      </c>
      <c r="DX113">
        <v>33.686999999999998</v>
      </c>
      <c r="DY113">
        <v>38.936999999999998</v>
      </c>
      <c r="DZ113">
        <v>36.875</v>
      </c>
      <c r="EA113">
        <v>37.936999999999998</v>
      </c>
      <c r="EB113">
        <v>34.875</v>
      </c>
      <c r="EC113">
        <v>0</v>
      </c>
      <c r="ED113">
        <v>0</v>
      </c>
      <c r="EE113">
        <v>0</v>
      </c>
      <c r="EF113">
        <v>3932.4000000953702</v>
      </c>
      <c r="EG113">
        <v>0</v>
      </c>
      <c r="EH113">
        <v>2.952</v>
      </c>
      <c r="EI113">
        <v>12.0530768758211</v>
      </c>
      <c r="EJ113">
        <v>-16.764615619182599</v>
      </c>
      <c r="EK113">
        <v>-10.577199999999999</v>
      </c>
      <c r="EL113">
        <v>15</v>
      </c>
      <c r="EM113">
        <v>1530584822.5999999</v>
      </c>
      <c r="EN113" t="s">
        <v>622</v>
      </c>
      <c r="EO113">
        <v>1530584822.5999999</v>
      </c>
      <c r="EP113">
        <v>1530584821.5999999</v>
      </c>
      <c r="EQ113">
        <v>141</v>
      </c>
      <c r="ER113">
        <v>-7.0999999999999994E-2</v>
      </c>
      <c r="ES113">
        <v>-2E-3</v>
      </c>
      <c r="ET113">
        <v>0.13800000000000001</v>
      </c>
      <c r="EU113">
        <v>-7.8E-2</v>
      </c>
      <c r="EV113">
        <v>400</v>
      </c>
      <c r="EW113">
        <v>18</v>
      </c>
      <c r="EX113">
        <v>0.41</v>
      </c>
      <c r="EY113">
        <v>0.19</v>
      </c>
      <c r="EZ113">
        <v>0.40515361951219497</v>
      </c>
      <c r="FA113">
        <v>2.0339017781184698</v>
      </c>
      <c r="FB113">
        <v>0.24072897218245401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6.4602997146341504E-2</v>
      </c>
      <c r="FI113">
        <v>0.33287690908013901</v>
      </c>
      <c r="FJ113">
        <v>4.2441262370003598E-2</v>
      </c>
      <c r="FK113">
        <v>1</v>
      </c>
      <c r="FL113">
        <v>1</v>
      </c>
      <c r="FM113">
        <v>3</v>
      </c>
      <c r="FN113" t="s">
        <v>413</v>
      </c>
      <c r="FO113">
        <v>3.9265699999999999</v>
      </c>
      <c r="FP113">
        <v>2.7846500000000001</v>
      </c>
      <c r="FQ113">
        <v>8.5175100000000004E-2</v>
      </c>
      <c r="FR113">
        <v>8.5070900000000005E-2</v>
      </c>
      <c r="FS113">
        <v>8.1427399999999997E-2</v>
      </c>
      <c r="FT113">
        <v>8.0314700000000003E-2</v>
      </c>
      <c r="FU113">
        <v>19679.099999999999</v>
      </c>
      <c r="FV113">
        <v>24009.1</v>
      </c>
      <c r="FW113">
        <v>20948.3</v>
      </c>
      <c r="FX113">
        <v>25307.5</v>
      </c>
      <c r="FY113">
        <v>30519.8</v>
      </c>
      <c r="FZ113">
        <v>34270.1</v>
      </c>
      <c r="GA113">
        <v>37807.300000000003</v>
      </c>
      <c r="GB113">
        <v>41983.6</v>
      </c>
      <c r="GC113">
        <v>2.6766800000000002</v>
      </c>
      <c r="GD113">
        <v>2.1593300000000002</v>
      </c>
      <c r="GE113">
        <v>8.6151099999999994E-2</v>
      </c>
      <c r="GF113">
        <v>0</v>
      </c>
      <c r="GG113">
        <v>23.514600000000002</v>
      </c>
      <c r="GH113">
        <v>999.9</v>
      </c>
      <c r="GI113">
        <v>48.712000000000003</v>
      </c>
      <c r="GJ113">
        <v>30.010999999999999</v>
      </c>
      <c r="GK113">
        <v>22.8066</v>
      </c>
      <c r="GL113">
        <v>61.583300000000001</v>
      </c>
      <c r="GM113">
        <v>19.431100000000001</v>
      </c>
      <c r="GN113">
        <v>3</v>
      </c>
      <c r="GO113">
        <v>-0.23889199999999999</v>
      </c>
      <c r="GP113">
        <v>-0.91636700000000004</v>
      </c>
      <c r="GQ113">
        <v>20.336200000000002</v>
      </c>
      <c r="GR113">
        <v>5.2231300000000003</v>
      </c>
      <c r="GS113">
        <v>11.962</v>
      </c>
      <c r="GT113">
        <v>4.9858000000000002</v>
      </c>
      <c r="GU113">
        <v>3.3010000000000002</v>
      </c>
      <c r="GV113">
        <v>999.9</v>
      </c>
      <c r="GW113">
        <v>9999</v>
      </c>
      <c r="GX113">
        <v>9999</v>
      </c>
      <c r="GY113">
        <v>9999</v>
      </c>
      <c r="GZ113">
        <v>1.88446</v>
      </c>
      <c r="HA113">
        <v>1.88141</v>
      </c>
      <c r="HB113">
        <v>1.88287</v>
      </c>
      <c r="HC113">
        <v>1.88157</v>
      </c>
      <c r="HD113">
        <v>1.8832</v>
      </c>
      <c r="HE113">
        <v>1.8823300000000001</v>
      </c>
      <c r="HF113">
        <v>1.8843099999999999</v>
      </c>
      <c r="HG113">
        <v>1.88158</v>
      </c>
      <c r="HH113">
        <v>5</v>
      </c>
      <c r="HI113">
        <v>0</v>
      </c>
      <c r="HJ113">
        <v>0</v>
      </c>
      <c r="HK113">
        <v>0</v>
      </c>
      <c r="HL113" t="s">
        <v>402</v>
      </c>
      <c r="HM113" t="s">
        <v>403</v>
      </c>
      <c r="HN113" t="s">
        <v>404</v>
      </c>
      <c r="HO113" t="s">
        <v>404</v>
      </c>
      <c r="HP113" t="s">
        <v>404</v>
      </c>
      <c r="HQ113" t="s">
        <v>404</v>
      </c>
      <c r="HR113">
        <v>0</v>
      </c>
      <c r="HS113">
        <v>100</v>
      </c>
      <c r="HT113">
        <v>100</v>
      </c>
      <c r="HU113">
        <v>0.13800000000000001</v>
      </c>
      <c r="HV113">
        <v>-7.7600000000000002E-2</v>
      </c>
      <c r="HW113">
        <v>0.138050000000078</v>
      </c>
      <c r="HX113">
        <v>0</v>
      </c>
      <c r="HY113">
        <v>0</v>
      </c>
      <c r="HZ113">
        <v>0</v>
      </c>
      <c r="IA113">
        <v>-7.7560000000001794E-2</v>
      </c>
      <c r="IB113">
        <v>0</v>
      </c>
      <c r="IC113">
        <v>0</v>
      </c>
      <c r="ID113">
        <v>0</v>
      </c>
      <c r="IE113">
        <v>-1</v>
      </c>
      <c r="IF113">
        <v>-1</v>
      </c>
      <c r="IG113">
        <v>-1</v>
      </c>
      <c r="IH113">
        <v>-1</v>
      </c>
      <c r="II113">
        <v>0.3</v>
      </c>
      <c r="IJ113">
        <v>0.3</v>
      </c>
      <c r="IK113">
        <v>1.54297</v>
      </c>
      <c r="IL113">
        <v>2.5964399999999999</v>
      </c>
      <c r="IM113">
        <v>2.8002899999999999</v>
      </c>
      <c r="IN113">
        <v>2.96875</v>
      </c>
      <c r="IO113">
        <v>3.0493199999999998</v>
      </c>
      <c r="IP113">
        <v>2.2949199999999998</v>
      </c>
      <c r="IQ113">
        <v>33.828299999999999</v>
      </c>
      <c r="IR113">
        <v>24.227599999999999</v>
      </c>
      <c r="IS113">
        <v>18</v>
      </c>
      <c r="IT113">
        <v>1089.42</v>
      </c>
      <c r="IU113">
        <v>567.95399999999995</v>
      </c>
      <c r="IV113">
        <v>25.0001</v>
      </c>
      <c r="IW113">
        <v>24.102399999999999</v>
      </c>
      <c r="IX113">
        <v>30.0001</v>
      </c>
      <c r="IY113">
        <v>24.006699999999999</v>
      </c>
      <c r="IZ113">
        <v>23.9986</v>
      </c>
      <c r="JA113">
        <v>30.8202</v>
      </c>
      <c r="JB113">
        <v>18.695399999999999</v>
      </c>
      <c r="JC113">
        <v>0</v>
      </c>
      <c r="JD113">
        <v>25</v>
      </c>
      <c r="JE113">
        <v>400</v>
      </c>
      <c r="JF113">
        <v>17.6416</v>
      </c>
      <c r="JG113">
        <v>101.919</v>
      </c>
      <c r="JH113">
        <v>101.21299999999999</v>
      </c>
    </row>
    <row r="114" spans="1:268" x14ac:dyDescent="0.2">
      <c r="A114">
        <v>98</v>
      </c>
      <c r="B114">
        <v>1530584845.0999999</v>
      </c>
      <c r="C114">
        <v>1947</v>
      </c>
      <c r="D114" t="s">
        <v>623</v>
      </c>
      <c r="E114" t="s">
        <v>624</v>
      </c>
      <c r="F114" t="s">
        <v>397</v>
      </c>
      <c r="I114">
        <v>1530584845.0999999</v>
      </c>
      <c r="J114">
        <f t="shared" si="138"/>
        <v>1.6577319203150943E-4</v>
      </c>
      <c r="K114">
        <f t="shared" si="139"/>
        <v>0.16577319203150942</v>
      </c>
      <c r="L114">
        <f t="shared" si="140"/>
        <v>-1.0180759723086295</v>
      </c>
      <c r="M114">
        <f t="shared" si="141"/>
        <v>400.54599999999999</v>
      </c>
      <c r="N114">
        <f t="shared" si="142"/>
        <v>558.69069993797461</v>
      </c>
      <c r="O114">
        <f t="shared" si="143"/>
        <v>50.929213980695081</v>
      </c>
      <c r="P114">
        <f t="shared" si="144"/>
        <v>36.513034753176001</v>
      </c>
      <c r="Q114">
        <f t="shared" si="145"/>
        <v>9.5113066471027314E-3</v>
      </c>
      <c r="R114">
        <f t="shared" si="146"/>
        <v>2.7686278497746333</v>
      </c>
      <c r="S114">
        <f t="shared" si="147"/>
        <v>9.4931911978162961E-3</v>
      </c>
      <c r="T114">
        <f t="shared" si="148"/>
        <v>5.9348691916042556E-3</v>
      </c>
      <c r="U114">
        <f t="shared" si="149"/>
        <v>0</v>
      </c>
      <c r="V114">
        <f t="shared" si="150"/>
        <v>25.239407422680049</v>
      </c>
      <c r="W114">
        <f t="shared" si="151"/>
        <v>24.9267</v>
      </c>
      <c r="X114">
        <f t="shared" si="152"/>
        <v>3.1658086505749732</v>
      </c>
      <c r="Y114">
        <f t="shared" si="153"/>
        <v>49.959166181180365</v>
      </c>
      <c r="Z114">
        <f t="shared" si="154"/>
        <v>1.6157236202064</v>
      </c>
      <c r="AA114">
        <f t="shared" si="155"/>
        <v>3.2340884440442155</v>
      </c>
      <c r="AB114">
        <f t="shared" si="156"/>
        <v>1.5500850303685731</v>
      </c>
      <c r="AC114">
        <f t="shared" si="157"/>
        <v>-7.3105977685895658</v>
      </c>
      <c r="AD114">
        <f t="shared" si="158"/>
        <v>53.465743192991333</v>
      </c>
      <c r="AE114">
        <f t="shared" si="159"/>
        <v>4.0891558856821772</v>
      </c>
      <c r="AF114">
        <f t="shared" si="160"/>
        <v>50.244301310083941</v>
      </c>
      <c r="AG114">
        <v>0</v>
      </c>
      <c r="AH114">
        <v>0</v>
      </c>
      <c r="AI114">
        <f t="shared" si="161"/>
        <v>1</v>
      </c>
      <c r="AJ114">
        <f t="shared" si="162"/>
        <v>0</v>
      </c>
      <c r="AK114">
        <f t="shared" si="163"/>
        <v>48445.381794165078</v>
      </c>
      <c r="AL114" t="s">
        <v>398</v>
      </c>
      <c r="AM114" t="s">
        <v>398</v>
      </c>
      <c r="AN114">
        <v>0</v>
      </c>
      <c r="AO114">
        <v>0</v>
      </c>
      <c r="AP114" t="e">
        <f t="shared" si="164"/>
        <v>#DIV/0!</v>
      </c>
      <c r="AQ114">
        <v>0</v>
      </c>
      <c r="AR114" t="s">
        <v>398</v>
      </c>
      <c r="AS114" t="s">
        <v>398</v>
      </c>
      <c r="AT114">
        <v>0</v>
      </c>
      <c r="AU114">
        <v>0</v>
      </c>
      <c r="AV114" t="e">
        <f t="shared" si="165"/>
        <v>#DIV/0!</v>
      </c>
      <c r="AW114">
        <v>0.5</v>
      </c>
      <c r="AX114">
        <f t="shared" si="166"/>
        <v>0</v>
      </c>
      <c r="AY114">
        <f t="shared" si="167"/>
        <v>-1.0180759723086295</v>
      </c>
      <c r="AZ114" t="e">
        <f t="shared" si="168"/>
        <v>#DIV/0!</v>
      </c>
      <c r="BA114" t="e">
        <f t="shared" si="169"/>
        <v>#DIV/0!</v>
      </c>
      <c r="BB114" t="e">
        <f t="shared" si="170"/>
        <v>#DIV/0!</v>
      </c>
      <c r="BC114" t="e">
        <f t="shared" si="171"/>
        <v>#DIV/0!</v>
      </c>
      <c r="BD114" t="s">
        <v>398</v>
      </c>
      <c r="BE114">
        <v>0</v>
      </c>
      <c r="BF114" t="e">
        <f t="shared" si="172"/>
        <v>#DIV/0!</v>
      </c>
      <c r="BG114" t="e">
        <f t="shared" si="173"/>
        <v>#DIV/0!</v>
      </c>
      <c r="BH114" t="e">
        <f t="shared" si="174"/>
        <v>#DIV/0!</v>
      </c>
      <c r="BI114" t="e">
        <f t="shared" si="175"/>
        <v>#DIV/0!</v>
      </c>
      <c r="BJ114" t="e">
        <f t="shared" si="176"/>
        <v>#DIV/0!</v>
      </c>
      <c r="BK114" t="e">
        <f t="shared" si="177"/>
        <v>#DIV/0!</v>
      </c>
      <c r="BL114" t="e">
        <f t="shared" si="178"/>
        <v>#DIV/0!</v>
      </c>
      <c r="BM114" t="e">
        <f t="shared" si="179"/>
        <v>#DIV/0!</v>
      </c>
      <c r="BN114">
        <v>754</v>
      </c>
      <c r="BO114">
        <v>300</v>
      </c>
      <c r="BP114">
        <v>300</v>
      </c>
      <c r="BQ114">
        <v>300</v>
      </c>
      <c r="BR114">
        <v>10355.1</v>
      </c>
      <c r="BS114">
        <v>1422.74</v>
      </c>
      <c r="BT114">
        <v>-7.3501699999999996E-3</v>
      </c>
      <c r="BU114">
        <v>-1.04</v>
      </c>
      <c r="BV114" t="s">
        <v>398</v>
      </c>
      <c r="BW114" t="s">
        <v>398</v>
      </c>
      <c r="BX114" t="s">
        <v>398</v>
      </c>
      <c r="BY114" t="s">
        <v>398</v>
      </c>
      <c r="BZ114" t="s">
        <v>398</v>
      </c>
      <c r="CA114" t="s">
        <v>398</v>
      </c>
      <c r="CB114" t="s">
        <v>398</v>
      </c>
      <c r="CC114" t="s">
        <v>398</v>
      </c>
      <c r="CD114" t="s">
        <v>398</v>
      </c>
      <c r="CE114" t="s">
        <v>398</v>
      </c>
      <c r="CF114">
        <f t="shared" si="180"/>
        <v>0</v>
      </c>
      <c r="CG114">
        <f t="shared" si="181"/>
        <v>0</v>
      </c>
      <c r="CH114">
        <f t="shared" si="182"/>
        <v>0</v>
      </c>
      <c r="CI114">
        <f t="shared" si="183"/>
        <v>0</v>
      </c>
      <c r="CJ114">
        <v>6</v>
      </c>
      <c r="CK114">
        <v>0.5</v>
      </c>
      <c r="CL114" t="s">
        <v>399</v>
      </c>
      <c r="CM114">
        <v>2</v>
      </c>
      <c r="CN114">
        <v>1530584845.0999999</v>
      </c>
      <c r="CO114">
        <v>400.54599999999999</v>
      </c>
      <c r="CP114">
        <v>399.97500000000002</v>
      </c>
      <c r="CQ114">
        <v>17.724399999999999</v>
      </c>
      <c r="CR114">
        <v>17.6267</v>
      </c>
      <c r="CS114">
        <v>400.40800000000002</v>
      </c>
      <c r="CT114">
        <v>17.802</v>
      </c>
      <c r="CU114">
        <v>1000.01</v>
      </c>
      <c r="CV114">
        <v>91.0565</v>
      </c>
      <c r="CW114">
        <v>0.101656</v>
      </c>
      <c r="CX114">
        <v>25.2849</v>
      </c>
      <c r="CY114">
        <v>24.9267</v>
      </c>
      <c r="CZ114">
        <v>999.9</v>
      </c>
      <c r="DA114">
        <v>0</v>
      </c>
      <c r="DB114">
        <v>0</v>
      </c>
      <c r="DC114">
        <v>10004.4</v>
      </c>
      <c r="DD114">
        <v>0</v>
      </c>
      <c r="DE114">
        <v>0.21912699999999999</v>
      </c>
      <c r="DF114">
        <v>0.57183799999999996</v>
      </c>
      <c r="DG114">
        <v>407.774</v>
      </c>
      <c r="DH114">
        <v>407.15100000000001</v>
      </c>
      <c r="DI114">
        <v>9.7757300000000005E-2</v>
      </c>
      <c r="DJ114">
        <v>399.97500000000002</v>
      </c>
      <c r="DK114">
        <v>17.6267</v>
      </c>
      <c r="DL114">
        <v>1.6139300000000001</v>
      </c>
      <c r="DM114">
        <v>1.6050199999999999</v>
      </c>
      <c r="DN114">
        <v>14.0924</v>
      </c>
      <c r="DO114">
        <v>14.007099999999999</v>
      </c>
      <c r="DP114">
        <v>0</v>
      </c>
      <c r="DQ114">
        <v>0</v>
      </c>
      <c r="DR114">
        <v>0</v>
      </c>
      <c r="DS114">
        <v>0</v>
      </c>
      <c r="DT114">
        <v>1.1499999999999999</v>
      </c>
      <c r="DU114">
        <v>0</v>
      </c>
      <c r="DV114">
        <v>-14.86</v>
      </c>
      <c r="DW114">
        <v>-4.51</v>
      </c>
      <c r="DX114">
        <v>33.811999999999998</v>
      </c>
      <c r="DY114">
        <v>39</v>
      </c>
      <c r="DZ114">
        <v>36.811999999999998</v>
      </c>
      <c r="EA114">
        <v>38.061999999999998</v>
      </c>
      <c r="EB114">
        <v>34.875</v>
      </c>
      <c r="EC114">
        <v>0</v>
      </c>
      <c r="ED114">
        <v>0</v>
      </c>
      <c r="EE114">
        <v>0</v>
      </c>
      <c r="EF114">
        <v>3937.2000000476801</v>
      </c>
      <c r="EG114">
        <v>0</v>
      </c>
      <c r="EH114">
        <v>3.0024000000000002</v>
      </c>
      <c r="EI114">
        <v>-6.3638461466207303</v>
      </c>
      <c r="EJ114">
        <v>-10.2015385399673</v>
      </c>
      <c r="EK114">
        <v>-11.0932</v>
      </c>
      <c r="EL114">
        <v>15</v>
      </c>
      <c r="EM114">
        <v>1530584822.5999999</v>
      </c>
      <c r="EN114" t="s">
        <v>622</v>
      </c>
      <c r="EO114">
        <v>1530584822.5999999</v>
      </c>
      <c r="EP114">
        <v>1530584821.5999999</v>
      </c>
      <c r="EQ114">
        <v>141</v>
      </c>
      <c r="ER114">
        <v>-7.0999999999999994E-2</v>
      </c>
      <c r="ES114">
        <v>-2E-3</v>
      </c>
      <c r="ET114">
        <v>0.13800000000000001</v>
      </c>
      <c r="EU114">
        <v>-7.8E-2</v>
      </c>
      <c r="EV114">
        <v>400</v>
      </c>
      <c r="EW114">
        <v>18</v>
      </c>
      <c r="EX114">
        <v>0.41</v>
      </c>
      <c r="EY114">
        <v>0.19</v>
      </c>
      <c r="EZ114">
        <v>0.53831942249999998</v>
      </c>
      <c r="FA114">
        <v>0.76867793133208195</v>
      </c>
      <c r="FB114">
        <v>0.12991480408266301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8.4325817750000004E-2</v>
      </c>
      <c r="FI114">
        <v>5.8699946454033702E-2</v>
      </c>
      <c r="FJ114">
        <v>2.28458265449729E-2</v>
      </c>
      <c r="FK114">
        <v>1</v>
      </c>
      <c r="FL114">
        <v>1</v>
      </c>
      <c r="FM114">
        <v>3</v>
      </c>
      <c r="FN114" t="s">
        <v>413</v>
      </c>
      <c r="FO114">
        <v>3.9265699999999999</v>
      </c>
      <c r="FP114">
        <v>2.7843200000000001</v>
      </c>
      <c r="FQ114">
        <v>8.5185800000000006E-2</v>
      </c>
      <c r="FR114">
        <v>8.5081799999999999E-2</v>
      </c>
      <c r="FS114">
        <v>8.1539399999999998E-2</v>
      </c>
      <c r="FT114">
        <v>8.0327300000000004E-2</v>
      </c>
      <c r="FU114">
        <v>19679</v>
      </c>
      <c r="FV114">
        <v>24009.1</v>
      </c>
      <c r="FW114">
        <v>20948.400000000001</v>
      </c>
      <c r="FX114">
        <v>25307.8</v>
      </c>
      <c r="FY114">
        <v>30516</v>
      </c>
      <c r="FZ114">
        <v>34269.9</v>
      </c>
      <c r="GA114">
        <v>37807.4</v>
      </c>
      <c r="GB114">
        <v>41984</v>
      </c>
      <c r="GC114">
        <v>2.6776800000000001</v>
      </c>
      <c r="GD114">
        <v>2.1596500000000001</v>
      </c>
      <c r="GE114">
        <v>8.5882799999999995E-2</v>
      </c>
      <c r="GF114">
        <v>0</v>
      </c>
      <c r="GG114">
        <v>23.515799999999999</v>
      </c>
      <c r="GH114">
        <v>999.9</v>
      </c>
      <c r="GI114">
        <v>48.712000000000003</v>
      </c>
      <c r="GJ114">
        <v>30.010999999999999</v>
      </c>
      <c r="GK114">
        <v>22.806100000000001</v>
      </c>
      <c r="GL114">
        <v>61.533299999999997</v>
      </c>
      <c r="GM114">
        <v>19.427099999999999</v>
      </c>
      <c r="GN114">
        <v>3</v>
      </c>
      <c r="GO114">
        <v>-0.23938000000000001</v>
      </c>
      <c r="GP114">
        <v>-0.91738799999999998</v>
      </c>
      <c r="GQ114">
        <v>20.335799999999999</v>
      </c>
      <c r="GR114">
        <v>5.2195400000000003</v>
      </c>
      <c r="GS114">
        <v>11.962</v>
      </c>
      <c r="GT114">
        <v>4.9852999999999996</v>
      </c>
      <c r="GU114">
        <v>3.3002500000000001</v>
      </c>
      <c r="GV114">
        <v>999.9</v>
      </c>
      <c r="GW114">
        <v>9999</v>
      </c>
      <c r="GX114">
        <v>9999</v>
      </c>
      <c r="GY114">
        <v>9999</v>
      </c>
      <c r="GZ114">
        <v>1.88445</v>
      </c>
      <c r="HA114">
        <v>1.88141</v>
      </c>
      <c r="HB114">
        <v>1.88286</v>
      </c>
      <c r="HC114">
        <v>1.8815900000000001</v>
      </c>
      <c r="HD114">
        <v>1.88317</v>
      </c>
      <c r="HE114">
        <v>1.88232</v>
      </c>
      <c r="HF114">
        <v>1.8843099999999999</v>
      </c>
      <c r="HG114">
        <v>1.88158</v>
      </c>
      <c r="HH114">
        <v>5</v>
      </c>
      <c r="HI114">
        <v>0</v>
      </c>
      <c r="HJ114">
        <v>0</v>
      </c>
      <c r="HK114">
        <v>0</v>
      </c>
      <c r="HL114" t="s">
        <v>402</v>
      </c>
      <c r="HM114" t="s">
        <v>403</v>
      </c>
      <c r="HN114" t="s">
        <v>404</v>
      </c>
      <c r="HO114" t="s">
        <v>404</v>
      </c>
      <c r="HP114" t="s">
        <v>404</v>
      </c>
      <c r="HQ114" t="s">
        <v>404</v>
      </c>
      <c r="HR114">
        <v>0</v>
      </c>
      <c r="HS114">
        <v>100</v>
      </c>
      <c r="HT114">
        <v>100</v>
      </c>
      <c r="HU114">
        <v>0.13800000000000001</v>
      </c>
      <c r="HV114">
        <v>-7.7600000000000002E-2</v>
      </c>
      <c r="HW114">
        <v>0.138050000000078</v>
      </c>
      <c r="HX114">
        <v>0</v>
      </c>
      <c r="HY114">
        <v>0</v>
      </c>
      <c r="HZ114">
        <v>0</v>
      </c>
      <c r="IA114">
        <v>-7.7560000000001794E-2</v>
      </c>
      <c r="IB114">
        <v>0</v>
      </c>
      <c r="IC114">
        <v>0</v>
      </c>
      <c r="ID114">
        <v>0</v>
      </c>
      <c r="IE114">
        <v>-1</v>
      </c>
      <c r="IF114">
        <v>-1</v>
      </c>
      <c r="IG114">
        <v>-1</v>
      </c>
      <c r="IH114">
        <v>-1</v>
      </c>
      <c r="II114">
        <v>0.4</v>
      </c>
      <c r="IJ114">
        <v>0.4</v>
      </c>
      <c r="IK114">
        <v>1.54297</v>
      </c>
      <c r="IL114">
        <v>2.5830099999999998</v>
      </c>
      <c r="IM114">
        <v>2.8002899999999999</v>
      </c>
      <c r="IN114">
        <v>2.96875</v>
      </c>
      <c r="IO114">
        <v>3.0493199999999998</v>
      </c>
      <c r="IP114">
        <v>2.3144499999999999</v>
      </c>
      <c r="IQ114">
        <v>33.828299999999999</v>
      </c>
      <c r="IR114">
        <v>24.2364</v>
      </c>
      <c r="IS114">
        <v>18</v>
      </c>
      <c r="IT114">
        <v>1090.5899999999999</v>
      </c>
      <c r="IU114">
        <v>568.197</v>
      </c>
      <c r="IV114">
        <v>24.9998</v>
      </c>
      <c r="IW114">
        <v>24.102399999999999</v>
      </c>
      <c r="IX114">
        <v>30.0001</v>
      </c>
      <c r="IY114">
        <v>24.006</v>
      </c>
      <c r="IZ114">
        <v>23.9986</v>
      </c>
      <c r="JA114">
        <v>30.821300000000001</v>
      </c>
      <c r="JB114">
        <v>18.695399999999999</v>
      </c>
      <c r="JC114">
        <v>0</v>
      </c>
      <c r="JD114">
        <v>25</v>
      </c>
      <c r="JE114">
        <v>400</v>
      </c>
      <c r="JF114">
        <v>17.6416</v>
      </c>
      <c r="JG114">
        <v>101.92</v>
      </c>
      <c r="JH114">
        <v>101.214</v>
      </c>
    </row>
    <row r="115" spans="1:268" x14ac:dyDescent="0.2">
      <c r="A115">
        <v>99</v>
      </c>
      <c r="B115">
        <v>1530584850.0999999</v>
      </c>
      <c r="C115">
        <v>1952</v>
      </c>
      <c r="D115" t="s">
        <v>625</v>
      </c>
      <c r="E115" t="s">
        <v>626</v>
      </c>
      <c r="F115" t="s">
        <v>397</v>
      </c>
      <c r="I115">
        <v>1530584850.0999999</v>
      </c>
      <c r="J115">
        <f t="shared" si="138"/>
        <v>1.8800092276646474E-4</v>
      </c>
      <c r="K115">
        <f t="shared" si="139"/>
        <v>0.18800092276646474</v>
      </c>
      <c r="L115">
        <f t="shared" si="140"/>
        <v>-0.8802913085569366</v>
      </c>
      <c r="M115">
        <f t="shared" si="141"/>
        <v>400.488</v>
      </c>
      <c r="N115">
        <f t="shared" si="142"/>
        <v>518.57359324020206</v>
      </c>
      <c r="O115">
        <f t="shared" si="143"/>
        <v>47.273358039138351</v>
      </c>
      <c r="P115">
        <f t="shared" si="144"/>
        <v>36.508632258120002</v>
      </c>
      <c r="Q115">
        <f t="shared" si="145"/>
        <v>1.0776863138274979E-2</v>
      </c>
      <c r="R115">
        <f t="shared" si="146"/>
        <v>2.7662132292902566</v>
      </c>
      <c r="S115">
        <f t="shared" si="147"/>
        <v>1.0753592264033966E-2</v>
      </c>
      <c r="T115">
        <f t="shared" si="148"/>
        <v>6.7230817322300367E-3</v>
      </c>
      <c r="U115">
        <f t="shared" si="149"/>
        <v>0</v>
      </c>
      <c r="V115">
        <f t="shared" si="150"/>
        <v>25.23626582522472</v>
      </c>
      <c r="W115">
        <f t="shared" si="151"/>
        <v>24.9422</v>
      </c>
      <c r="X115">
        <f t="shared" si="152"/>
        <v>3.1687369574394095</v>
      </c>
      <c r="Y115">
        <f t="shared" si="153"/>
        <v>49.984998008247992</v>
      </c>
      <c r="Z115">
        <f t="shared" si="154"/>
        <v>1.6168475817495001</v>
      </c>
      <c r="AA115">
        <f t="shared" si="155"/>
        <v>3.2346656920596555</v>
      </c>
      <c r="AB115">
        <f t="shared" si="156"/>
        <v>1.5518893756899095</v>
      </c>
      <c r="AC115">
        <f t="shared" si="157"/>
        <v>-8.2908406940010941</v>
      </c>
      <c r="AD115">
        <f t="shared" si="158"/>
        <v>51.554962689368594</v>
      </c>
      <c r="AE115">
        <f t="shared" si="159"/>
        <v>3.9468250964944565</v>
      </c>
      <c r="AF115">
        <f t="shared" si="160"/>
        <v>47.210947091861954</v>
      </c>
      <c r="AG115">
        <v>0</v>
      </c>
      <c r="AH115">
        <v>0</v>
      </c>
      <c r="AI115">
        <f t="shared" si="161"/>
        <v>1</v>
      </c>
      <c r="AJ115">
        <f t="shared" si="162"/>
        <v>0</v>
      </c>
      <c r="AK115">
        <f t="shared" si="163"/>
        <v>48378.75178956052</v>
      </c>
      <c r="AL115" t="s">
        <v>398</v>
      </c>
      <c r="AM115" t="s">
        <v>398</v>
      </c>
      <c r="AN115">
        <v>0</v>
      </c>
      <c r="AO115">
        <v>0</v>
      </c>
      <c r="AP115" t="e">
        <f t="shared" si="164"/>
        <v>#DIV/0!</v>
      </c>
      <c r="AQ115">
        <v>0</v>
      </c>
      <c r="AR115" t="s">
        <v>398</v>
      </c>
      <c r="AS115" t="s">
        <v>398</v>
      </c>
      <c r="AT115">
        <v>0</v>
      </c>
      <c r="AU115">
        <v>0</v>
      </c>
      <c r="AV115" t="e">
        <f t="shared" si="165"/>
        <v>#DIV/0!</v>
      </c>
      <c r="AW115">
        <v>0.5</v>
      </c>
      <c r="AX115">
        <f t="shared" si="166"/>
        <v>0</v>
      </c>
      <c r="AY115">
        <f t="shared" si="167"/>
        <v>-0.8802913085569366</v>
      </c>
      <c r="AZ115" t="e">
        <f t="shared" si="168"/>
        <v>#DIV/0!</v>
      </c>
      <c r="BA115" t="e">
        <f t="shared" si="169"/>
        <v>#DIV/0!</v>
      </c>
      <c r="BB115" t="e">
        <f t="shared" si="170"/>
        <v>#DIV/0!</v>
      </c>
      <c r="BC115" t="e">
        <f t="shared" si="171"/>
        <v>#DIV/0!</v>
      </c>
      <c r="BD115" t="s">
        <v>398</v>
      </c>
      <c r="BE115">
        <v>0</v>
      </c>
      <c r="BF115" t="e">
        <f t="shared" si="172"/>
        <v>#DIV/0!</v>
      </c>
      <c r="BG115" t="e">
        <f t="shared" si="173"/>
        <v>#DIV/0!</v>
      </c>
      <c r="BH115" t="e">
        <f t="shared" si="174"/>
        <v>#DIV/0!</v>
      </c>
      <c r="BI115" t="e">
        <f t="shared" si="175"/>
        <v>#DIV/0!</v>
      </c>
      <c r="BJ115" t="e">
        <f t="shared" si="176"/>
        <v>#DIV/0!</v>
      </c>
      <c r="BK115" t="e">
        <f t="shared" si="177"/>
        <v>#DIV/0!</v>
      </c>
      <c r="BL115" t="e">
        <f t="shared" si="178"/>
        <v>#DIV/0!</v>
      </c>
      <c r="BM115" t="e">
        <f t="shared" si="179"/>
        <v>#DIV/0!</v>
      </c>
      <c r="BN115">
        <v>754</v>
      </c>
      <c r="BO115">
        <v>300</v>
      </c>
      <c r="BP115">
        <v>300</v>
      </c>
      <c r="BQ115">
        <v>300</v>
      </c>
      <c r="BR115">
        <v>10355.1</v>
      </c>
      <c r="BS115">
        <v>1422.74</v>
      </c>
      <c r="BT115">
        <v>-7.3501699999999996E-3</v>
      </c>
      <c r="BU115">
        <v>-1.04</v>
      </c>
      <c r="BV115" t="s">
        <v>398</v>
      </c>
      <c r="BW115" t="s">
        <v>398</v>
      </c>
      <c r="BX115" t="s">
        <v>398</v>
      </c>
      <c r="BY115" t="s">
        <v>398</v>
      </c>
      <c r="BZ115" t="s">
        <v>398</v>
      </c>
      <c r="CA115" t="s">
        <v>398</v>
      </c>
      <c r="CB115" t="s">
        <v>398</v>
      </c>
      <c r="CC115" t="s">
        <v>398</v>
      </c>
      <c r="CD115" t="s">
        <v>398</v>
      </c>
      <c r="CE115" t="s">
        <v>398</v>
      </c>
      <c r="CF115">
        <f t="shared" si="180"/>
        <v>0</v>
      </c>
      <c r="CG115">
        <f t="shared" si="181"/>
        <v>0</v>
      </c>
      <c r="CH115">
        <f t="shared" si="182"/>
        <v>0</v>
      </c>
      <c r="CI115">
        <f t="shared" si="183"/>
        <v>0</v>
      </c>
      <c r="CJ115">
        <v>6</v>
      </c>
      <c r="CK115">
        <v>0.5</v>
      </c>
      <c r="CL115" t="s">
        <v>399</v>
      </c>
      <c r="CM115">
        <v>2</v>
      </c>
      <c r="CN115">
        <v>1530584850.0999999</v>
      </c>
      <c r="CO115">
        <v>400.488</v>
      </c>
      <c r="CP115">
        <v>400.005</v>
      </c>
      <c r="CQ115">
        <v>17.7363</v>
      </c>
      <c r="CR115">
        <v>17.625499999999999</v>
      </c>
      <c r="CS115">
        <v>400.35</v>
      </c>
      <c r="CT115">
        <v>17.8139</v>
      </c>
      <c r="CU115">
        <v>999.99900000000002</v>
      </c>
      <c r="CV115">
        <v>91.057900000000004</v>
      </c>
      <c r="CW115">
        <v>0.102465</v>
      </c>
      <c r="CX115">
        <v>25.2879</v>
      </c>
      <c r="CY115">
        <v>24.9422</v>
      </c>
      <c r="CZ115">
        <v>999.9</v>
      </c>
      <c r="DA115">
        <v>0</v>
      </c>
      <c r="DB115">
        <v>0</v>
      </c>
      <c r="DC115">
        <v>9990</v>
      </c>
      <c r="DD115">
        <v>0</v>
      </c>
      <c r="DE115">
        <v>0.21912699999999999</v>
      </c>
      <c r="DF115">
        <v>0.48300199999999999</v>
      </c>
      <c r="DG115">
        <v>407.72</v>
      </c>
      <c r="DH115">
        <v>407.18200000000002</v>
      </c>
      <c r="DI115">
        <v>0.11081299999999999</v>
      </c>
      <c r="DJ115">
        <v>400.005</v>
      </c>
      <c r="DK115">
        <v>17.625499999999999</v>
      </c>
      <c r="DL115">
        <v>1.61503</v>
      </c>
      <c r="DM115">
        <v>1.60494</v>
      </c>
      <c r="DN115">
        <v>14.103</v>
      </c>
      <c r="DO115">
        <v>14.0063</v>
      </c>
      <c r="DP115">
        <v>0</v>
      </c>
      <c r="DQ115">
        <v>0</v>
      </c>
      <c r="DR115">
        <v>0</v>
      </c>
      <c r="DS115">
        <v>0</v>
      </c>
      <c r="DT115">
        <v>3.94</v>
      </c>
      <c r="DU115">
        <v>0</v>
      </c>
      <c r="DV115">
        <v>-10.039999999999999</v>
      </c>
      <c r="DW115">
        <v>-3.18</v>
      </c>
      <c r="DX115">
        <v>33.811999999999998</v>
      </c>
      <c r="DY115">
        <v>39</v>
      </c>
      <c r="DZ115">
        <v>36.811999999999998</v>
      </c>
      <c r="EA115">
        <v>38</v>
      </c>
      <c r="EB115">
        <v>34.875</v>
      </c>
      <c r="EC115">
        <v>0</v>
      </c>
      <c r="ED115">
        <v>0</v>
      </c>
      <c r="EE115">
        <v>0</v>
      </c>
      <c r="EF115">
        <v>3942</v>
      </c>
      <c r="EG115">
        <v>0</v>
      </c>
      <c r="EH115">
        <v>3.0512000000000001</v>
      </c>
      <c r="EI115">
        <v>0.413076834168424</v>
      </c>
      <c r="EJ115">
        <v>9.2630769939394195</v>
      </c>
      <c r="EK115">
        <v>-11.102</v>
      </c>
      <c r="EL115">
        <v>15</v>
      </c>
      <c r="EM115">
        <v>1530584822.5999999</v>
      </c>
      <c r="EN115" t="s">
        <v>622</v>
      </c>
      <c r="EO115">
        <v>1530584822.5999999</v>
      </c>
      <c r="EP115">
        <v>1530584821.5999999</v>
      </c>
      <c r="EQ115">
        <v>141</v>
      </c>
      <c r="ER115">
        <v>-7.0999999999999994E-2</v>
      </c>
      <c r="ES115">
        <v>-2E-3</v>
      </c>
      <c r="ET115">
        <v>0.13800000000000001</v>
      </c>
      <c r="EU115">
        <v>-7.8E-2</v>
      </c>
      <c r="EV115">
        <v>400</v>
      </c>
      <c r="EW115">
        <v>18</v>
      </c>
      <c r="EX115">
        <v>0.41</v>
      </c>
      <c r="EY115">
        <v>0.19</v>
      </c>
      <c r="EZ115">
        <v>0.56869214634146303</v>
      </c>
      <c r="FA115">
        <v>-0.337986940766551</v>
      </c>
      <c r="FB115">
        <v>4.6908892279667103E-2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9.43752243902439E-2</v>
      </c>
      <c r="FI115">
        <v>2.27387874564471E-3</v>
      </c>
      <c r="FJ115">
        <v>1.3119852490987001E-2</v>
      </c>
      <c r="FK115">
        <v>1</v>
      </c>
      <c r="FL115">
        <v>1</v>
      </c>
      <c r="FM115">
        <v>3</v>
      </c>
      <c r="FN115" t="s">
        <v>413</v>
      </c>
      <c r="FO115">
        <v>3.9265599999999998</v>
      </c>
      <c r="FP115">
        <v>2.7850000000000001</v>
      </c>
      <c r="FQ115">
        <v>8.5178100000000007E-2</v>
      </c>
      <c r="FR115">
        <v>8.50881E-2</v>
      </c>
      <c r="FS115">
        <v>8.1581000000000001E-2</v>
      </c>
      <c r="FT115">
        <v>8.0324499999999993E-2</v>
      </c>
      <c r="FU115">
        <v>19678.900000000001</v>
      </c>
      <c r="FV115">
        <v>24008.799999999999</v>
      </c>
      <c r="FW115">
        <v>20948.2</v>
      </c>
      <c r="FX115">
        <v>25307.599999999999</v>
      </c>
      <c r="FY115">
        <v>30514.400000000001</v>
      </c>
      <c r="FZ115">
        <v>34269.699999999997</v>
      </c>
      <c r="GA115">
        <v>37807.1</v>
      </c>
      <c r="GB115">
        <v>41983.6</v>
      </c>
      <c r="GC115">
        <v>2.6785999999999999</v>
      </c>
      <c r="GD115">
        <v>2.1599499999999998</v>
      </c>
      <c r="GE115">
        <v>8.6672600000000002E-2</v>
      </c>
      <c r="GF115">
        <v>0</v>
      </c>
      <c r="GG115">
        <v>23.5183</v>
      </c>
      <c r="GH115">
        <v>999.9</v>
      </c>
      <c r="GI115">
        <v>48.735999999999997</v>
      </c>
      <c r="GJ115">
        <v>30.010999999999999</v>
      </c>
      <c r="GK115">
        <v>22.817299999999999</v>
      </c>
      <c r="GL115">
        <v>61.723300000000002</v>
      </c>
      <c r="GM115">
        <v>19.431100000000001</v>
      </c>
      <c r="GN115">
        <v>3</v>
      </c>
      <c r="GO115">
        <v>-0.23913100000000001</v>
      </c>
      <c r="GP115">
        <v>-0.917211</v>
      </c>
      <c r="GQ115">
        <v>20.336300000000001</v>
      </c>
      <c r="GR115">
        <v>5.2232799999999999</v>
      </c>
      <c r="GS115">
        <v>11.962</v>
      </c>
      <c r="GT115">
        <v>4.9858000000000002</v>
      </c>
      <c r="GU115">
        <v>3.3010000000000002</v>
      </c>
      <c r="GV115">
        <v>999.9</v>
      </c>
      <c r="GW115">
        <v>9999</v>
      </c>
      <c r="GX115">
        <v>9999</v>
      </c>
      <c r="GY115">
        <v>9999</v>
      </c>
      <c r="GZ115">
        <v>1.88446</v>
      </c>
      <c r="HA115">
        <v>1.88141</v>
      </c>
      <c r="HB115">
        <v>1.8828499999999999</v>
      </c>
      <c r="HC115">
        <v>1.8815599999999999</v>
      </c>
      <c r="HD115">
        <v>1.8831599999999999</v>
      </c>
      <c r="HE115">
        <v>1.8823300000000001</v>
      </c>
      <c r="HF115">
        <v>1.8843099999999999</v>
      </c>
      <c r="HG115">
        <v>1.8815599999999999</v>
      </c>
      <c r="HH115">
        <v>5</v>
      </c>
      <c r="HI115">
        <v>0</v>
      </c>
      <c r="HJ115">
        <v>0</v>
      </c>
      <c r="HK115">
        <v>0</v>
      </c>
      <c r="HL115" t="s">
        <v>402</v>
      </c>
      <c r="HM115" t="s">
        <v>403</v>
      </c>
      <c r="HN115" t="s">
        <v>404</v>
      </c>
      <c r="HO115" t="s">
        <v>404</v>
      </c>
      <c r="HP115" t="s">
        <v>404</v>
      </c>
      <c r="HQ115" t="s">
        <v>404</v>
      </c>
      <c r="HR115">
        <v>0</v>
      </c>
      <c r="HS115">
        <v>100</v>
      </c>
      <c r="HT115">
        <v>100</v>
      </c>
      <c r="HU115">
        <v>0.13800000000000001</v>
      </c>
      <c r="HV115">
        <v>-7.7600000000000002E-2</v>
      </c>
      <c r="HW115">
        <v>0.138050000000078</v>
      </c>
      <c r="HX115">
        <v>0</v>
      </c>
      <c r="HY115">
        <v>0</v>
      </c>
      <c r="HZ115">
        <v>0</v>
      </c>
      <c r="IA115">
        <v>-7.7560000000001794E-2</v>
      </c>
      <c r="IB115">
        <v>0</v>
      </c>
      <c r="IC115">
        <v>0</v>
      </c>
      <c r="ID115">
        <v>0</v>
      </c>
      <c r="IE115">
        <v>-1</v>
      </c>
      <c r="IF115">
        <v>-1</v>
      </c>
      <c r="IG115">
        <v>-1</v>
      </c>
      <c r="IH115">
        <v>-1</v>
      </c>
      <c r="II115">
        <v>0.5</v>
      </c>
      <c r="IJ115">
        <v>0.5</v>
      </c>
      <c r="IK115">
        <v>1.54297</v>
      </c>
      <c r="IL115">
        <v>2.5939899999999998</v>
      </c>
      <c r="IM115">
        <v>2.8002899999999999</v>
      </c>
      <c r="IN115">
        <v>2.96875</v>
      </c>
      <c r="IO115">
        <v>3.0493199999999998</v>
      </c>
      <c r="IP115">
        <v>2.3144499999999999</v>
      </c>
      <c r="IQ115">
        <v>33.828299999999999</v>
      </c>
      <c r="IR115">
        <v>24.227599999999999</v>
      </c>
      <c r="IS115">
        <v>18</v>
      </c>
      <c r="IT115">
        <v>1091.6500000000001</v>
      </c>
      <c r="IU115">
        <v>568.423</v>
      </c>
      <c r="IV115">
        <v>24.9999</v>
      </c>
      <c r="IW115">
        <v>24.102399999999999</v>
      </c>
      <c r="IX115">
        <v>30.0001</v>
      </c>
      <c r="IY115">
        <v>24.0047</v>
      </c>
      <c r="IZ115">
        <v>23.9986</v>
      </c>
      <c r="JA115">
        <v>30.821999999999999</v>
      </c>
      <c r="JB115">
        <v>18.695399999999999</v>
      </c>
      <c r="JC115">
        <v>0</v>
      </c>
      <c r="JD115">
        <v>25</v>
      </c>
      <c r="JE115">
        <v>400</v>
      </c>
      <c r="JF115">
        <v>17.6416</v>
      </c>
      <c r="JG115">
        <v>101.919</v>
      </c>
      <c r="JH115">
        <v>101.214</v>
      </c>
    </row>
    <row r="116" spans="1:268" x14ac:dyDescent="0.2">
      <c r="A116">
        <v>100</v>
      </c>
      <c r="B116">
        <v>1530584855.0999999</v>
      </c>
      <c r="C116">
        <v>1957</v>
      </c>
      <c r="D116" t="s">
        <v>627</v>
      </c>
      <c r="E116" t="s">
        <v>628</v>
      </c>
      <c r="F116" t="s">
        <v>397</v>
      </c>
      <c r="I116">
        <v>1530584855.0999999</v>
      </c>
      <c r="J116">
        <f t="shared" si="138"/>
        <v>1.963053977194161E-4</v>
      </c>
      <c r="K116">
        <f t="shared" si="139"/>
        <v>0.1963053977194161</v>
      </c>
      <c r="L116">
        <f t="shared" si="140"/>
        <v>-0.89691868147363685</v>
      </c>
      <c r="M116">
        <f t="shared" si="141"/>
        <v>400.54700000000003</v>
      </c>
      <c r="N116">
        <f t="shared" si="142"/>
        <v>515.52342282436427</v>
      </c>
      <c r="O116">
        <f t="shared" si="143"/>
        <v>46.993082000289427</v>
      </c>
      <c r="P116">
        <f t="shared" si="144"/>
        <v>36.512284762632</v>
      </c>
      <c r="Q116">
        <f t="shared" si="145"/>
        <v>1.1251884637362031E-2</v>
      </c>
      <c r="R116">
        <f t="shared" si="146"/>
        <v>2.7693303780717597</v>
      </c>
      <c r="S116">
        <f t="shared" si="147"/>
        <v>1.1226548176499998E-2</v>
      </c>
      <c r="T116">
        <f t="shared" si="148"/>
        <v>7.018864192362596E-3</v>
      </c>
      <c r="U116">
        <f t="shared" si="149"/>
        <v>0</v>
      </c>
      <c r="V116">
        <f t="shared" si="150"/>
        <v>25.234941416723842</v>
      </c>
      <c r="W116">
        <f t="shared" si="151"/>
        <v>24.944700000000001</v>
      </c>
      <c r="X116">
        <f t="shared" si="152"/>
        <v>3.1692094866112912</v>
      </c>
      <c r="Y116">
        <f t="shared" si="153"/>
        <v>49.990667449782485</v>
      </c>
      <c r="Z116">
        <f t="shared" si="154"/>
        <v>1.6171175490456</v>
      </c>
      <c r="AA116">
        <f t="shared" si="155"/>
        <v>3.2348388840178135</v>
      </c>
      <c r="AB116">
        <f t="shared" si="156"/>
        <v>1.5520919375656912</v>
      </c>
      <c r="AC116">
        <f t="shared" si="157"/>
        <v>-8.6570680394262496</v>
      </c>
      <c r="AD116">
        <f t="shared" si="158"/>
        <v>51.374177947789896</v>
      </c>
      <c r="AE116">
        <f t="shared" si="159"/>
        <v>3.9286252396259806</v>
      </c>
      <c r="AF116">
        <f t="shared" si="160"/>
        <v>46.645735147989626</v>
      </c>
      <c r="AG116">
        <v>0</v>
      </c>
      <c r="AH116">
        <v>0</v>
      </c>
      <c r="AI116">
        <f t="shared" si="161"/>
        <v>1</v>
      </c>
      <c r="AJ116">
        <f t="shared" si="162"/>
        <v>0</v>
      </c>
      <c r="AK116">
        <f t="shared" si="163"/>
        <v>48463.956106031219</v>
      </c>
      <c r="AL116" t="s">
        <v>398</v>
      </c>
      <c r="AM116" t="s">
        <v>398</v>
      </c>
      <c r="AN116">
        <v>0</v>
      </c>
      <c r="AO116">
        <v>0</v>
      </c>
      <c r="AP116" t="e">
        <f t="shared" si="164"/>
        <v>#DIV/0!</v>
      </c>
      <c r="AQ116">
        <v>0</v>
      </c>
      <c r="AR116" t="s">
        <v>398</v>
      </c>
      <c r="AS116" t="s">
        <v>398</v>
      </c>
      <c r="AT116">
        <v>0</v>
      </c>
      <c r="AU116">
        <v>0</v>
      </c>
      <c r="AV116" t="e">
        <f t="shared" si="165"/>
        <v>#DIV/0!</v>
      </c>
      <c r="AW116">
        <v>0.5</v>
      </c>
      <c r="AX116">
        <f t="shared" si="166"/>
        <v>0</v>
      </c>
      <c r="AY116">
        <f t="shared" si="167"/>
        <v>-0.89691868147363685</v>
      </c>
      <c r="AZ116" t="e">
        <f t="shared" si="168"/>
        <v>#DIV/0!</v>
      </c>
      <c r="BA116" t="e">
        <f t="shared" si="169"/>
        <v>#DIV/0!</v>
      </c>
      <c r="BB116" t="e">
        <f t="shared" si="170"/>
        <v>#DIV/0!</v>
      </c>
      <c r="BC116" t="e">
        <f t="shared" si="171"/>
        <v>#DIV/0!</v>
      </c>
      <c r="BD116" t="s">
        <v>398</v>
      </c>
      <c r="BE116">
        <v>0</v>
      </c>
      <c r="BF116" t="e">
        <f t="shared" si="172"/>
        <v>#DIV/0!</v>
      </c>
      <c r="BG116" t="e">
        <f t="shared" si="173"/>
        <v>#DIV/0!</v>
      </c>
      <c r="BH116" t="e">
        <f t="shared" si="174"/>
        <v>#DIV/0!</v>
      </c>
      <c r="BI116" t="e">
        <f t="shared" si="175"/>
        <v>#DIV/0!</v>
      </c>
      <c r="BJ116" t="e">
        <f t="shared" si="176"/>
        <v>#DIV/0!</v>
      </c>
      <c r="BK116" t="e">
        <f t="shared" si="177"/>
        <v>#DIV/0!</v>
      </c>
      <c r="BL116" t="e">
        <f t="shared" si="178"/>
        <v>#DIV/0!</v>
      </c>
      <c r="BM116" t="e">
        <f t="shared" si="179"/>
        <v>#DIV/0!</v>
      </c>
      <c r="BN116">
        <v>754</v>
      </c>
      <c r="BO116">
        <v>300</v>
      </c>
      <c r="BP116">
        <v>300</v>
      </c>
      <c r="BQ116">
        <v>300</v>
      </c>
      <c r="BR116">
        <v>10355.1</v>
      </c>
      <c r="BS116">
        <v>1422.74</v>
      </c>
      <c r="BT116">
        <v>-7.3501699999999996E-3</v>
      </c>
      <c r="BU116">
        <v>-1.04</v>
      </c>
      <c r="BV116" t="s">
        <v>398</v>
      </c>
      <c r="BW116" t="s">
        <v>398</v>
      </c>
      <c r="BX116" t="s">
        <v>398</v>
      </c>
      <c r="BY116" t="s">
        <v>398</v>
      </c>
      <c r="BZ116" t="s">
        <v>398</v>
      </c>
      <c r="CA116" t="s">
        <v>398</v>
      </c>
      <c r="CB116" t="s">
        <v>398</v>
      </c>
      <c r="CC116" t="s">
        <v>398</v>
      </c>
      <c r="CD116" t="s">
        <v>398</v>
      </c>
      <c r="CE116" t="s">
        <v>398</v>
      </c>
      <c r="CF116">
        <f t="shared" si="180"/>
        <v>0</v>
      </c>
      <c r="CG116">
        <f t="shared" si="181"/>
        <v>0</v>
      </c>
      <c r="CH116">
        <f t="shared" si="182"/>
        <v>0</v>
      </c>
      <c r="CI116">
        <f t="shared" si="183"/>
        <v>0</v>
      </c>
      <c r="CJ116">
        <v>6</v>
      </c>
      <c r="CK116">
        <v>0.5</v>
      </c>
      <c r="CL116" t="s">
        <v>399</v>
      </c>
      <c r="CM116">
        <v>2</v>
      </c>
      <c r="CN116">
        <v>1530584855.0999999</v>
      </c>
      <c r="CO116">
        <v>400.54700000000003</v>
      </c>
      <c r="CP116">
        <v>400.05599999999998</v>
      </c>
      <c r="CQ116">
        <v>17.740100000000002</v>
      </c>
      <c r="CR116">
        <v>17.624400000000001</v>
      </c>
      <c r="CS116">
        <v>400.40899999999999</v>
      </c>
      <c r="CT116">
        <v>17.817699999999999</v>
      </c>
      <c r="CU116">
        <v>999.94600000000003</v>
      </c>
      <c r="CV116">
        <v>91.054199999999994</v>
      </c>
      <c r="CW116">
        <v>0.101856</v>
      </c>
      <c r="CX116">
        <v>25.288799999999998</v>
      </c>
      <c r="CY116">
        <v>24.944700000000001</v>
      </c>
      <c r="CZ116">
        <v>999.9</v>
      </c>
      <c r="DA116">
        <v>0</v>
      </c>
      <c r="DB116">
        <v>0</v>
      </c>
      <c r="DC116">
        <v>10008.799999999999</v>
      </c>
      <c r="DD116">
        <v>0</v>
      </c>
      <c r="DE116">
        <v>0.21912699999999999</v>
      </c>
      <c r="DF116">
        <v>0.49130200000000002</v>
      </c>
      <c r="DG116">
        <v>407.78100000000001</v>
      </c>
      <c r="DH116">
        <v>407.233</v>
      </c>
      <c r="DI116">
        <v>0.115646</v>
      </c>
      <c r="DJ116">
        <v>400.05599999999998</v>
      </c>
      <c r="DK116">
        <v>17.624400000000001</v>
      </c>
      <c r="DL116">
        <v>1.61531</v>
      </c>
      <c r="DM116">
        <v>1.6047800000000001</v>
      </c>
      <c r="DN116">
        <v>14.105600000000001</v>
      </c>
      <c r="DO116">
        <v>14.004799999999999</v>
      </c>
      <c r="DP116">
        <v>0</v>
      </c>
      <c r="DQ116">
        <v>0</v>
      </c>
      <c r="DR116">
        <v>0</v>
      </c>
      <c r="DS116">
        <v>0</v>
      </c>
      <c r="DT116">
        <v>4.38</v>
      </c>
      <c r="DU116">
        <v>0</v>
      </c>
      <c r="DV116">
        <v>-17.48</v>
      </c>
      <c r="DW116">
        <v>-5.21</v>
      </c>
      <c r="DX116">
        <v>33.811999999999998</v>
      </c>
      <c r="DY116">
        <v>39</v>
      </c>
      <c r="DZ116">
        <v>36.811999999999998</v>
      </c>
      <c r="EA116">
        <v>38</v>
      </c>
      <c r="EB116">
        <v>34.875</v>
      </c>
      <c r="EC116">
        <v>0</v>
      </c>
      <c r="ED116">
        <v>0</v>
      </c>
      <c r="EE116">
        <v>0</v>
      </c>
      <c r="EF116">
        <v>3947.4000000953702</v>
      </c>
      <c r="EG116">
        <v>0</v>
      </c>
      <c r="EH116">
        <v>2.6330769230769202</v>
      </c>
      <c r="EI116">
        <v>5.2970939595540196</v>
      </c>
      <c r="EJ116">
        <v>-17.253333431415001</v>
      </c>
      <c r="EK116">
        <v>-11.493846153846199</v>
      </c>
      <c r="EL116">
        <v>15</v>
      </c>
      <c r="EM116">
        <v>1530584822.5999999</v>
      </c>
      <c r="EN116" t="s">
        <v>622</v>
      </c>
      <c r="EO116">
        <v>1530584822.5999999</v>
      </c>
      <c r="EP116">
        <v>1530584821.5999999</v>
      </c>
      <c r="EQ116">
        <v>141</v>
      </c>
      <c r="ER116">
        <v>-7.0999999999999994E-2</v>
      </c>
      <c r="ES116">
        <v>-2E-3</v>
      </c>
      <c r="ET116">
        <v>0.13800000000000001</v>
      </c>
      <c r="EU116">
        <v>-7.8E-2</v>
      </c>
      <c r="EV116">
        <v>400</v>
      </c>
      <c r="EW116">
        <v>18</v>
      </c>
      <c r="EX116">
        <v>0.41</v>
      </c>
      <c r="EY116">
        <v>0.19</v>
      </c>
      <c r="EZ116">
        <v>0.54428030000000005</v>
      </c>
      <c r="FA116">
        <v>-0.31265783864915597</v>
      </c>
      <c r="FB116">
        <v>4.6608768874644199E-2</v>
      </c>
      <c r="FC116">
        <v>0</v>
      </c>
      <c r="FD116">
        <v>1</v>
      </c>
      <c r="FE116">
        <v>0</v>
      </c>
      <c r="FF116">
        <v>0</v>
      </c>
      <c r="FG116">
        <v>0</v>
      </c>
      <c r="FH116">
        <v>9.7115179999999995E-2</v>
      </c>
      <c r="FI116">
        <v>0.10503697260788</v>
      </c>
      <c r="FJ116">
        <v>1.5667517359144699E-2</v>
      </c>
      <c r="FK116">
        <v>1</v>
      </c>
      <c r="FL116">
        <v>1</v>
      </c>
      <c r="FM116">
        <v>3</v>
      </c>
      <c r="FN116" t="s">
        <v>413</v>
      </c>
      <c r="FO116">
        <v>3.9264899999999998</v>
      </c>
      <c r="FP116">
        <v>2.7845499999999999</v>
      </c>
      <c r="FQ116">
        <v>8.5184300000000004E-2</v>
      </c>
      <c r="FR116">
        <v>8.5092899999999999E-2</v>
      </c>
      <c r="FS116">
        <v>8.1590499999999996E-2</v>
      </c>
      <c r="FT116">
        <v>8.0317899999999998E-2</v>
      </c>
      <c r="FU116">
        <v>19679</v>
      </c>
      <c r="FV116">
        <v>24008.6</v>
      </c>
      <c r="FW116">
        <v>20948.400000000001</v>
      </c>
      <c r="FX116">
        <v>25307.5</v>
      </c>
      <c r="FY116">
        <v>30514.1</v>
      </c>
      <c r="FZ116">
        <v>34269.9</v>
      </c>
      <c r="GA116">
        <v>37807.1</v>
      </c>
      <c r="GB116">
        <v>41983.5</v>
      </c>
      <c r="GC116">
        <v>2.6789299999999998</v>
      </c>
      <c r="GD116">
        <v>2.1600700000000002</v>
      </c>
      <c r="GE116">
        <v>8.6553400000000003E-2</v>
      </c>
      <c r="GF116">
        <v>0</v>
      </c>
      <c r="GG116">
        <v>23.5228</v>
      </c>
      <c r="GH116">
        <v>999.9</v>
      </c>
      <c r="GI116">
        <v>48.735999999999997</v>
      </c>
      <c r="GJ116">
        <v>30.010999999999999</v>
      </c>
      <c r="GK116">
        <v>22.819600000000001</v>
      </c>
      <c r="GL116">
        <v>61.493299999999998</v>
      </c>
      <c r="GM116">
        <v>19.459099999999999</v>
      </c>
      <c r="GN116">
        <v>3</v>
      </c>
      <c r="GO116">
        <v>-0.239121</v>
      </c>
      <c r="GP116">
        <v>-0.91688400000000003</v>
      </c>
      <c r="GQ116">
        <v>20.335699999999999</v>
      </c>
      <c r="GR116">
        <v>5.2196899999999999</v>
      </c>
      <c r="GS116">
        <v>11.962</v>
      </c>
      <c r="GT116">
        <v>4.9852499999999997</v>
      </c>
      <c r="GU116">
        <v>3.3002500000000001</v>
      </c>
      <c r="GV116">
        <v>999.9</v>
      </c>
      <c r="GW116">
        <v>9999</v>
      </c>
      <c r="GX116">
        <v>9999</v>
      </c>
      <c r="GY116">
        <v>9999</v>
      </c>
      <c r="GZ116">
        <v>1.88446</v>
      </c>
      <c r="HA116">
        <v>1.88141</v>
      </c>
      <c r="HB116">
        <v>1.88286</v>
      </c>
      <c r="HC116">
        <v>1.8815900000000001</v>
      </c>
      <c r="HD116">
        <v>1.8831500000000001</v>
      </c>
      <c r="HE116">
        <v>1.88232</v>
      </c>
      <c r="HF116">
        <v>1.8843099999999999</v>
      </c>
      <c r="HG116">
        <v>1.88157</v>
      </c>
      <c r="HH116">
        <v>5</v>
      </c>
      <c r="HI116">
        <v>0</v>
      </c>
      <c r="HJ116">
        <v>0</v>
      </c>
      <c r="HK116">
        <v>0</v>
      </c>
      <c r="HL116" t="s">
        <v>402</v>
      </c>
      <c r="HM116" t="s">
        <v>403</v>
      </c>
      <c r="HN116" t="s">
        <v>404</v>
      </c>
      <c r="HO116" t="s">
        <v>404</v>
      </c>
      <c r="HP116" t="s">
        <v>404</v>
      </c>
      <c r="HQ116" t="s">
        <v>404</v>
      </c>
      <c r="HR116">
        <v>0</v>
      </c>
      <c r="HS116">
        <v>100</v>
      </c>
      <c r="HT116">
        <v>100</v>
      </c>
      <c r="HU116">
        <v>0.13800000000000001</v>
      </c>
      <c r="HV116">
        <v>-7.7600000000000002E-2</v>
      </c>
      <c r="HW116">
        <v>0.138050000000078</v>
      </c>
      <c r="HX116">
        <v>0</v>
      </c>
      <c r="HY116">
        <v>0</v>
      </c>
      <c r="HZ116">
        <v>0</v>
      </c>
      <c r="IA116">
        <v>-7.7560000000001794E-2</v>
      </c>
      <c r="IB116">
        <v>0</v>
      </c>
      <c r="IC116">
        <v>0</v>
      </c>
      <c r="ID116">
        <v>0</v>
      </c>
      <c r="IE116">
        <v>-1</v>
      </c>
      <c r="IF116">
        <v>-1</v>
      </c>
      <c r="IG116">
        <v>-1</v>
      </c>
      <c r="IH116">
        <v>-1</v>
      </c>
      <c r="II116">
        <v>0.5</v>
      </c>
      <c r="IJ116">
        <v>0.6</v>
      </c>
      <c r="IK116">
        <v>1.54297</v>
      </c>
      <c r="IL116">
        <v>2.5964399999999999</v>
      </c>
      <c r="IM116">
        <v>2.8002899999999999</v>
      </c>
      <c r="IN116">
        <v>2.96875</v>
      </c>
      <c r="IO116">
        <v>3.0493199999999998</v>
      </c>
      <c r="IP116">
        <v>2.2546400000000002</v>
      </c>
      <c r="IQ116">
        <v>33.828299999999999</v>
      </c>
      <c r="IR116">
        <v>24.227599999999999</v>
      </c>
      <c r="IS116">
        <v>18</v>
      </c>
      <c r="IT116">
        <v>1092.03</v>
      </c>
      <c r="IU116">
        <v>568.51599999999996</v>
      </c>
      <c r="IV116">
        <v>25</v>
      </c>
      <c r="IW116">
        <v>24.102399999999999</v>
      </c>
      <c r="IX116">
        <v>30.0001</v>
      </c>
      <c r="IY116">
        <v>24.0047</v>
      </c>
      <c r="IZ116">
        <v>23.9986</v>
      </c>
      <c r="JA116">
        <v>30.8186</v>
      </c>
      <c r="JB116">
        <v>18.695399999999999</v>
      </c>
      <c r="JC116">
        <v>0</v>
      </c>
      <c r="JD116">
        <v>25</v>
      </c>
      <c r="JE116">
        <v>400</v>
      </c>
      <c r="JF116">
        <v>17.6416</v>
      </c>
      <c r="JG116">
        <v>101.919</v>
      </c>
      <c r="JH116">
        <v>101.21299999999999</v>
      </c>
    </row>
    <row r="117" spans="1:268" x14ac:dyDescent="0.2">
      <c r="A117">
        <v>101</v>
      </c>
      <c r="B117">
        <v>1530584860.0999999</v>
      </c>
      <c r="C117">
        <v>1962</v>
      </c>
      <c r="D117" t="s">
        <v>629</v>
      </c>
      <c r="E117" t="s">
        <v>630</v>
      </c>
      <c r="F117" t="s">
        <v>397</v>
      </c>
      <c r="I117">
        <v>1530584860.0999999</v>
      </c>
      <c r="J117">
        <f t="shared" si="138"/>
        <v>2.0633166269112406E-4</v>
      </c>
      <c r="K117">
        <f t="shared" si="139"/>
        <v>0.20633166269112407</v>
      </c>
      <c r="L117">
        <f t="shared" si="140"/>
        <v>-0.87931285995292185</v>
      </c>
      <c r="M117">
        <f t="shared" si="141"/>
        <v>400.47300000000001</v>
      </c>
      <c r="N117">
        <f t="shared" si="142"/>
        <v>507.00103599117659</v>
      </c>
      <c r="O117">
        <f t="shared" si="143"/>
        <v>46.218685951919127</v>
      </c>
      <c r="P117">
        <f t="shared" si="144"/>
        <v>36.507491119889998</v>
      </c>
      <c r="Q117">
        <f t="shared" si="145"/>
        <v>1.182469696134765E-2</v>
      </c>
      <c r="R117">
        <f t="shared" si="146"/>
        <v>2.768570868898784</v>
      </c>
      <c r="S117">
        <f t="shared" si="147"/>
        <v>1.1796710981457728E-2</v>
      </c>
      <c r="T117">
        <f t="shared" si="148"/>
        <v>7.3754532250125786E-3</v>
      </c>
      <c r="U117">
        <f t="shared" si="149"/>
        <v>0</v>
      </c>
      <c r="V117">
        <f t="shared" si="150"/>
        <v>25.231376141738497</v>
      </c>
      <c r="W117">
        <f t="shared" si="151"/>
        <v>24.949200000000001</v>
      </c>
      <c r="X117">
        <f t="shared" si="152"/>
        <v>3.1700601943011177</v>
      </c>
      <c r="Y117">
        <f t="shared" si="153"/>
        <v>50.003892601205045</v>
      </c>
      <c r="Z117">
        <f t="shared" si="154"/>
        <v>1.6174683809899997</v>
      </c>
      <c r="AA117">
        <f t="shared" si="155"/>
        <v>3.2346849352104643</v>
      </c>
      <c r="AB117">
        <f t="shared" si="156"/>
        <v>1.5525918133111181</v>
      </c>
      <c r="AC117">
        <f t="shared" si="157"/>
        <v>-9.0992263246785718</v>
      </c>
      <c r="AD117">
        <f t="shared" si="158"/>
        <v>50.569014481363205</v>
      </c>
      <c r="AE117">
        <f t="shared" si="159"/>
        <v>3.8681865654520711</v>
      </c>
      <c r="AF117">
        <f t="shared" si="160"/>
        <v>45.337974722136707</v>
      </c>
      <c r="AG117">
        <v>0</v>
      </c>
      <c r="AH117">
        <v>0</v>
      </c>
      <c r="AI117">
        <f t="shared" si="161"/>
        <v>1</v>
      </c>
      <c r="AJ117">
        <f t="shared" si="162"/>
        <v>0</v>
      </c>
      <c r="AK117">
        <f t="shared" si="163"/>
        <v>48443.36874080469</v>
      </c>
      <c r="AL117" t="s">
        <v>398</v>
      </c>
      <c r="AM117" t="s">
        <v>398</v>
      </c>
      <c r="AN117">
        <v>0</v>
      </c>
      <c r="AO117">
        <v>0</v>
      </c>
      <c r="AP117" t="e">
        <f t="shared" si="164"/>
        <v>#DIV/0!</v>
      </c>
      <c r="AQ117">
        <v>0</v>
      </c>
      <c r="AR117" t="s">
        <v>398</v>
      </c>
      <c r="AS117" t="s">
        <v>398</v>
      </c>
      <c r="AT117">
        <v>0</v>
      </c>
      <c r="AU117">
        <v>0</v>
      </c>
      <c r="AV117" t="e">
        <f t="shared" si="165"/>
        <v>#DIV/0!</v>
      </c>
      <c r="AW117">
        <v>0.5</v>
      </c>
      <c r="AX117">
        <f t="shared" si="166"/>
        <v>0</v>
      </c>
      <c r="AY117">
        <f t="shared" si="167"/>
        <v>-0.87931285995292185</v>
      </c>
      <c r="AZ117" t="e">
        <f t="shared" si="168"/>
        <v>#DIV/0!</v>
      </c>
      <c r="BA117" t="e">
        <f t="shared" si="169"/>
        <v>#DIV/0!</v>
      </c>
      <c r="BB117" t="e">
        <f t="shared" si="170"/>
        <v>#DIV/0!</v>
      </c>
      <c r="BC117" t="e">
        <f t="shared" si="171"/>
        <v>#DIV/0!</v>
      </c>
      <c r="BD117" t="s">
        <v>398</v>
      </c>
      <c r="BE117">
        <v>0</v>
      </c>
      <c r="BF117" t="e">
        <f t="shared" si="172"/>
        <v>#DIV/0!</v>
      </c>
      <c r="BG117" t="e">
        <f t="shared" si="173"/>
        <v>#DIV/0!</v>
      </c>
      <c r="BH117" t="e">
        <f t="shared" si="174"/>
        <v>#DIV/0!</v>
      </c>
      <c r="BI117" t="e">
        <f t="shared" si="175"/>
        <v>#DIV/0!</v>
      </c>
      <c r="BJ117" t="e">
        <f t="shared" si="176"/>
        <v>#DIV/0!</v>
      </c>
      <c r="BK117" t="e">
        <f t="shared" si="177"/>
        <v>#DIV/0!</v>
      </c>
      <c r="BL117" t="e">
        <f t="shared" si="178"/>
        <v>#DIV/0!</v>
      </c>
      <c r="BM117" t="e">
        <f t="shared" si="179"/>
        <v>#DIV/0!</v>
      </c>
      <c r="BN117">
        <v>754</v>
      </c>
      <c r="BO117">
        <v>300</v>
      </c>
      <c r="BP117">
        <v>300</v>
      </c>
      <c r="BQ117">
        <v>300</v>
      </c>
      <c r="BR117">
        <v>10355.1</v>
      </c>
      <c r="BS117">
        <v>1422.74</v>
      </c>
      <c r="BT117">
        <v>-7.3501699999999996E-3</v>
      </c>
      <c r="BU117">
        <v>-1.04</v>
      </c>
      <c r="BV117" t="s">
        <v>398</v>
      </c>
      <c r="BW117" t="s">
        <v>398</v>
      </c>
      <c r="BX117" t="s">
        <v>398</v>
      </c>
      <c r="BY117" t="s">
        <v>398</v>
      </c>
      <c r="BZ117" t="s">
        <v>398</v>
      </c>
      <c r="CA117" t="s">
        <v>398</v>
      </c>
      <c r="CB117" t="s">
        <v>398</v>
      </c>
      <c r="CC117" t="s">
        <v>398</v>
      </c>
      <c r="CD117" t="s">
        <v>398</v>
      </c>
      <c r="CE117" t="s">
        <v>398</v>
      </c>
      <c r="CF117">
        <f t="shared" si="180"/>
        <v>0</v>
      </c>
      <c r="CG117">
        <f t="shared" si="181"/>
        <v>0</v>
      </c>
      <c r="CH117">
        <f t="shared" si="182"/>
        <v>0</v>
      </c>
      <c r="CI117">
        <f t="shared" si="183"/>
        <v>0</v>
      </c>
      <c r="CJ117">
        <v>6</v>
      </c>
      <c r="CK117">
        <v>0.5</v>
      </c>
      <c r="CL117" t="s">
        <v>399</v>
      </c>
      <c r="CM117">
        <v>2</v>
      </c>
      <c r="CN117">
        <v>1530584860.0999999</v>
      </c>
      <c r="CO117">
        <v>400.47300000000001</v>
      </c>
      <c r="CP117">
        <v>399.995</v>
      </c>
      <c r="CQ117">
        <v>17.742999999999999</v>
      </c>
      <c r="CR117">
        <v>17.621400000000001</v>
      </c>
      <c r="CS117">
        <v>400.33499999999998</v>
      </c>
      <c r="CT117">
        <v>17.820599999999999</v>
      </c>
      <c r="CU117">
        <v>1000.02</v>
      </c>
      <c r="CV117">
        <v>91.058899999999994</v>
      </c>
      <c r="CW117">
        <v>0.10203</v>
      </c>
      <c r="CX117">
        <v>25.288</v>
      </c>
      <c r="CY117">
        <v>24.949200000000001</v>
      </c>
      <c r="CZ117">
        <v>999.9</v>
      </c>
      <c r="DA117">
        <v>0</v>
      </c>
      <c r="DB117">
        <v>0</v>
      </c>
      <c r="DC117">
        <v>10003.799999999999</v>
      </c>
      <c r="DD117">
        <v>0</v>
      </c>
      <c r="DE117">
        <v>0.21912699999999999</v>
      </c>
      <c r="DF117">
        <v>0.47854600000000003</v>
      </c>
      <c r="DG117">
        <v>407.70699999999999</v>
      </c>
      <c r="DH117">
        <v>407.16899999999998</v>
      </c>
      <c r="DI117">
        <v>0.121599</v>
      </c>
      <c r="DJ117">
        <v>399.995</v>
      </c>
      <c r="DK117">
        <v>17.621400000000001</v>
      </c>
      <c r="DL117">
        <v>1.6156600000000001</v>
      </c>
      <c r="DM117">
        <v>1.60459</v>
      </c>
      <c r="DN117">
        <v>14.109</v>
      </c>
      <c r="DO117">
        <v>14.003</v>
      </c>
      <c r="DP117">
        <v>0</v>
      </c>
      <c r="DQ117">
        <v>0</v>
      </c>
      <c r="DR117">
        <v>0</v>
      </c>
      <c r="DS117">
        <v>0</v>
      </c>
      <c r="DT117">
        <v>3.29</v>
      </c>
      <c r="DU117">
        <v>0</v>
      </c>
      <c r="DV117">
        <v>-11.09</v>
      </c>
      <c r="DW117">
        <v>-2.95</v>
      </c>
      <c r="DX117">
        <v>33.811999999999998</v>
      </c>
      <c r="DY117">
        <v>39</v>
      </c>
      <c r="DZ117">
        <v>36.811999999999998</v>
      </c>
      <c r="EA117">
        <v>38.061999999999998</v>
      </c>
      <c r="EB117">
        <v>34.875</v>
      </c>
      <c r="EC117">
        <v>0</v>
      </c>
      <c r="ED117">
        <v>0</v>
      </c>
      <c r="EE117">
        <v>0</v>
      </c>
      <c r="EF117">
        <v>3952.2000000476801</v>
      </c>
      <c r="EG117">
        <v>0</v>
      </c>
      <c r="EH117">
        <v>2.7757692307692299</v>
      </c>
      <c r="EI117">
        <v>-1.93675219914376</v>
      </c>
      <c r="EJ117">
        <v>6.7692297835747706E-2</v>
      </c>
      <c r="EK117">
        <v>-11.309230769230799</v>
      </c>
      <c r="EL117">
        <v>15</v>
      </c>
      <c r="EM117">
        <v>1530584822.5999999</v>
      </c>
      <c r="EN117" t="s">
        <v>622</v>
      </c>
      <c r="EO117">
        <v>1530584822.5999999</v>
      </c>
      <c r="EP117">
        <v>1530584821.5999999</v>
      </c>
      <c r="EQ117">
        <v>141</v>
      </c>
      <c r="ER117">
        <v>-7.0999999999999994E-2</v>
      </c>
      <c r="ES117">
        <v>-2E-3</v>
      </c>
      <c r="ET117">
        <v>0.13800000000000001</v>
      </c>
      <c r="EU117">
        <v>-7.8E-2</v>
      </c>
      <c r="EV117">
        <v>400</v>
      </c>
      <c r="EW117">
        <v>18</v>
      </c>
      <c r="EX117">
        <v>0.41</v>
      </c>
      <c r="EY117">
        <v>0.19</v>
      </c>
      <c r="EZ117">
        <v>0.53303936585365896</v>
      </c>
      <c r="FA117">
        <v>-0.25252912891986101</v>
      </c>
      <c r="FB117">
        <v>4.4712356042988101E-2</v>
      </c>
      <c r="FC117">
        <v>0</v>
      </c>
      <c r="FD117">
        <v>1</v>
      </c>
      <c r="FE117">
        <v>0</v>
      </c>
      <c r="FF117">
        <v>0</v>
      </c>
      <c r="FG117">
        <v>0</v>
      </c>
      <c r="FH117">
        <v>0.10402043170731699</v>
      </c>
      <c r="FI117">
        <v>0.144680065505226</v>
      </c>
      <c r="FJ117">
        <v>1.5511604783004101E-2</v>
      </c>
      <c r="FK117">
        <v>1</v>
      </c>
      <c r="FL117">
        <v>1</v>
      </c>
      <c r="FM117">
        <v>3</v>
      </c>
      <c r="FN117" t="s">
        <v>413</v>
      </c>
      <c r="FO117">
        <v>3.92659</v>
      </c>
      <c r="FP117">
        <v>2.7846799999999998</v>
      </c>
      <c r="FQ117">
        <v>8.5176600000000005E-2</v>
      </c>
      <c r="FR117">
        <v>8.5087599999999999E-2</v>
      </c>
      <c r="FS117">
        <v>8.1604599999999999E-2</v>
      </c>
      <c r="FT117">
        <v>8.03122E-2</v>
      </c>
      <c r="FU117">
        <v>19679.3</v>
      </c>
      <c r="FV117">
        <v>24009</v>
      </c>
      <c r="FW117">
        <v>20948.599999999999</v>
      </c>
      <c r="FX117">
        <v>25307.9</v>
      </c>
      <c r="FY117">
        <v>30513.9</v>
      </c>
      <c r="FZ117">
        <v>34270.5</v>
      </c>
      <c r="GA117">
        <v>37807.5</v>
      </c>
      <c r="GB117">
        <v>41984</v>
      </c>
      <c r="GC117">
        <v>2.6792199999999999</v>
      </c>
      <c r="GD117">
        <v>2.1599200000000001</v>
      </c>
      <c r="GE117">
        <v>8.6620500000000003E-2</v>
      </c>
      <c r="GF117">
        <v>0</v>
      </c>
      <c r="GG117">
        <v>23.526199999999999</v>
      </c>
      <c r="GH117">
        <v>999.9</v>
      </c>
      <c r="GI117">
        <v>48.712000000000003</v>
      </c>
      <c r="GJ117">
        <v>30.001000000000001</v>
      </c>
      <c r="GK117">
        <v>22.7925</v>
      </c>
      <c r="GL117">
        <v>61.6233</v>
      </c>
      <c r="GM117">
        <v>19.4511</v>
      </c>
      <c r="GN117">
        <v>3</v>
      </c>
      <c r="GO117">
        <v>-0.23938999999999999</v>
      </c>
      <c r="GP117">
        <v>-0.91552599999999995</v>
      </c>
      <c r="GQ117">
        <v>20.336200000000002</v>
      </c>
      <c r="GR117">
        <v>5.2234299999999996</v>
      </c>
      <c r="GS117">
        <v>11.962199999999999</v>
      </c>
      <c r="GT117">
        <v>4.9858500000000001</v>
      </c>
      <c r="GU117">
        <v>3.3010000000000002</v>
      </c>
      <c r="GV117">
        <v>999.9</v>
      </c>
      <c r="GW117">
        <v>9999</v>
      </c>
      <c r="GX117">
        <v>9999</v>
      </c>
      <c r="GY117">
        <v>9999</v>
      </c>
      <c r="GZ117">
        <v>1.88445</v>
      </c>
      <c r="HA117">
        <v>1.88141</v>
      </c>
      <c r="HB117">
        <v>1.8828800000000001</v>
      </c>
      <c r="HC117">
        <v>1.8815900000000001</v>
      </c>
      <c r="HD117">
        <v>1.88314</v>
      </c>
      <c r="HE117">
        <v>1.88232</v>
      </c>
      <c r="HF117">
        <v>1.8843099999999999</v>
      </c>
      <c r="HG117">
        <v>1.8815900000000001</v>
      </c>
      <c r="HH117">
        <v>5</v>
      </c>
      <c r="HI117">
        <v>0</v>
      </c>
      <c r="HJ117">
        <v>0</v>
      </c>
      <c r="HK117">
        <v>0</v>
      </c>
      <c r="HL117" t="s">
        <v>402</v>
      </c>
      <c r="HM117" t="s">
        <v>403</v>
      </c>
      <c r="HN117" t="s">
        <v>404</v>
      </c>
      <c r="HO117" t="s">
        <v>404</v>
      </c>
      <c r="HP117" t="s">
        <v>404</v>
      </c>
      <c r="HQ117" t="s">
        <v>404</v>
      </c>
      <c r="HR117">
        <v>0</v>
      </c>
      <c r="HS117">
        <v>100</v>
      </c>
      <c r="HT117">
        <v>100</v>
      </c>
      <c r="HU117">
        <v>0.13800000000000001</v>
      </c>
      <c r="HV117">
        <v>-7.7600000000000002E-2</v>
      </c>
      <c r="HW117">
        <v>0.138050000000078</v>
      </c>
      <c r="HX117">
        <v>0</v>
      </c>
      <c r="HY117">
        <v>0</v>
      </c>
      <c r="HZ117">
        <v>0</v>
      </c>
      <c r="IA117">
        <v>-7.7560000000001794E-2</v>
      </c>
      <c r="IB117">
        <v>0</v>
      </c>
      <c r="IC117">
        <v>0</v>
      </c>
      <c r="ID117">
        <v>0</v>
      </c>
      <c r="IE117">
        <v>-1</v>
      </c>
      <c r="IF117">
        <v>-1</v>
      </c>
      <c r="IG117">
        <v>-1</v>
      </c>
      <c r="IH117">
        <v>-1</v>
      </c>
      <c r="II117">
        <v>0.6</v>
      </c>
      <c r="IJ117">
        <v>0.6</v>
      </c>
      <c r="IK117">
        <v>1.54297</v>
      </c>
      <c r="IL117">
        <v>2.5891099999999998</v>
      </c>
      <c r="IM117">
        <v>2.8002899999999999</v>
      </c>
      <c r="IN117">
        <v>2.96875</v>
      </c>
      <c r="IO117">
        <v>3.0493199999999998</v>
      </c>
      <c r="IP117">
        <v>2.3059099999999999</v>
      </c>
      <c r="IQ117">
        <v>33.828299999999999</v>
      </c>
      <c r="IR117">
        <v>24.2364</v>
      </c>
      <c r="IS117">
        <v>18</v>
      </c>
      <c r="IT117">
        <v>1092.3900000000001</v>
      </c>
      <c r="IU117">
        <v>568.38599999999997</v>
      </c>
      <c r="IV117">
        <v>25.0002</v>
      </c>
      <c r="IW117">
        <v>24.102399999999999</v>
      </c>
      <c r="IX117">
        <v>30.0001</v>
      </c>
      <c r="IY117">
        <v>24.0047</v>
      </c>
      <c r="IZ117">
        <v>23.997</v>
      </c>
      <c r="JA117">
        <v>30.819900000000001</v>
      </c>
      <c r="JB117">
        <v>18.695399999999999</v>
      </c>
      <c r="JC117">
        <v>0</v>
      </c>
      <c r="JD117">
        <v>25</v>
      </c>
      <c r="JE117">
        <v>400</v>
      </c>
      <c r="JF117">
        <v>17.6416</v>
      </c>
      <c r="JG117">
        <v>101.92</v>
      </c>
      <c r="JH117">
        <v>101.215</v>
      </c>
    </row>
    <row r="118" spans="1:268" x14ac:dyDescent="0.2">
      <c r="A118">
        <v>102</v>
      </c>
      <c r="B118">
        <v>1530584865.0999999</v>
      </c>
      <c r="C118">
        <v>1967</v>
      </c>
      <c r="D118" t="s">
        <v>631</v>
      </c>
      <c r="E118" t="s">
        <v>632</v>
      </c>
      <c r="F118" t="s">
        <v>397</v>
      </c>
      <c r="I118">
        <v>1530584865.0999999</v>
      </c>
      <c r="J118">
        <f t="shared" si="138"/>
        <v>2.1090530466421673E-4</v>
      </c>
      <c r="K118">
        <f t="shared" si="139"/>
        <v>0.21090530466421673</v>
      </c>
      <c r="L118">
        <f t="shared" si="140"/>
        <v>-1.0577958312643339</v>
      </c>
      <c r="M118">
        <f t="shared" si="141"/>
        <v>400.55900000000003</v>
      </c>
      <c r="N118">
        <f t="shared" si="142"/>
        <v>527.98866150930462</v>
      </c>
      <c r="O118">
        <f t="shared" si="143"/>
        <v>48.131605307775324</v>
      </c>
      <c r="P118">
        <f t="shared" si="144"/>
        <v>36.515079008259001</v>
      </c>
      <c r="Q118">
        <f t="shared" si="145"/>
        <v>1.207719102633871E-2</v>
      </c>
      <c r="R118">
        <f t="shared" si="146"/>
        <v>2.7675971979060381</v>
      </c>
      <c r="S118">
        <f t="shared" si="147"/>
        <v>1.2047988460181585E-2</v>
      </c>
      <c r="T118">
        <f t="shared" si="148"/>
        <v>7.5326105882445003E-3</v>
      </c>
      <c r="U118">
        <f t="shared" si="149"/>
        <v>0</v>
      </c>
      <c r="V118">
        <f t="shared" si="150"/>
        <v>25.232202165673826</v>
      </c>
      <c r="W118">
        <f t="shared" si="151"/>
        <v>24.956600000000002</v>
      </c>
      <c r="X118">
        <f t="shared" si="152"/>
        <v>3.1714595697427934</v>
      </c>
      <c r="Y118">
        <f t="shared" si="153"/>
        <v>50.000964325615108</v>
      </c>
      <c r="Z118">
        <f t="shared" si="154"/>
        <v>1.6175757290342998</v>
      </c>
      <c r="AA118">
        <f t="shared" si="155"/>
        <v>3.2350890644835593</v>
      </c>
      <c r="AB118">
        <f t="shared" si="156"/>
        <v>1.5538838407084936</v>
      </c>
      <c r="AC118">
        <f t="shared" si="157"/>
        <v>-9.3009239356919586</v>
      </c>
      <c r="AD118">
        <f t="shared" si="158"/>
        <v>49.760434494525285</v>
      </c>
      <c r="AE118">
        <f t="shared" si="159"/>
        <v>3.8078567628121287</v>
      </c>
      <c r="AF118">
        <f t="shared" si="160"/>
        <v>44.267367321645452</v>
      </c>
      <c r="AG118">
        <v>0</v>
      </c>
      <c r="AH118">
        <v>0</v>
      </c>
      <c r="AI118">
        <f t="shared" si="161"/>
        <v>1</v>
      </c>
      <c r="AJ118">
        <f t="shared" si="162"/>
        <v>0</v>
      </c>
      <c r="AK118">
        <f t="shared" si="163"/>
        <v>48416.328022372807</v>
      </c>
      <c r="AL118" t="s">
        <v>398</v>
      </c>
      <c r="AM118" t="s">
        <v>398</v>
      </c>
      <c r="AN118">
        <v>0</v>
      </c>
      <c r="AO118">
        <v>0</v>
      </c>
      <c r="AP118" t="e">
        <f t="shared" si="164"/>
        <v>#DIV/0!</v>
      </c>
      <c r="AQ118">
        <v>0</v>
      </c>
      <c r="AR118" t="s">
        <v>398</v>
      </c>
      <c r="AS118" t="s">
        <v>398</v>
      </c>
      <c r="AT118">
        <v>0</v>
      </c>
      <c r="AU118">
        <v>0</v>
      </c>
      <c r="AV118" t="e">
        <f t="shared" si="165"/>
        <v>#DIV/0!</v>
      </c>
      <c r="AW118">
        <v>0.5</v>
      </c>
      <c r="AX118">
        <f t="shared" si="166"/>
        <v>0</v>
      </c>
      <c r="AY118">
        <f t="shared" si="167"/>
        <v>-1.0577958312643339</v>
      </c>
      <c r="AZ118" t="e">
        <f t="shared" si="168"/>
        <v>#DIV/0!</v>
      </c>
      <c r="BA118" t="e">
        <f t="shared" si="169"/>
        <v>#DIV/0!</v>
      </c>
      <c r="BB118" t="e">
        <f t="shared" si="170"/>
        <v>#DIV/0!</v>
      </c>
      <c r="BC118" t="e">
        <f t="shared" si="171"/>
        <v>#DIV/0!</v>
      </c>
      <c r="BD118" t="s">
        <v>398</v>
      </c>
      <c r="BE118">
        <v>0</v>
      </c>
      <c r="BF118" t="e">
        <f t="shared" si="172"/>
        <v>#DIV/0!</v>
      </c>
      <c r="BG118" t="e">
        <f t="shared" si="173"/>
        <v>#DIV/0!</v>
      </c>
      <c r="BH118" t="e">
        <f t="shared" si="174"/>
        <v>#DIV/0!</v>
      </c>
      <c r="BI118" t="e">
        <f t="shared" si="175"/>
        <v>#DIV/0!</v>
      </c>
      <c r="BJ118" t="e">
        <f t="shared" si="176"/>
        <v>#DIV/0!</v>
      </c>
      <c r="BK118" t="e">
        <f t="shared" si="177"/>
        <v>#DIV/0!</v>
      </c>
      <c r="BL118" t="e">
        <f t="shared" si="178"/>
        <v>#DIV/0!</v>
      </c>
      <c r="BM118" t="e">
        <f t="shared" si="179"/>
        <v>#DIV/0!</v>
      </c>
      <c r="BN118">
        <v>754</v>
      </c>
      <c r="BO118">
        <v>300</v>
      </c>
      <c r="BP118">
        <v>300</v>
      </c>
      <c r="BQ118">
        <v>300</v>
      </c>
      <c r="BR118">
        <v>10355.1</v>
      </c>
      <c r="BS118">
        <v>1422.74</v>
      </c>
      <c r="BT118">
        <v>-7.3501699999999996E-3</v>
      </c>
      <c r="BU118">
        <v>-1.04</v>
      </c>
      <c r="BV118" t="s">
        <v>398</v>
      </c>
      <c r="BW118" t="s">
        <v>398</v>
      </c>
      <c r="BX118" t="s">
        <v>398</v>
      </c>
      <c r="BY118" t="s">
        <v>398</v>
      </c>
      <c r="BZ118" t="s">
        <v>398</v>
      </c>
      <c r="CA118" t="s">
        <v>398</v>
      </c>
      <c r="CB118" t="s">
        <v>398</v>
      </c>
      <c r="CC118" t="s">
        <v>398</v>
      </c>
      <c r="CD118" t="s">
        <v>398</v>
      </c>
      <c r="CE118" t="s">
        <v>398</v>
      </c>
      <c r="CF118">
        <f t="shared" si="180"/>
        <v>0</v>
      </c>
      <c r="CG118">
        <f t="shared" si="181"/>
        <v>0</v>
      </c>
      <c r="CH118">
        <f t="shared" si="182"/>
        <v>0</v>
      </c>
      <c r="CI118">
        <f t="shared" si="183"/>
        <v>0</v>
      </c>
      <c r="CJ118">
        <v>6</v>
      </c>
      <c r="CK118">
        <v>0.5</v>
      </c>
      <c r="CL118" t="s">
        <v>399</v>
      </c>
      <c r="CM118">
        <v>2</v>
      </c>
      <c r="CN118">
        <v>1530584865.0999999</v>
      </c>
      <c r="CO118">
        <v>400.55900000000003</v>
      </c>
      <c r="CP118">
        <v>399.97500000000002</v>
      </c>
      <c r="CQ118">
        <v>17.744299999999999</v>
      </c>
      <c r="CR118">
        <v>17.62</v>
      </c>
      <c r="CS118">
        <v>400.42099999999999</v>
      </c>
      <c r="CT118">
        <v>17.821899999999999</v>
      </c>
      <c r="CU118">
        <v>999.98199999999997</v>
      </c>
      <c r="CV118">
        <v>91.058300000000003</v>
      </c>
      <c r="CW118">
        <v>0.10200099999999999</v>
      </c>
      <c r="CX118">
        <v>25.290099999999999</v>
      </c>
      <c r="CY118">
        <v>24.956600000000002</v>
      </c>
      <c r="CZ118">
        <v>999.9</v>
      </c>
      <c r="DA118">
        <v>0</v>
      </c>
      <c r="DB118">
        <v>0</v>
      </c>
      <c r="DC118">
        <v>9998.1200000000008</v>
      </c>
      <c r="DD118">
        <v>0</v>
      </c>
      <c r="DE118">
        <v>0.21912699999999999</v>
      </c>
      <c r="DF118">
        <v>0.58352700000000002</v>
      </c>
      <c r="DG118">
        <v>407.79500000000002</v>
      </c>
      <c r="DH118">
        <v>407.149</v>
      </c>
      <c r="DI118">
        <v>0.12434000000000001</v>
      </c>
      <c r="DJ118">
        <v>399.97500000000002</v>
      </c>
      <c r="DK118">
        <v>17.62</v>
      </c>
      <c r="DL118">
        <v>1.6157699999999999</v>
      </c>
      <c r="DM118">
        <v>1.6044499999999999</v>
      </c>
      <c r="DN118">
        <v>14.11</v>
      </c>
      <c r="DO118">
        <v>14.0016</v>
      </c>
      <c r="DP118">
        <v>0</v>
      </c>
      <c r="DQ118">
        <v>0</v>
      </c>
      <c r="DR118">
        <v>0</v>
      </c>
      <c r="DS118">
        <v>0</v>
      </c>
      <c r="DT118">
        <v>0.48</v>
      </c>
      <c r="DU118">
        <v>0</v>
      </c>
      <c r="DV118">
        <v>-6.34</v>
      </c>
      <c r="DW118">
        <v>-3.05</v>
      </c>
      <c r="DX118">
        <v>33.811999999999998</v>
      </c>
      <c r="DY118">
        <v>39</v>
      </c>
      <c r="DZ118">
        <v>36.811999999999998</v>
      </c>
      <c r="EA118">
        <v>38</v>
      </c>
      <c r="EB118">
        <v>34.875</v>
      </c>
      <c r="EC118">
        <v>0</v>
      </c>
      <c r="ED118">
        <v>0</v>
      </c>
      <c r="EE118">
        <v>0</v>
      </c>
      <c r="EF118">
        <v>3957</v>
      </c>
      <c r="EG118">
        <v>0</v>
      </c>
      <c r="EH118">
        <v>2.3311538461538501</v>
      </c>
      <c r="EI118">
        <v>-2.8447862956057599</v>
      </c>
      <c r="EJ118">
        <v>9.3353844975955091</v>
      </c>
      <c r="EK118">
        <v>-11.33</v>
      </c>
      <c r="EL118">
        <v>15</v>
      </c>
      <c r="EM118">
        <v>1530584822.5999999</v>
      </c>
      <c r="EN118" t="s">
        <v>622</v>
      </c>
      <c r="EO118">
        <v>1530584822.5999999</v>
      </c>
      <c r="EP118">
        <v>1530584821.5999999</v>
      </c>
      <c r="EQ118">
        <v>141</v>
      </c>
      <c r="ER118">
        <v>-7.0999999999999994E-2</v>
      </c>
      <c r="ES118">
        <v>-2E-3</v>
      </c>
      <c r="ET118">
        <v>0.13800000000000001</v>
      </c>
      <c r="EU118">
        <v>-7.8E-2</v>
      </c>
      <c r="EV118">
        <v>400</v>
      </c>
      <c r="EW118">
        <v>18</v>
      </c>
      <c r="EX118">
        <v>0.41</v>
      </c>
      <c r="EY118">
        <v>0.19</v>
      </c>
      <c r="EZ118">
        <v>0.52142485000000005</v>
      </c>
      <c r="FA118">
        <v>0.135682063789867</v>
      </c>
      <c r="FB118">
        <v>4.0375043413320301E-2</v>
      </c>
      <c r="FC118">
        <v>0</v>
      </c>
      <c r="FD118">
        <v>1</v>
      </c>
      <c r="FE118">
        <v>0</v>
      </c>
      <c r="FF118">
        <v>0</v>
      </c>
      <c r="FG118">
        <v>0</v>
      </c>
      <c r="FH118">
        <v>0.11421644</v>
      </c>
      <c r="FI118">
        <v>7.3252622138836404E-2</v>
      </c>
      <c r="FJ118">
        <v>7.4364559438552403E-3</v>
      </c>
      <c r="FK118">
        <v>1</v>
      </c>
      <c r="FL118">
        <v>1</v>
      </c>
      <c r="FM118">
        <v>3</v>
      </c>
      <c r="FN118" t="s">
        <v>413</v>
      </c>
      <c r="FO118">
        <v>3.9265400000000001</v>
      </c>
      <c r="FP118">
        <v>2.7846099999999998</v>
      </c>
      <c r="FQ118">
        <v>8.5189899999999999E-2</v>
      </c>
      <c r="FR118">
        <v>8.5083900000000004E-2</v>
      </c>
      <c r="FS118">
        <v>8.1608399999999998E-2</v>
      </c>
      <c r="FT118">
        <v>8.0306900000000001E-2</v>
      </c>
      <c r="FU118">
        <v>19678.8</v>
      </c>
      <c r="FV118">
        <v>24008.9</v>
      </c>
      <c r="FW118">
        <v>20948.3</v>
      </c>
      <c r="FX118">
        <v>25307.7</v>
      </c>
      <c r="FY118">
        <v>30513.599999999999</v>
      </c>
      <c r="FZ118">
        <v>34270.5</v>
      </c>
      <c r="GA118">
        <v>37807.199999999997</v>
      </c>
      <c r="GB118">
        <v>41983.8</v>
      </c>
      <c r="GC118">
        <v>2.6793</v>
      </c>
      <c r="GD118">
        <v>2.1603500000000002</v>
      </c>
      <c r="GE118">
        <v>8.6866299999999994E-2</v>
      </c>
      <c r="GF118">
        <v>0</v>
      </c>
      <c r="GG118">
        <v>23.529599999999999</v>
      </c>
      <c r="GH118">
        <v>999.9</v>
      </c>
      <c r="GI118">
        <v>48.735999999999997</v>
      </c>
      <c r="GJ118">
        <v>30.010999999999999</v>
      </c>
      <c r="GK118">
        <v>22.817499999999999</v>
      </c>
      <c r="GL118">
        <v>61.753300000000003</v>
      </c>
      <c r="GM118">
        <v>19.463100000000001</v>
      </c>
      <c r="GN118">
        <v>3</v>
      </c>
      <c r="GO118">
        <v>-0.239398</v>
      </c>
      <c r="GP118">
        <v>-0.91350200000000004</v>
      </c>
      <c r="GQ118">
        <v>20.336300000000001</v>
      </c>
      <c r="GR118">
        <v>5.2243300000000001</v>
      </c>
      <c r="GS118">
        <v>11.962</v>
      </c>
      <c r="GT118">
        <v>4.9858500000000001</v>
      </c>
      <c r="GU118">
        <v>3.3010000000000002</v>
      </c>
      <c r="GV118">
        <v>999.9</v>
      </c>
      <c r="GW118">
        <v>9999</v>
      </c>
      <c r="GX118">
        <v>9999</v>
      </c>
      <c r="GY118">
        <v>9999</v>
      </c>
      <c r="GZ118">
        <v>1.88446</v>
      </c>
      <c r="HA118">
        <v>1.88141</v>
      </c>
      <c r="HB118">
        <v>1.88286</v>
      </c>
      <c r="HC118">
        <v>1.8815999999999999</v>
      </c>
      <c r="HD118">
        <v>1.8831500000000001</v>
      </c>
      <c r="HE118">
        <v>1.88232</v>
      </c>
      <c r="HF118">
        <v>1.8843099999999999</v>
      </c>
      <c r="HG118">
        <v>1.88158</v>
      </c>
      <c r="HH118">
        <v>5</v>
      </c>
      <c r="HI118">
        <v>0</v>
      </c>
      <c r="HJ118">
        <v>0</v>
      </c>
      <c r="HK118">
        <v>0</v>
      </c>
      <c r="HL118" t="s">
        <v>402</v>
      </c>
      <c r="HM118" t="s">
        <v>403</v>
      </c>
      <c r="HN118" t="s">
        <v>404</v>
      </c>
      <c r="HO118" t="s">
        <v>404</v>
      </c>
      <c r="HP118" t="s">
        <v>404</v>
      </c>
      <c r="HQ118" t="s">
        <v>404</v>
      </c>
      <c r="HR118">
        <v>0</v>
      </c>
      <c r="HS118">
        <v>100</v>
      </c>
      <c r="HT118">
        <v>100</v>
      </c>
      <c r="HU118">
        <v>0.13800000000000001</v>
      </c>
      <c r="HV118">
        <v>-7.7600000000000002E-2</v>
      </c>
      <c r="HW118">
        <v>0.138050000000078</v>
      </c>
      <c r="HX118">
        <v>0</v>
      </c>
      <c r="HY118">
        <v>0</v>
      </c>
      <c r="HZ118">
        <v>0</v>
      </c>
      <c r="IA118">
        <v>-7.7560000000001794E-2</v>
      </c>
      <c r="IB118">
        <v>0</v>
      </c>
      <c r="IC118">
        <v>0</v>
      </c>
      <c r="ID118">
        <v>0</v>
      </c>
      <c r="IE118">
        <v>-1</v>
      </c>
      <c r="IF118">
        <v>-1</v>
      </c>
      <c r="IG118">
        <v>-1</v>
      </c>
      <c r="IH118">
        <v>-1</v>
      </c>
      <c r="II118">
        <v>0.7</v>
      </c>
      <c r="IJ118">
        <v>0.7</v>
      </c>
      <c r="IK118">
        <v>1.54297</v>
      </c>
      <c r="IL118">
        <v>2.5952099999999998</v>
      </c>
      <c r="IM118">
        <v>2.8002899999999999</v>
      </c>
      <c r="IN118">
        <v>2.96875</v>
      </c>
      <c r="IO118">
        <v>3.0493199999999998</v>
      </c>
      <c r="IP118">
        <v>2.323</v>
      </c>
      <c r="IQ118">
        <v>33.828299999999999</v>
      </c>
      <c r="IR118">
        <v>24.227599999999999</v>
      </c>
      <c r="IS118">
        <v>18</v>
      </c>
      <c r="IT118">
        <v>1092.47</v>
      </c>
      <c r="IU118">
        <v>568.70000000000005</v>
      </c>
      <c r="IV118">
        <v>25.000299999999999</v>
      </c>
      <c r="IW118">
        <v>24.1007</v>
      </c>
      <c r="IX118">
        <v>30.0001</v>
      </c>
      <c r="IY118">
        <v>24.0047</v>
      </c>
      <c r="IZ118">
        <v>23.996600000000001</v>
      </c>
      <c r="JA118">
        <v>30.819900000000001</v>
      </c>
      <c r="JB118">
        <v>18.695399999999999</v>
      </c>
      <c r="JC118">
        <v>0</v>
      </c>
      <c r="JD118">
        <v>25</v>
      </c>
      <c r="JE118">
        <v>400</v>
      </c>
      <c r="JF118">
        <v>17.6416</v>
      </c>
      <c r="JG118">
        <v>101.919</v>
      </c>
      <c r="JH118">
        <v>101.214</v>
      </c>
    </row>
    <row r="119" spans="1:268" x14ac:dyDescent="0.2">
      <c r="A119">
        <v>103</v>
      </c>
      <c r="B119">
        <v>1530584870.0999999</v>
      </c>
      <c r="C119">
        <v>1972</v>
      </c>
      <c r="D119" t="s">
        <v>633</v>
      </c>
      <c r="E119" t="s">
        <v>634</v>
      </c>
      <c r="F119" t="s">
        <v>397</v>
      </c>
      <c r="I119">
        <v>1530584870.0999999</v>
      </c>
      <c r="J119">
        <f t="shared" si="138"/>
        <v>2.1243979819165687E-4</v>
      </c>
      <c r="K119">
        <f t="shared" si="139"/>
        <v>0.21243979819165687</v>
      </c>
      <c r="L119">
        <f t="shared" si="140"/>
        <v>-0.90510130089316643</v>
      </c>
      <c r="M119">
        <f t="shared" si="141"/>
        <v>400.51299999999998</v>
      </c>
      <c r="N119">
        <f t="shared" si="142"/>
        <v>507.00538972994337</v>
      </c>
      <c r="O119">
        <f t="shared" si="143"/>
        <v>46.218988032786207</v>
      </c>
      <c r="P119">
        <f t="shared" si="144"/>
        <v>36.511062661158995</v>
      </c>
      <c r="Q119">
        <f t="shared" si="145"/>
        <v>1.2175806604128404E-2</v>
      </c>
      <c r="R119">
        <f t="shared" si="146"/>
        <v>2.7720720053150067</v>
      </c>
      <c r="S119">
        <f t="shared" si="147"/>
        <v>1.2146173606240528E-2</v>
      </c>
      <c r="T119">
        <f t="shared" si="148"/>
        <v>7.5940148508194544E-3</v>
      </c>
      <c r="U119">
        <f t="shared" si="149"/>
        <v>0</v>
      </c>
      <c r="V119">
        <f t="shared" si="150"/>
        <v>25.23336842719123</v>
      </c>
      <c r="W119">
        <f t="shared" si="151"/>
        <v>24.9482</v>
      </c>
      <c r="X119">
        <f t="shared" si="152"/>
        <v>3.1698711309040317</v>
      </c>
      <c r="Y119">
        <f t="shared" si="153"/>
        <v>49.988292314774455</v>
      </c>
      <c r="Z119">
        <f t="shared" si="154"/>
        <v>1.6173100897858999</v>
      </c>
      <c r="AA119">
        <f t="shared" si="155"/>
        <v>3.2353777552586855</v>
      </c>
      <c r="AB119">
        <f t="shared" si="156"/>
        <v>1.5525610411181319</v>
      </c>
      <c r="AC119">
        <f t="shared" si="157"/>
        <v>-9.3685951002520689</v>
      </c>
      <c r="AD119">
        <f t="shared" si="158"/>
        <v>51.32042463941621</v>
      </c>
      <c r="AE119">
        <f t="shared" si="159"/>
        <v>3.9207575434230497</v>
      </c>
      <c r="AF119">
        <f t="shared" si="160"/>
        <v>45.872587082587188</v>
      </c>
      <c r="AG119">
        <v>0</v>
      </c>
      <c r="AH119">
        <v>0</v>
      </c>
      <c r="AI119">
        <f t="shared" si="161"/>
        <v>1</v>
      </c>
      <c r="AJ119">
        <f t="shared" si="162"/>
        <v>0</v>
      </c>
      <c r="AK119">
        <f t="shared" si="163"/>
        <v>48538.796344899842</v>
      </c>
      <c r="AL119" t="s">
        <v>398</v>
      </c>
      <c r="AM119" t="s">
        <v>398</v>
      </c>
      <c r="AN119">
        <v>0</v>
      </c>
      <c r="AO119">
        <v>0</v>
      </c>
      <c r="AP119" t="e">
        <f t="shared" si="164"/>
        <v>#DIV/0!</v>
      </c>
      <c r="AQ119">
        <v>0</v>
      </c>
      <c r="AR119" t="s">
        <v>398</v>
      </c>
      <c r="AS119" t="s">
        <v>398</v>
      </c>
      <c r="AT119">
        <v>0</v>
      </c>
      <c r="AU119">
        <v>0</v>
      </c>
      <c r="AV119" t="e">
        <f t="shared" si="165"/>
        <v>#DIV/0!</v>
      </c>
      <c r="AW119">
        <v>0.5</v>
      </c>
      <c r="AX119">
        <f t="shared" si="166"/>
        <v>0</v>
      </c>
      <c r="AY119">
        <f t="shared" si="167"/>
        <v>-0.90510130089316643</v>
      </c>
      <c r="AZ119" t="e">
        <f t="shared" si="168"/>
        <v>#DIV/0!</v>
      </c>
      <c r="BA119" t="e">
        <f t="shared" si="169"/>
        <v>#DIV/0!</v>
      </c>
      <c r="BB119" t="e">
        <f t="shared" si="170"/>
        <v>#DIV/0!</v>
      </c>
      <c r="BC119" t="e">
        <f t="shared" si="171"/>
        <v>#DIV/0!</v>
      </c>
      <c r="BD119" t="s">
        <v>398</v>
      </c>
      <c r="BE119">
        <v>0</v>
      </c>
      <c r="BF119" t="e">
        <f t="shared" si="172"/>
        <v>#DIV/0!</v>
      </c>
      <c r="BG119" t="e">
        <f t="shared" si="173"/>
        <v>#DIV/0!</v>
      </c>
      <c r="BH119" t="e">
        <f t="shared" si="174"/>
        <v>#DIV/0!</v>
      </c>
      <c r="BI119" t="e">
        <f t="shared" si="175"/>
        <v>#DIV/0!</v>
      </c>
      <c r="BJ119" t="e">
        <f t="shared" si="176"/>
        <v>#DIV/0!</v>
      </c>
      <c r="BK119" t="e">
        <f t="shared" si="177"/>
        <v>#DIV/0!</v>
      </c>
      <c r="BL119" t="e">
        <f t="shared" si="178"/>
        <v>#DIV/0!</v>
      </c>
      <c r="BM119" t="e">
        <f t="shared" si="179"/>
        <v>#DIV/0!</v>
      </c>
      <c r="BN119">
        <v>754</v>
      </c>
      <c r="BO119">
        <v>300</v>
      </c>
      <c r="BP119">
        <v>300</v>
      </c>
      <c r="BQ119">
        <v>300</v>
      </c>
      <c r="BR119">
        <v>10355.1</v>
      </c>
      <c r="BS119">
        <v>1422.74</v>
      </c>
      <c r="BT119">
        <v>-7.3501699999999996E-3</v>
      </c>
      <c r="BU119">
        <v>-1.04</v>
      </c>
      <c r="BV119" t="s">
        <v>398</v>
      </c>
      <c r="BW119" t="s">
        <v>398</v>
      </c>
      <c r="BX119" t="s">
        <v>398</v>
      </c>
      <c r="BY119" t="s">
        <v>398</v>
      </c>
      <c r="BZ119" t="s">
        <v>398</v>
      </c>
      <c r="CA119" t="s">
        <v>398</v>
      </c>
      <c r="CB119" t="s">
        <v>398</v>
      </c>
      <c r="CC119" t="s">
        <v>398</v>
      </c>
      <c r="CD119" t="s">
        <v>398</v>
      </c>
      <c r="CE119" t="s">
        <v>398</v>
      </c>
      <c r="CF119">
        <f t="shared" si="180"/>
        <v>0</v>
      </c>
      <c r="CG119">
        <f t="shared" si="181"/>
        <v>0</v>
      </c>
      <c r="CH119">
        <f t="shared" si="182"/>
        <v>0</v>
      </c>
      <c r="CI119">
        <f t="shared" si="183"/>
        <v>0</v>
      </c>
      <c r="CJ119">
        <v>6</v>
      </c>
      <c r="CK119">
        <v>0.5</v>
      </c>
      <c r="CL119" t="s">
        <v>399</v>
      </c>
      <c r="CM119">
        <v>2</v>
      </c>
      <c r="CN119">
        <v>1530584870.0999999</v>
      </c>
      <c r="CO119">
        <v>400.51299999999998</v>
      </c>
      <c r="CP119">
        <v>400.02100000000002</v>
      </c>
      <c r="CQ119">
        <v>17.741299999999999</v>
      </c>
      <c r="CR119">
        <v>17.616099999999999</v>
      </c>
      <c r="CS119">
        <v>400.375</v>
      </c>
      <c r="CT119">
        <v>17.818899999999999</v>
      </c>
      <c r="CU119">
        <v>1000.02</v>
      </c>
      <c r="CV119">
        <v>91.059600000000003</v>
      </c>
      <c r="CW119">
        <v>0.101143</v>
      </c>
      <c r="CX119">
        <v>25.291599999999999</v>
      </c>
      <c r="CY119">
        <v>24.9482</v>
      </c>
      <c r="CZ119">
        <v>999.9</v>
      </c>
      <c r="DA119">
        <v>0</v>
      </c>
      <c r="DB119">
        <v>0</v>
      </c>
      <c r="DC119">
        <v>10024.4</v>
      </c>
      <c r="DD119">
        <v>0</v>
      </c>
      <c r="DE119">
        <v>0.21912699999999999</v>
      </c>
      <c r="DF119">
        <v>0.49240099999999998</v>
      </c>
      <c r="DG119">
        <v>407.74700000000001</v>
      </c>
      <c r="DH119">
        <v>407.19400000000002</v>
      </c>
      <c r="DI119">
        <v>0.125273</v>
      </c>
      <c r="DJ119">
        <v>400.02100000000002</v>
      </c>
      <c r="DK119">
        <v>17.616099999999999</v>
      </c>
      <c r="DL119">
        <v>1.6155200000000001</v>
      </c>
      <c r="DM119">
        <v>1.6041099999999999</v>
      </c>
      <c r="DN119">
        <v>14.1076</v>
      </c>
      <c r="DO119">
        <v>13.9984</v>
      </c>
      <c r="DP119">
        <v>0</v>
      </c>
      <c r="DQ119">
        <v>0</v>
      </c>
      <c r="DR119">
        <v>0</v>
      </c>
      <c r="DS119">
        <v>0</v>
      </c>
      <c r="DT119">
        <v>4.5999999999999996</v>
      </c>
      <c r="DU119">
        <v>0</v>
      </c>
      <c r="DV119">
        <v>-11.2</v>
      </c>
      <c r="DW119">
        <v>-2.58</v>
      </c>
      <c r="DX119">
        <v>33.811999999999998</v>
      </c>
      <c r="DY119">
        <v>39</v>
      </c>
      <c r="DZ119">
        <v>36.811999999999998</v>
      </c>
      <c r="EA119">
        <v>38</v>
      </c>
      <c r="EB119">
        <v>34.875</v>
      </c>
      <c r="EC119">
        <v>0</v>
      </c>
      <c r="ED119">
        <v>0</v>
      </c>
      <c r="EE119">
        <v>0</v>
      </c>
      <c r="EF119">
        <v>3962.4000000953702</v>
      </c>
      <c r="EG119">
        <v>0</v>
      </c>
      <c r="EH119">
        <v>2.3580000000000001</v>
      </c>
      <c r="EI119">
        <v>4.5292308055437598</v>
      </c>
      <c r="EJ119">
        <v>1.7515384958340601</v>
      </c>
      <c r="EK119">
        <v>-10.0844</v>
      </c>
      <c r="EL119">
        <v>15</v>
      </c>
      <c r="EM119">
        <v>1530584822.5999999</v>
      </c>
      <c r="EN119" t="s">
        <v>622</v>
      </c>
      <c r="EO119">
        <v>1530584822.5999999</v>
      </c>
      <c r="EP119">
        <v>1530584821.5999999</v>
      </c>
      <c r="EQ119">
        <v>141</v>
      </c>
      <c r="ER119">
        <v>-7.0999999999999994E-2</v>
      </c>
      <c r="ES119">
        <v>-2E-3</v>
      </c>
      <c r="ET119">
        <v>0.13800000000000001</v>
      </c>
      <c r="EU119">
        <v>-7.8E-2</v>
      </c>
      <c r="EV119">
        <v>400</v>
      </c>
      <c r="EW119">
        <v>18</v>
      </c>
      <c r="EX119">
        <v>0.41</v>
      </c>
      <c r="EY119">
        <v>0.19</v>
      </c>
      <c r="EZ119">
        <v>0.52357890243902405</v>
      </c>
      <c r="FA119">
        <v>0.110416202090593</v>
      </c>
      <c r="FB119">
        <v>3.8411038133306E-2</v>
      </c>
      <c r="FC119">
        <v>0</v>
      </c>
      <c r="FD119">
        <v>1</v>
      </c>
      <c r="FE119">
        <v>0</v>
      </c>
      <c r="FF119">
        <v>0</v>
      </c>
      <c r="FG119">
        <v>0</v>
      </c>
      <c r="FH119">
        <v>0.119800512195122</v>
      </c>
      <c r="FI119">
        <v>4.5209540069686499E-2</v>
      </c>
      <c r="FJ119">
        <v>4.6561667062287098E-3</v>
      </c>
      <c r="FK119">
        <v>1</v>
      </c>
      <c r="FL119">
        <v>1</v>
      </c>
      <c r="FM119">
        <v>3</v>
      </c>
      <c r="FN119" t="s">
        <v>413</v>
      </c>
      <c r="FO119">
        <v>3.9266000000000001</v>
      </c>
      <c r="FP119">
        <v>2.7839800000000001</v>
      </c>
      <c r="FQ119">
        <v>8.5184099999999999E-2</v>
      </c>
      <c r="FR119">
        <v>8.5092600000000004E-2</v>
      </c>
      <c r="FS119">
        <v>8.1599699999999997E-2</v>
      </c>
      <c r="FT119">
        <v>8.0295000000000005E-2</v>
      </c>
      <c r="FU119">
        <v>19678.8</v>
      </c>
      <c r="FV119">
        <v>24008.400000000001</v>
      </c>
      <c r="FW119">
        <v>20948.2</v>
      </c>
      <c r="FX119">
        <v>25307.4</v>
      </c>
      <c r="FY119">
        <v>30513.599999999999</v>
      </c>
      <c r="FZ119">
        <v>34270.699999999997</v>
      </c>
      <c r="GA119">
        <v>37806.800000000003</v>
      </c>
      <c r="GB119">
        <v>41983.5</v>
      </c>
      <c r="GC119">
        <v>2.67963</v>
      </c>
      <c r="GD119">
        <v>2.16038</v>
      </c>
      <c r="GE119">
        <v>8.6203199999999994E-2</v>
      </c>
      <c r="GF119">
        <v>0</v>
      </c>
      <c r="GG119">
        <v>23.5321</v>
      </c>
      <c r="GH119">
        <v>999.9</v>
      </c>
      <c r="GI119">
        <v>48.712000000000003</v>
      </c>
      <c r="GJ119">
        <v>30.001000000000001</v>
      </c>
      <c r="GK119">
        <v>22.792200000000001</v>
      </c>
      <c r="GL119">
        <v>61.493299999999998</v>
      </c>
      <c r="GM119">
        <v>19.435099999999998</v>
      </c>
      <c r="GN119">
        <v>3</v>
      </c>
      <c r="GO119">
        <v>-0.23921000000000001</v>
      </c>
      <c r="GP119">
        <v>-0.91282700000000006</v>
      </c>
      <c r="GQ119">
        <v>20.335699999999999</v>
      </c>
      <c r="GR119">
        <v>5.2211800000000004</v>
      </c>
      <c r="GS119">
        <v>11.962</v>
      </c>
      <c r="GT119">
        <v>4.9852499999999997</v>
      </c>
      <c r="GU119">
        <v>3.3003200000000001</v>
      </c>
      <c r="GV119">
        <v>999.9</v>
      </c>
      <c r="GW119">
        <v>9999</v>
      </c>
      <c r="GX119">
        <v>9999</v>
      </c>
      <c r="GY119">
        <v>9999</v>
      </c>
      <c r="GZ119">
        <v>1.88446</v>
      </c>
      <c r="HA119">
        <v>1.88141</v>
      </c>
      <c r="HB119">
        <v>1.88287</v>
      </c>
      <c r="HC119">
        <v>1.88157</v>
      </c>
      <c r="HD119">
        <v>1.8831500000000001</v>
      </c>
      <c r="HE119">
        <v>1.8823300000000001</v>
      </c>
      <c r="HF119">
        <v>1.8843099999999999</v>
      </c>
      <c r="HG119">
        <v>1.88158</v>
      </c>
      <c r="HH119">
        <v>5</v>
      </c>
      <c r="HI119">
        <v>0</v>
      </c>
      <c r="HJ119">
        <v>0</v>
      </c>
      <c r="HK119">
        <v>0</v>
      </c>
      <c r="HL119" t="s">
        <v>402</v>
      </c>
      <c r="HM119" t="s">
        <v>403</v>
      </c>
      <c r="HN119" t="s">
        <v>404</v>
      </c>
      <c r="HO119" t="s">
        <v>404</v>
      </c>
      <c r="HP119" t="s">
        <v>404</v>
      </c>
      <c r="HQ119" t="s">
        <v>404</v>
      </c>
      <c r="HR119">
        <v>0</v>
      </c>
      <c r="HS119">
        <v>100</v>
      </c>
      <c r="HT119">
        <v>100</v>
      </c>
      <c r="HU119">
        <v>0.13800000000000001</v>
      </c>
      <c r="HV119">
        <v>-7.7600000000000002E-2</v>
      </c>
      <c r="HW119">
        <v>0.138050000000078</v>
      </c>
      <c r="HX119">
        <v>0</v>
      </c>
      <c r="HY119">
        <v>0</v>
      </c>
      <c r="HZ119">
        <v>0</v>
      </c>
      <c r="IA119">
        <v>-7.7560000000001794E-2</v>
      </c>
      <c r="IB119">
        <v>0</v>
      </c>
      <c r="IC119">
        <v>0</v>
      </c>
      <c r="ID119">
        <v>0</v>
      </c>
      <c r="IE119">
        <v>-1</v>
      </c>
      <c r="IF119">
        <v>-1</v>
      </c>
      <c r="IG119">
        <v>-1</v>
      </c>
      <c r="IH119">
        <v>-1</v>
      </c>
      <c r="II119">
        <v>0.8</v>
      </c>
      <c r="IJ119">
        <v>0.8</v>
      </c>
      <c r="IK119">
        <v>1.54297</v>
      </c>
      <c r="IL119">
        <v>2.5854499999999998</v>
      </c>
      <c r="IM119">
        <v>2.8002899999999999</v>
      </c>
      <c r="IN119">
        <v>2.96875</v>
      </c>
      <c r="IO119">
        <v>3.0493199999999998</v>
      </c>
      <c r="IP119">
        <v>2.2997999999999998</v>
      </c>
      <c r="IQ119">
        <v>33.828299999999999</v>
      </c>
      <c r="IR119">
        <v>24.2364</v>
      </c>
      <c r="IS119">
        <v>18</v>
      </c>
      <c r="IT119">
        <v>1092.83</v>
      </c>
      <c r="IU119">
        <v>568.71799999999996</v>
      </c>
      <c r="IV119">
        <v>25.0001</v>
      </c>
      <c r="IW119">
        <v>24.1004</v>
      </c>
      <c r="IX119">
        <v>30</v>
      </c>
      <c r="IY119">
        <v>24.003499999999999</v>
      </c>
      <c r="IZ119">
        <v>23.996600000000001</v>
      </c>
      <c r="JA119">
        <v>30.819400000000002</v>
      </c>
      <c r="JB119">
        <v>18.695399999999999</v>
      </c>
      <c r="JC119">
        <v>0</v>
      </c>
      <c r="JD119">
        <v>25</v>
      </c>
      <c r="JE119">
        <v>400</v>
      </c>
      <c r="JF119">
        <v>17.6416</v>
      </c>
      <c r="JG119">
        <v>101.91800000000001</v>
      </c>
      <c r="JH119">
        <v>101.21299999999999</v>
      </c>
    </row>
    <row r="120" spans="1:268" x14ac:dyDescent="0.2">
      <c r="A120">
        <v>104</v>
      </c>
      <c r="B120">
        <v>1530584875.0999999</v>
      </c>
      <c r="C120">
        <v>1977</v>
      </c>
      <c r="D120" t="s">
        <v>635</v>
      </c>
      <c r="E120" t="s">
        <v>636</v>
      </c>
      <c r="F120" t="s">
        <v>397</v>
      </c>
      <c r="I120">
        <v>1530584875.0999999</v>
      </c>
      <c r="J120">
        <f t="shared" si="138"/>
        <v>2.2160271757549818E-4</v>
      </c>
      <c r="K120">
        <f t="shared" si="139"/>
        <v>0.22160271757549818</v>
      </c>
      <c r="L120">
        <f t="shared" si="140"/>
        <v>-0.84542548908847148</v>
      </c>
      <c r="M120">
        <f t="shared" si="141"/>
        <v>400.46300000000002</v>
      </c>
      <c r="N120">
        <f t="shared" si="142"/>
        <v>494.64855350398108</v>
      </c>
      <c r="O120">
        <f t="shared" si="143"/>
        <v>45.093409146426296</v>
      </c>
      <c r="P120">
        <f t="shared" si="144"/>
        <v>36.507216647223004</v>
      </c>
      <c r="Q120">
        <f t="shared" si="145"/>
        <v>1.2704683653010619E-2</v>
      </c>
      <c r="R120">
        <f t="shared" si="146"/>
        <v>2.7704072065413765</v>
      </c>
      <c r="S120">
        <f t="shared" si="147"/>
        <v>1.2672404774768622E-2</v>
      </c>
      <c r="T120">
        <f t="shared" si="148"/>
        <v>7.9231462249895381E-3</v>
      </c>
      <c r="U120">
        <f t="shared" si="149"/>
        <v>0</v>
      </c>
      <c r="V120">
        <f t="shared" si="150"/>
        <v>25.234023025849737</v>
      </c>
      <c r="W120">
        <f t="shared" si="151"/>
        <v>24.947399999999998</v>
      </c>
      <c r="X120">
        <f t="shared" si="152"/>
        <v>3.1697198872812331</v>
      </c>
      <c r="Y120">
        <f t="shared" si="153"/>
        <v>49.982005890893518</v>
      </c>
      <c r="Z120">
        <f t="shared" si="154"/>
        <v>1.6174145638341002</v>
      </c>
      <c r="AA120">
        <f t="shared" si="155"/>
        <v>3.2359937041438056</v>
      </c>
      <c r="AB120">
        <f t="shared" si="156"/>
        <v>1.5523053234471329</v>
      </c>
      <c r="AC120">
        <f t="shared" si="157"/>
        <v>-9.7726798450794696</v>
      </c>
      <c r="AD120">
        <f t="shared" si="158"/>
        <v>51.887036359041048</v>
      </c>
      <c r="AE120">
        <f t="shared" si="159"/>
        <v>3.9664753324629967</v>
      </c>
      <c r="AF120">
        <f t="shared" si="160"/>
        <v>46.080831846424573</v>
      </c>
      <c r="AG120">
        <v>0</v>
      </c>
      <c r="AH120">
        <v>0</v>
      </c>
      <c r="AI120">
        <f t="shared" si="161"/>
        <v>1</v>
      </c>
      <c r="AJ120">
        <f t="shared" si="162"/>
        <v>0</v>
      </c>
      <c r="AK120">
        <f t="shared" si="163"/>
        <v>48492.654994952012</v>
      </c>
      <c r="AL120" t="s">
        <v>398</v>
      </c>
      <c r="AM120" t="s">
        <v>398</v>
      </c>
      <c r="AN120">
        <v>0</v>
      </c>
      <c r="AO120">
        <v>0</v>
      </c>
      <c r="AP120" t="e">
        <f t="shared" si="164"/>
        <v>#DIV/0!</v>
      </c>
      <c r="AQ120">
        <v>0</v>
      </c>
      <c r="AR120" t="s">
        <v>398</v>
      </c>
      <c r="AS120" t="s">
        <v>398</v>
      </c>
      <c r="AT120">
        <v>0</v>
      </c>
      <c r="AU120">
        <v>0</v>
      </c>
      <c r="AV120" t="e">
        <f t="shared" si="165"/>
        <v>#DIV/0!</v>
      </c>
      <c r="AW120">
        <v>0.5</v>
      </c>
      <c r="AX120">
        <f t="shared" si="166"/>
        <v>0</v>
      </c>
      <c r="AY120">
        <f t="shared" si="167"/>
        <v>-0.84542548908847148</v>
      </c>
      <c r="AZ120" t="e">
        <f t="shared" si="168"/>
        <v>#DIV/0!</v>
      </c>
      <c r="BA120" t="e">
        <f t="shared" si="169"/>
        <v>#DIV/0!</v>
      </c>
      <c r="BB120" t="e">
        <f t="shared" si="170"/>
        <v>#DIV/0!</v>
      </c>
      <c r="BC120" t="e">
        <f t="shared" si="171"/>
        <v>#DIV/0!</v>
      </c>
      <c r="BD120" t="s">
        <v>398</v>
      </c>
      <c r="BE120">
        <v>0</v>
      </c>
      <c r="BF120" t="e">
        <f t="shared" si="172"/>
        <v>#DIV/0!</v>
      </c>
      <c r="BG120" t="e">
        <f t="shared" si="173"/>
        <v>#DIV/0!</v>
      </c>
      <c r="BH120" t="e">
        <f t="shared" si="174"/>
        <v>#DIV/0!</v>
      </c>
      <c r="BI120" t="e">
        <f t="shared" si="175"/>
        <v>#DIV/0!</v>
      </c>
      <c r="BJ120" t="e">
        <f t="shared" si="176"/>
        <v>#DIV/0!</v>
      </c>
      <c r="BK120" t="e">
        <f t="shared" si="177"/>
        <v>#DIV/0!</v>
      </c>
      <c r="BL120" t="e">
        <f t="shared" si="178"/>
        <v>#DIV/0!</v>
      </c>
      <c r="BM120" t="e">
        <f t="shared" si="179"/>
        <v>#DIV/0!</v>
      </c>
      <c r="BN120">
        <v>754</v>
      </c>
      <c r="BO120">
        <v>300</v>
      </c>
      <c r="BP120">
        <v>300</v>
      </c>
      <c r="BQ120">
        <v>300</v>
      </c>
      <c r="BR120">
        <v>10355.1</v>
      </c>
      <c r="BS120">
        <v>1422.74</v>
      </c>
      <c r="BT120">
        <v>-7.3501699999999996E-3</v>
      </c>
      <c r="BU120">
        <v>-1.04</v>
      </c>
      <c r="BV120" t="s">
        <v>398</v>
      </c>
      <c r="BW120" t="s">
        <v>398</v>
      </c>
      <c r="BX120" t="s">
        <v>398</v>
      </c>
      <c r="BY120" t="s">
        <v>398</v>
      </c>
      <c r="BZ120" t="s">
        <v>398</v>
      </c>
      <c r="CA120" t="s">
        <v>398</v>
      </c>
      <c r="CB120" t="s">
        <v>398</v>
      </c>
      <c r="CC120" t="s">
        <v>398</v>
      </c>
      <c r="CD120" t="s">
        <v>398</v>
      </c>
      <c r="CE120" t="s">
        <v>398</v>
      </c>
      <c r="CF120">
        <f t="shared" si="180"/>
        <v>0</v>
      </c>
      <c r="CG120">
        <f t="shared" si="181"/>
        <v>0</v>
      </c>
      <c r="CH120">
        <f t="shared" si="182"/>
        <v>0</v>
      </c>
      <c r="CI120">
        <f t="shared" si="183"/>
        <v>0</v>
      </c>
      <c r="CJ120">
        <v>6</v>
      </c>
      <c r="CK120">
        <v>0.5</v>
      </c>
      <c r="CL120" t="s">
        <v>399</v>
      </c>
      <c r="CM120">
        <v>2</v>
      </c>
      <c r="CN120">
        <v>1530584875.0999999</v>
      </c>
      <c r="CO120">
        <v>400.46300000000002</v>
      </c>
      <c r="CP120">
        <v>400.00900000000001</v>
      </c>
      <c r="CQ120">
        <v>17.742100000000001</v>
      </c>
      <c r="CR120">
        <v>17.611499999999999</v>
      </c>
      <c r="CS120">
        <v>400.32499999999999</v>
      </c>
      <c r="CT120">
        <v>17.819700000000001</v>
      </c>
      <c r="CU120">
        <v>1000.02</v>
      </c>
      <c r="CV120">
        <v>91.061099999999996</v>
      </c>
      <c r="CW120">
        <v>0.101421</v>
      </c>
      <c r="CX120">
        <v>25.294799999999999</v>
      </c>
      <c r="CY120">
        <v>24.947399999999998</v>
      </c>
      <c r="CZ120">
        <v>999.9</v>
      </c>
      <c r="DA120">
        <v>0</v>
      </c>
      <c r="DB120">
        <v>0</v>
      </c>
      <c r="DC120">
        <v>10014.4</v>
      </c>
      <c r="DD120">
        <v>0</v>
      </c>
      <c r="DE120">
        <v>0.21912699999999999</v>
      </c>
      <c r="DF120">
        <v>0.45449800000000001</v>
      </c>
      <c r="DG120">
        <v>407.697</v>
      </c>
      <c r="DH120">
        <v>407.18</v>
      </c>
      <c r="DI120">
        <v>0.13065299999999999</v>
      </c>
      <c r="DJ120">
        <v>400.00900000000001</v>
      </c>
      <c r="DK120">
        <v>17.611499999999999</v>
      </c>
      <c r="DL120">
        <v>1.6156200000000001</v>
      </c>
      <c r="DM120">
        <v>1.60372</v>
      </c>
      <c r="DN120">
        <v>14.108599999999999</v>
      </c>
      <c r="DO120">
        <v>13.9946</v>
      </c>
      <c r="DP120">
        <v>0</v>
      </c>
      <c r="DQ120">
        <v>0</v>
      </c>
      <c r="DR120">
        <v>0</v>
      </c>
      <c r="DS120">
        <v>0</v>
      </c>
      <c r="DT120">
        <v>3.31</v>
      </c>
      <c r="DU120">
        <v>0</v>
      </c>
      <c r="DV120">
        <v>-8.8699999999999992</v>
      </c>
      <c r="DW120">
        <v>-2.64</v>
      </c>
      <c r="DX120">
        <v>33.811999999999998</v>
      </c>
      <c r="DY120">
        <v>39</v>
      </c>
      <c r="DZ120">
        <v>36.811999999999998</v>
      </c>
      <c r="EA120">
        <v>38</v>
      </c>
      <c r="EB120">
        <v>34.875</v>
      </c>
      <c r="EC120">
        <v>0</v>
      </c>
      <c r="ED120">
        <v>0</v>
      </c>
      <c r="EE120">
        <v>0</v>
      </c>
      <c r="EF120">
        <v>3967.2000000476801</v>
      </c>
      <c r="EG120">
        <v>0</v>
      </c>
      <c r="EH120">
        <v>2.8752</v>
      </c>
      <c r="EI120">
        <v>14.142307658066199</v>
      </c>
      <c r="EJ120">
        <v>-3.14692308741673</v>
      </c>
      <c r="EK120">
        <v>-10.489599999999999</v>
      </c>
      <c r="EL120">
        <v>15</v>
      </c>
      <c r="EM120">
        <v>1530584822.5999999</v>
      </c>
      <c r="EN120" t="s">
        <v>622</v>
      </c>
      <c r="EO120">
        <v>1530584822.5999999</v>
      </c>
      <c r="EP120">
        <v>1530584821.5999999</v>
      </c>
      <c r="EQ120">
        <v>141</v>
      </c>
      <c r="ER120">
        <v>-7.0999999999999994E-2</v>
      </c>
      <c r="ES120">
        <v>-2E-3</v>
      </c>
      <c r="ET120">
        <v>0.13800000000000001</v>
      </c>
      <c r="EU120">
        <v>-7.8E-2</v>
      </c>
      <c r="EV120">
        <v>400</v>
      </c>
      <c r="EW120">
        <v>18</v>
      </c>
      <c r="EX120">
        <v>0.41</v>
      </c>
      <c r="EY120">
        <v>0.19</v>
      </c>
      <c r="EZ120">
        <v>0.52037882499999999</v>
      </c>
      <c r="FA120">
        <v>-0.130132986866793</v>
      </c>
      <c r="FB120">
        <v>3.9898042054020297E-2</v>
      </c>
      <c r="FC120">
        <v>0</v>
      </c>
      <c r="FD120">
        <v>1</v>
      </c>
      <c r="FE120">
        <v>0</v>
      </c>
      <c r="FF120">
        <v>0</v>
      </c>
      <c r="FG120">
        <v>0</v>
      </c>
      <c r="FH120">
        <v>0.12271325</v>
      </c>
      <c r="FI120">
        <v>3.7174469043151699E-2</v>
      </c>
      <c r="FJ120">
        <v>3.84931651562976E-3</v>
      </c>
      <c r="FK120">
        <v>1</v>
      </c>
      <c r="FL120">
        <v>1</v>
      </c>
      <c r="FM120">
        <v>3</v>
      </c>
      <c r="FN120" t="s">
        <v>413</v>
      </c>
      <c r="FO120">
        <v>3.92659</v>
      </c>
      <c r="FP120">
        <v>2.78417</v>
      </c>
      <c r="FQ120">
        <v>8.51774E-2</v>
      </c>
      <c r="FR120">
        <v>8.5091899999999998E-2</v>
      </c>
      <c r="FS120">
        <v>8.1603800000000004E-2</v>
      </c>
      <c r="FT120">
        <v>8.0280900000000002E-2</v>
      </c>
      <c r="FU120">
        <v>19678.8</v>
      </c>
      <c r="FV120">
        <v>24008.6</v>
      </c>
      <c r="FW120">
        <v>20948</v>
      </c>
      <c r="FX120">
        <v>25307.5</v>
      </c>
      <c r="FY120">
        <v>30513.5</v>
      </c>
      <c r="FZ120">
        <v>34271.1</v>
      </c>
      <c r="GA120">
        <v>37806.9</v>
      </c>
      <c r="GB120">
        <v>41983.3</v>
      </c>
      <c r="GC120">
        <v>2.6791499999999999</v>
      </c>
      <c r="GD120">
        <v>2.16018</v>
      </c>
      <c r="GE120">
        <v>8.6061700000000005E-2</v>
      </c>
      <c r="GF120">
        <v>0</v>
      </c>
      <c r="GG120">
        <v>23.5336</v>
      </c>
      <c r="GH120">
        <v>999.9</v>
      </c>
      <c r="GI120">
        <v>48.712000000000003</v>
      </c>
      <c r="GJ120">
        <v>30.010999999999999</v>
      </c>
      <c r="GK120">
        <v>22.806799999999999</v>
      </c>
      <c r="GL120">
        <v>61.443300000000001</v>
      </c>
      <c r="GM120">
        <v>19.395</v>
      </c>
      <c r="GN120">
        <v>3</v>
      </c>
      <c r="GO120">
        <v>-0.23938799999999999</v>
      </c>
      <c r="GP120">
        <v>-0.911686</v>
      </c>
      <c r="GQ120">
        <v>20.335699999999999</v>
      </c>
      <c r="GR120">
        <v>5.22058</v>
      </c>
      <c r="GS120">
        <v>11.962</v>
      </c>
      <c r="GT120">
        <v>4.9852499999999997</v>
      </c>
      <c r="GU120">
        <v>3.3003200000000001</v>
      </c>
      <c r="GV120">
        <v>999.9</v>
      </c>
      <c r="GW120">
        <v>9999</v>
      </c>
      <c r="GX120">
        <v>9999</v>
      </c>
      <c r="GY120">
        <v>9999</v>
      </c>
      <c r="GZ120">
        <v>1.88446</v>
      </c>
      <c r="HA120">
        <v>1.88141</v>
      </c>
      <c r="HB120">
        <v>1.88286</v>
      </c>
      <c r="HC120">
        <v>1.8815900000000001</v>
      </c>
      <c r="HD120">
        <v>1.8831599999999999</v>
      </c>
      <c r="HE120">
        <v>1.88232</v>
      </c>
      <c r="HF120">
        <v>1.8843099999999999</v>
      </c>
      <c r="HG120">
        <v>1.88158</v>
      </c>
      <c r="HH120">
        <v>5</v>
      </c>
      <c r="HI120">
        <v>0</v>
      </c>
      <c r="HJ120">
        <v>0</v>
      </c>
      <c r="HK120">
        <v>0</v>
      </c>
      <c r="HL120" t="s">
        <v>402</v>
      </c>
      <c r="HM120" t="s">
        <v>403</v>
      </c>
      <c r="HN120" t="s">
        <v>404</v>
      </c>
      <c r="HO120" t="s">
        <v>404</v>
      </c>
      <c r="HP120" t="s">
        <v>404</v>
      </c>
      <c r="HQ120" t="s">
        <v>404</v>
      </c>
      <c r="HR120">
        <v>0</v>
      </c>
      <c r="HS120">
        <v>100</v>
      </c>
      <c r="HT120">
        <v>100</v>
      </c>
      <c r="HU120">
        <v>0.13800000000000001</v>
      </c>
      <c r="HV120">
        <v>-7.7600000000000002E-2</v>
      </c>
      <c r="HW120">
        <v>0.138050000000078</v>
      </c>
      <c r="HX120">
        <v>0</v>
      </c>
      <c r="HY120">
        <v>0</v>
      </c>
      <c r="HZ120">
        <v>0</v>
      </c>
      <c r="IA120">
        <v>-7.7560000000001794E-2</v>
      </c>
      <c r="IB120">
        <v>0</v>
      </c>
      <c r="IC120">
        <v>0</v>
      </c>
      <c r="ID120">
        <v>0</v>
      </c>
      <c r="IE120">
        <v>-1</v>
      </c>
      <c r="IF120">
        <v>-1</v>
      </c>
      <c r="IG120">
        <v>-1</v>
      </c>
      <c r="IH120">
        <v>-1</v>
      </c>
      <c r="II120">
        <v>0.9</v>
      </c>
      <c r="IJ120">
        <v>0.9</v>
      </c>
      <c r="IK120">
        <v>1.54297</v>
      </c>
      <c r="IL120">
        <v>2.5988799999999999</v>
      </c>
      <c r="IM120">
        <v>2.8002899999999999</v>
      </c>
      <c r="IN120">
        <v>2.96875</v>
      </c>
      <c r="IO120">
        <v>3.0493199999999998</v>
      </c>
      <c r="IP120">
        <v>2.2863799999999999</v>
      </c>
      <c r="IQ120">
        <v>33.828299999999999</v>
      </c>
      <c r="IR120">
        <v>24.227599999999999</v>
      </c>
      <c r="IS120">
        <v>18</v>
      </c>
      <c r="IT120">
        <v>1092.25</v>
      </c>
      <c r="IU120">
        <v>568.56799999999998</v>
      </c>
      <c r="IV120">
        <v>25.0002</v>
      </c>
      <c r="IW120">
        <v>24.1004</v>
      </c>
      <c r="IX120">
        <v>30.0001</v>
      </c>
      <c r="IY120">
        <v>24.002700000000001</v>
      </c>
      <c r="IZ120">
        <v>23.996600000000001</v>
      </c>
      <c r="JA120">
        <v>30.8185</v>
      </c>
      <c r="JB120">
        <v>18.695399999999999</v>
      </c>
      <c r="JC120">
        <v>0</v>
      </c>
      <c r="JD120">
        <v>25</v>
      </c>
      <c r="JE120">
        <v>400</v>
      </c>
      <c r="JF120">
        <v>17.6416</v>
      </c>
      <c r="JG120">
        <v>101.91800000000001</v>
      </c>
      <c r="JH120">
        <v>101.21299999999999</v>
      </c>
    </row>
    <row r="121" spans="1:268" x14ac:dyDescent="0.2">
      <c r="A121">
        <v>105</v>
      </c>
      <c r="B121">
        <v>1530584880.0999999</v>
      </c>
      <c r="C121">
        <v>1982</v>
      </c>
      <c r="D121" t="s">
        <v>637</v>
      </c>
      <c r="E121" t="s">
        <v>638</v>
      </c>
      <c r="F121" t="s">
        <v>397</v>
      </c>
      <c r="I121">
        <v>1530584880.0999999</v>
      </c>
      <c r="J121">
        <f t="shared" si="138"/>
        <v>2.1938738872462579E-4</v>
      </c>
      <c r="K121">
        <f t="shared" si="139"/>
        <v>0.21938738872462579</v>
      </c>
      <c r="L121">
        <f t="shared" si="140"/>
        <v>-0.95784923876985473</v>
      </c>
      <c r="M121">
        <f t="shared" si="141"/>
        <v>400.517</v>
      </c>
      <c r="N121">
        <f t="shared" si="142"/>
        <v>509.92823958345906</v>
      </c>
      <c r="O121">
        <f t="shared" si="143"/>
        <v>46.487616630406116</v>
      </c>
      <c r="P121">
        <f t="shared" si="144"/>
        <v>36.513139113789002</v>
      </c>
      <c r="Q121">
        <f t="shared" si="145"/>
        <v>1.2573943931867511E-2</v>
      </c>
      <c r="R121">
        <f t="shared" si="146"/>
        <v>2.769605145393554</v>
      </c>
      <c r="S121">
        <f t="shared" si="147"/>
        <v>1.2542315953650634E-2</v>
      </c>
      <c r="T121">
        <f t="shared" si="148"/>
        <v>7.8417824365374835E-3</v>
      </c>
      <c r="U121">
        <f t="shared" si="149"/>
        <v>0</v>
      </c>
      <c r="V121">
        <f t="shared" si="150"/>
        <v>25.236814513887399</v>
      </c>
      <c r="W121">
        <f t="shared" si="151"/>
        <v>24.9495</v>
      </c>
      <c r="X121">
        <f t="shared" si="152"/>
        <v>3.17011691524183</v>
      </c>
      <c r="Y121">
        <f t="shared" si="153"/>
        <v>49.973453233601496</v>
      </c>
      <c r="Z121">
        <f t="shared" si="154"/>
        <v>1.6173494500953003</v>
      </c>
      <c r="AA121">
        <f t="shared" si="155"/>
        <v>3.2364172284332269</v>
      </c>
      <c r="AB121">
        <f t="shared" si="156"/>
        <v>1.5527674651465297</v>
      </c>
      <c r="AC121">
        <f t="shared" si="157"/>
        <v>-9.6749838427559975</v>
      </c>
      <c r="AD121">
        <f t="shared" si="158"/>
        <v>51.88694602796393</v>
      </c>
      <c r="AE121">
        <f t="shared" si="159"/>
        <v>3.9677029355452156</v>
      </c>
      <c r="AF121">
        <f t="shared" si="160"/>
        <v>46.17966512075315</v>
      </c>
      <c r="AG121">
        <v>0</v>
      </c>
      <c r="AH121">
        <v>0</v>
      </c>
      <c r="AI121">
        <f t="shared" si="161"/>
        <v>1</v>
      </c>
      <c r="AJ121">
        <f t="shared" si="162"/>
        <v>0</v>
      </c>
      <c r="AK121">
        <f t="shared" si="163"/>
        <v>48470.359789667338</v>
      </c>
      <c r="AL121" t="s">
        <v>398</v>
      </c>
      <c r="AM121" t="s">
        <v>398</v>
      </c>
      <c r="AN121">
        <v>0</v>
      </c>
      <c r="AO121">
        <v>0</v>
      </c>
      <c r="AP121" t="e">
        <f t="shared" si="164"/>
        <v>#DIV/0!</v>
      </c>
      <c r="AQ121">
        <v>0</v>
      </c>
      <c r="AR121" t="s">
        <v>398</v>
      </c>
      <c r="AS121" t="s">
        <v>398</v>
      </c>
      <c r="AT121">
        <v>0</v>
      </c>
      <c r="AU121">
        <v>0</v>
      </c>
      <c r="AV121" t="e">
        <f t="shared" si="165"/>
        <v>#DIV/0!</v>
      </c>
      <c r="AW121">
        <v>0.5</v>
      </c>
      <c r="AX121">
        <f t="shared" si="166"/>
        <v>0</v>
      </c>
      <c r="AY121">
        <f t="shared" si="167"/>
        <v>-0.95784923876985473</v>
      </c>
      <c r="AZ121" t="e">
        <f t="shared" si="168"/>
        <v>#DIV/0!</v>
      </c>
      <c r="BA121" t="e">
        <f t="shared" si="169"/>
        <v>#DIV/0!</v>
      </c>
      <c r="BB121" t="e">
        <f t="shared" si="170"/>
        <v>#DIV/0!</v>
      </c>
      <c r="BC121" t="e">
        <f t="shared" si="171"/>
        <v>#DIV/0!</v>
      </c>
      <c r="BD121" t="s">
        <v>398</v>
      </c>
      <c r="BE121">
        <v>0</v>
      </c>
      <c r="BF121" t="e">
        <f t="shared" si="172"/>
        <v>#DIV/0!</v>
      </c>
      <c r="BG121" t="e">
        <f t="shared" si="173"/>
        <v>#DIV/0!</v>
      </c>
      <c r="BH121" t="e">
        <f t="shared" si="174"/>
        <v>#DIV/0!</v>
      </c>
      <c r="BI121" t="e">
        <f t="shared" si="175"/>
        <v>#DIV/0!</v>
      </c>
      <c r="BJ121" t="e">
        <f t="shared" si="176"/>
        <v>#DIV/0!</v>
      </c>
      <c r="BK121" t="e">
        <f t="shared" si="177"/>
        <v>#DIV/0!</v>
      </c>
      <c r="BL121" t="e">
        <f t="shared" si="178"/>
        <v>#DIV/0!</v>
      </c>
      <c r="BM121" t="e">
        <f t="shared" si="179"/>
        <v>#DIV/0!</v>
      </c>
      <c r="BN121">
        <v>754</v>
      </c>
      <c r="BO121">
        <v>300</v>
      </c>
      <c r="BP121">
        <v>300</v>
      </c>
      <c r="BQ121">
        <v>300</v>
      </c>
      <c r="BR121">
        <v>10355.1</v>
      </c>
      <c r="BS121">
        <v>1422.74</v>
      </c>
      <c r="BT121">
        <v>-7.3501699999999996E-3</v>
      </c>
      <c r="BU121">
        <v>-1.04</v>
      </c>
      <c r="BV121" t="s">
        <v>398</v>
      </c>
      <c r="BW121" t="s">
        <v>398</v>
      </c>
      <c r="BX121" t="s">
        <v>398</v>
      </c>
      <c r="BY121" t="s">
        <v>398</v>
      </c>
      <c r="BZ121" t="s">
        <v>398</v>
      </c>
      <c r="CA121" t="s">
        <v>398</v>
      </c>
      <c r="CB121" t="s">
        <v>398</v>
      </c>
      <c r="CC121" t="s">
        <v>398</v>
      </c>
      <c r="CD121" t="s">
        <v>398</v>
      </c>
      <c r="CE121" t="s">
        <v>398</v>
      </c>
      <c r="CF121">
        <f t="shared" si="180"/>
        <v>0</v>
      </c>
      <c r="CG121">
        <f t="shared" si="181"/>
        <v>0</v>
      </c>
      <c r="CH121">
        <f t="shared" si="182"/>
        <v>0</v>
      </c>
      <c r="CI121">
        <f t="shared" si="183"/>
        <v>0</v>
      </c>
      <c r="CJ121">
        <v>6</v>
      </c>
      <c r="CK121">
        <v>0.5</v>
      </c>
      <c r="CL121" t="s">
        <v>399</v>
      </c>
      <c r="CM121">
        <v>2</v>
      </c>
      <c r="CN121">
        <v>1530584880.0999999</v>
      </c>
      <c r="CO121">
        <v>400.517</v>
      </c>
      <c r="CP121">
        <v>399.995</v>
      </c>
      <c r="CQ121">
        <v>17.7409</v>
      </c>
      <c r="CR121">
        <v>17.611599999999999</v>
      </c>
      <c r="CS121">
        <v>400.37900000000002</v>
      </c>
      <c r="CT121">
        <v>17.8184</v>
      </c>
      <c r="CU121">
        <v>999.97799999999995</v>
      </c>
      <c r="CV121">
        <v>91.063500000000005</v>
      </c>
      <c r="CW121">
        <v>0.101517</v>
      </c>
      <c r="CX121">
        <v>25.297000000000001</v>
      </c>
      <c r="CY121">
        <v>24.9495</v>
      </c>
      <c r="CZ121">
        <v>999.9</v>
      </c>
      <c r="DA121">
        <v>0</v>
      </c>
      <c r="DB121">
        <v>0</v>
      </c>
      <c r="DC121">
        <v>10009.4</v>
      </c>
      <c r="DD121">
        <v>0</v>
      </c>
      <c r="DE121">
        <v>0.21912699999999999</v>
      </c>
      <c r="DF121">
        <v>0.52148399999999995</v>
      </c>
      <c r="DG121">
        <v>407.75</v>
      </c>
      <c r="DH121">
        <v>407.166</v>
      </c>
      <c r="DI121">
        <v>0.12923999999999999</v>
      </c>
      <c r="DJ121">
        <v>399.995</v>
      </c>
      <c r="DK121">
        <v>17.611599999999999</v>
      </c>
      <c r="DL121">
        <v>1.61555</v>
      </c>
      <c r="DM121">
        <v>1.60378</v>
      </c>
      <c r="DN121">
        <v>14.107900000000001</v>
      </c>
      <c r="DO121">
        <v>13.995100000000001</v>
      </c>
      <c r="DP121">
        <v>0</v>
      </c>
      <c r="DQ121">
        <v>0</v>
      </c>
      <c r="DR121">
        <v>0</v>
      </c>
      <c r="DS121">
        <v>0</v>
      </c>
      <c r="DT121">
        <v>-0.54</v>
      </c>
      <c r="DU121">
        <v>0</v>
      </c>
      <c r="DV121">
        <v>-8.58</v>
      </c>
      <c r="DW121">
        <v>-3.41</v>
      </c>
      <c r="DX121">
        <v>33.811999999999998</v>
      </c>
      <c r="DY121">
        <v>39</v>
      </c>
      <c r="DZ121">
        <v>36.811999999999998</v>
      </c>
      <c r="EA121">
        <v>38.061999999999998</v>
      </c>
      <c r="EB121">
        <v>34.875</v>
      </c>
      <c r="EC121">
        <v>0</v>
      </c>
      <c r="ED121">
        <v>0</v>
      </c>
      <c r="EE121">
        <v>0</v>
      </c>
      <c r="EF121">
        <v>3972</v>
      </c>
      <c r="EG121">
        <v>0</v>
      </c>
      <c r="EH121">
        <v>3.2736000000000001</v>
      </c>
      <c r="EI121">
        <v>1.03923081917406</v>
      </c>
      <c r="EJ121">
        <v>-7.2053845658222802</v>
      </c>
      <c r="EK121">
        <v>-10.6104</v>
      </c>
      <c r="EL121">
        <v>15</v>
      </c>
      <c r="EM121">
        <v>1530584822.5999999</v>
      </c>
      <c r="EN121" t="s">
        <v>622</v>
      </c>
      <c r="EO121">
        <v>1530584822.5999999</v>
      </c>
      <c r="EP121">
        <v>1530584821.5999999</v>
      </c>
      <c r="EQ121">
        <v>141</v>
      </c>
      <c r="ER121">
        <v>-7.0999999999999994E-2</v>
      </c>
      <c r="ES121">
        <v>-2E-3</v>
      </c>
      <c r="ET121">
        <v>0.13800000000000001</v>
      </c>
      <c r="EU121">
        <v>-7.8E-2</v>
      </c>
      <c r="EV121">
        <v>400</v>
      </c>
      <c r="EW121">
        <v>18</v>
      </c>
      <c r="EX121">
        <v>0.41</v>
      </c>
      <c r="EY121">
        <v>0.19</v>
      </c>
      <c r="EZ121">
        <v>0.50247556097560997</v>
      </c>
      <c r="FA121">
        <v>-0.31541475261323898</v>
      </c>
      <c r="FB121">
        <v>4.8477477897170697E-2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0.126199634146341</v>
      </c>
      <c r="FI121">
        <v>2.8672285714285501E-2</v>
      </c>
      <c r="FJ121">
        <v>2.97046860683628E-3</v>
      </c>
      <c r="FK121">
        <v>1</v>
      </c>
      <c r="FL121">
        <v>1</v>
      </c>
      <c r="FM121">
        <v>3</v>
      </c>
      <c r="FN121" t="s">
        <v>413</v>
      </c>
      <c r="FO121">
        <v>3.9265300000000001</v>
      </c>
      <c r="FP121">
        <v>2.7842199999999999</v>
      </c>
      <c r="FQ121">
        <v>8.5188200000000006E-2</v>
      </c>
      <c r="FR121">
        <v>8.5091799999999995E-2</v>
      </c>
      <c r="FS121">
        <v>8.1601599999999996E-2</v>
      </c>
      <c r="FT121">
        <v>8.0283499999999994E-2</v>
      </c>
      <c r="FU121">
        <v>19678.5</v>
      </c>
      <c r="FV121">
        <v>24008.7</v>
      </c>
      <c r="FW121">
        <v>20948</v>
      </c>
      <c r="FX121">
        <v>25307.7</v>
      </c>
      <c r="FY121">
        <v>30513.4</v>
      </c>
      <c r="FZ121">
        <v>34271.4</v>
      </c>
      <c r="GA121">
        <v>37806.699999999997</v>
      </c>
      <c r="GB121">
        <v>41983.8</v>
      </c>
      <c r="GC121">
        <v>2.6793999999999998</v>
      </c>
      <c r="GD121">
        <v>2.16065</v>
      </c>
      <c r="GE121">
        <v>8.6069099999999996E-2</v>
      </c>
      <c r="GF121">
        <v>0</v>
      </c>
      <c r="GG121">
        <v>23.535499999999999</v>
      </c>
      <c r="GH121">
        <v>999.9</v>
      </c>
      <c r="GI121">
        <v>48.712000000000003</v>
      </c>
      <c r="GJ121">
        <v>30.010999999999999</v>
      </c>
      <c r="GK121">
        <v>22.805599999999998</v>
      </c>
      <c r="GL121">
        <v>61.513300000000001</v>
      </c>
      <c r="GM121">
        <v>19.423100000000002</v>
      </c>
      <c r="GN121">
        <v>3</v>
      </c>
      <c r="GO121">
        <v>-0.23938999999999999</v>
      </c>
      <c r="GP121">
        <v>-0.91052299999999997</v>
      </c>
      <c r="GQ121">
        <v>20.336300000000001</v>
      </c>
      <c r="GR121">
        <v>5.2241799999999996</v>
      </c>
      <c r="GS121">
        <v>11.962199999999999</v>
      </c>
      <c r="GT121">
        <v>4.9858000000000002</v>
      </c>
      <c r="GU121">
        <v>3.3010000000000002</v>
      </c>
      <c r="GV121">
        <v>999.9</v>
      </c>
      <c r="GW121">
        <v>9999</v>
      </c>
      <c r="GX121">
        <v>9999</v>
      </c>
      <c r="GY121">
        <v>9999</v>
      </c>
      <c r="GZ121">
        <v>1.88445</v>
      </c>
      <c r="HA121">
        <v>1.88141</v>
      </c>
      <c r="HB121">
        <v>1.8828800000000001</v>
      </c>
      <c r="HC121">
        <v>1.88158</v>
      </c>
      <c r="HD121">
        <v>1.8831199999999999</v>
      </c>
      <c r="HE121">
        <v>1.88232</v>
      </c>
      <c r="HF121">
        <v>1.8843099999999999</v>
      </c>
      <c r="HG121">
        <v>1.88158</v>
      </c>
      <c r="HH121">
        <v>5</v>
      </c>
      <c r="HI121">
        <v>0</v>
      </c>
      <c r="HJ121">
        <v>0</v>
      </c>
      <c r="HK121">
        <v>0</v>
      </c>
      <c r="HL121" t="s">
        <v>402</v>
      </c>
      <c r="HM121" t="s">
        <v>403</v>
      </c>
      <c r="HN121" t="s">
        <v>404</v>
      </c>
      <c r="HO121" t="s">
        <v>404</v>
      </c>
      <c r="HP121" t="s">
        <v>404</v>
      </c>
      <c r="HQ121" t="s">
        <v>404</v>
      </c>
      <c r="HR121">
        <v>0</v>
      </c>
      <c r="HS121">
        <v>100</v>
      </c>
      <c r="HT121">
        <v>100</v>
      </c>
      <c r="HU121">
        <v>0.13800000000000001</v>
      </c>
      <c r="HV121">
        <v>-7.7499999999999999E-2</v>
      </c>
      <c r="HW121">
        <v>0.138050000000078</v>
      </c>
      <c r="HX121">
        <v>0</v>
      </c>
      <c r="HY121">
        <v>0</v>
      </c>
      <c r="HZ121">
        <v>0</v>
      </c>
      <c r="IA121">
        <v>-7.7560000000001794E-2</v>
      </c>
      <c r="IB121">
        <v>0</v>
      </c>
      <c r="IC121">
        <v>0</v>
      </c>
      <c r="ID121">
        <v>0</v>
      </c>
      <c r="IE121">
        <v>-1</v>
      </c>
      <c r="IF121">
        <v>-1</v>
      </c>
      <c r="IG121">
        <v>-1</v>
      </c>
      <c r="IH121">
        <v>-1</v>
      </c>
      <c r="II121">
        <v>1</v>
      </c>
      <c r="IJ121">
        <v>1</v>
      </c>
      <c r="IK121">
        <v>1.54297</v>
      </c>
      <c r="IL121">
        <v>2.5866699999999998</v>
      </c>
      <c r="IM121">
        <v>2.8002899999999999</v>
      </c>
      <c r="IN121">
        <v>2.96875</v>
      </c>
      <c r="IO121">
        <v>3.0493199999999998</v>
      </c>
      <c r="IP121">
        <v>2.2668499999999998</v>
      </c>
      <c r="IQ121">
        <v>33.828299999999999</v>
      </c>
      <c r="IR121">
        <v>24.2364</v>
      </c>
      <c r="IS121">
        <v>18</v>
      </c>
      <c r="IT121">
        <v>1092.55</v>
      </c>
      <c r="IU121">
        <v>568.92499999999995</v>
      </c>
      <c r="IV121">
        <v>25.0002</v>
      </c>
      <c r="IW121">
        <v>24.1004</v>
      </c>
      <c r="IX121">
        <v>30.0001</v>
      </c>
      <c r="IY121">
        <v>24.002700000000001</v>
      </c>
      <c r="IZ121">
        <v>23.996600000000001</v>
      </c>
      <c r="JA121">
        <v>30.817599999999999</v>
      </c>
      <c r="JB121">
        <v>18.695399999999999</v>
      </c>
      <c r="JC121">
        <v>0</v>
      </c>
      <c r="JD121">
        <v>25</v>
      </c>
      <c r="JE121">
        <v>400</v>
      </c>
      <c r="JF121">
        <v>17.6416</v>
      </c>
      <c r="JG121">
        <v>101.91800000000001</v>
      </c>
      <c r="JH121">
        <v>101.214</v>
      </c>
    </row>
    <row r="122" spans="1:268" x14ac:dyDescent="0.2">
      <c r="A122">
        <v>106</v>
      </c>
      <c r="B122">
        <v>1530584885.0999999</v>
      </c>
      <c r="C122">
        <v>1987</v>
      </c>
      <c r="D122" t="s">
        <v>639</v>
      </c>
      <c r="E122" t="s">
        <v>640</v>
      </c>
      <c r="F122" t="s">
        <v>397</v>
      </c>
      <c r="I122">
        <v>1530584885.0999999</v>
      </c>
      <c r="J122">
        <f t="shared" si="138"/>
        <v>2.2550014710957569E-4</v>
      </c>
      <c r="K122">
        <f t="shared" si="139"/>
        <v>0.22550014710957569</v>
      </c>
      <c r="L122">
        <f t="shared" si="140"/>
        <v>-0.90198060308485617</v>
      </c>
      <c r="M122">
        <f t="shared" si="141"/>
        <v>400.505</v>
      </c>
      <c r="N122">
        <f t="shared" si="142"/>
        <v>499.88685910312353</v>
      </c>
      <c r="O122">
        <f t="shared" si="143"/>
        <v>45.570774329533009</v>
      </c>
      <c r="P122">
        <f t="shared" si="144"/>
        <v>36.510907699385001</v>
      </c>
      <c r="Q122">
        <f t="shared" si="145"/>
        <v>1.2915664525412469E-2</v>
      </c>
      <c r="R122">
        <f t="shared" si="146"/>
        <v>2.7657269251491656</v>
      </c>
      <c r="S122">
        <f t="shared" si="147"/>
        <v>1.2882249891168044E-2</v>
      </c>
      <c r="T122">
        <f t="shared" si="148"/>
        <v>8.0544010945926142E-3</v>
      </c>
      <c r="U122">
        <f t="shared" si="149"/>
        <v>0</v>
      </c>
      <c r="V122">
        <f t="shared" si="150"/>
        <v>25.235457026372213</v>
      </c>
      <c r="W122">
        <f t="shared" si="151"/>
        <v>24.9541</v>
      </c>
      <c r="X122">
        <f t="shared" si="152"/>
        <v>3.1709867474002076</v>
      </c>
      <c r="Y122">
        <f t="shared" si="153"/>
        <v>49.965355686096004</v>
      </c>
      <c r="Z122">
        <f t="shared" si="154"/>
        <v>1.6171258578030001</v>
      </c>
      <c r="AA122">
        <f t="shared" si="155"/>
        <v>3.2364942380526318</v>
      </c>
      <c r="AB122">
        <f t="shared" si="156"/>
        <v>1.5538608895972075</v>
      </c>
      <c r="AC122">
        <f t="shared" si="157"/>
        <v>-9.9445564875322887</v>
      </c>
      <c r="AD122">
        <f t="shared" si="158"/>
        <v>51.188045167100626</v>
      </c>
      <c r="AE122">
        <f t="shared" si="159"/>
        <v>3.9198465442184545</v>
      </c>
      <c r="AF122">
        <f t="shared" si="160"/>
        <v>45.163335223786788</v>
      </c>
      <c r="AG122">
        <v>0</v>
      </c>
      <c r="AH122">
        <v>0</v>
      </c>
      <c r="AI122">
        <f t="shared" si="161"/>
        <v>1</v>
      </c>
      <c r="AJ122">
        <f t="shared" si="162"/>
        <v>0</v>
      </c>
      <c r="AK122">
        <f t="shared" si="163"/>
        <v>48363.937067388528</v>
      </c>
      <c r="AL122" t="s">
        <v>398</v>
      </c>
      <c r="AM122" t="s">
        <v>398</v>
      </c>
      <c r="AN122">
        <v>0</v>
      </c>
      <c r="AO122">
        <v>0</v>
      </c>
      <c r="AP122" t="e">
        <f t="shared" si="164"/>
        <v>#DIV/0!</v>
      </c>
      <c r="AQ122">
        <v>0</v>
      </c>
      <c r="AR122" t="s">
        <v>398</v>
      </c>
      <c r="AS122" t="s">
        <v>398</v>
      </c>
      <c r="AT122">
        <v>0</v>
      </c>
      <c r="AU122">
        <v>0</v>
      </c>
      <c r="AV122" t="e">
        <f t="shared" si="165"/>
        <v>#DIV/0!</v>
      </c>
      <c r="AW122">
        <v>0.5</v>
      </c>
      <c r="AX122">
        <f t="shared" si="166"/>
        <v>0</v>
      </c>
      <c r="AY122">
        <f t="shared" si="167"/>
        <v>-0.90198060308485617</v>
      </c>
      <c r="AZ122" t="e">
        <f t="shared" si="168"/>
        <v>#DIV/0!</v>
      </c>
      <c r="BA122" t="e">
        <f t="shared" si="169"/>
        <v>#DIV/0!</v>
      </c>
      <c r="BB122" t="e">
        <f t="shared" si="170"/>
        <v>#DIV/0!</v>
      </c>
      <c r="BC122" t="e">
        <f t="shared" si="171"/>
        <v>#DIV/0!</v>
      </c>
      <c r="BD122" t="s">
        <v>398</v>
      </c>
      <c r="BE122">
        <v>0</v>
      </c>
      <c r="BF122" t="e">
        <f t="shared" si="172"/>
        <v>#DIV/0!</v>
      </c>
      <c r="BG122" t="e">
        <f t="shared" si="173"/>
        <v>#DIV/0!</v>
      </c>
      <c r="BH122" t="e">
        <f t="shared" si="174"/>
        <v>#DIV/0!</v>
      </c>
      <c r="BI122" t="e">
        <f t="shared" si="175"/>
        <v>#DIV/0!</v>
      </c>
      <c r="BJ122" t="e">
        <f t="shared" si="176"/>
        <v>#DIV/0!</v>
      </c>
      <c r="BK122" t="e">
        <f t="shared" si="177"/>
        <v>#DIV/0!</v>
      </c>
      <c r="BL122" t="e">
        <f t="shared" si="178"/>
        <v>#DIV/0!</v>
      </c>
      <c r="BM122" t="e">
        <f t="shared" si="179"/>
        <v>#DIV/0!</v>
      </c>
      <c r="BN122">
        <v>754</v>
      </c>
      <c r="BO122">
        <v>300</v>
      </c>
      <c r="BP122">
        <v>300</v>
      </c>
      <c r="BQ122">
        <v>300</v>
      </c>
      <c r="BR122">
        <v>10355.1</v>
      </c>
      <c r="BS122">
        <v>1422.74</v>
      </c>
      <c r="BT122">
        <v>-7.3501699999999996E-3</v>
      </c>
      <c r="BU122">
        <v>-1.04</v>
      </c>
      <c r="BV122" t="s">
        <v>398</v>
      </c>
      <c r="BW122" t="s">
        <v>398</v>
      </c>
      <c r="BX122" t="s">
        <v>398</v>
      </c>
      <c r="BY122" t="s">
        <v>398</v>
      </c>
      <c r="BZ122" t="s">
        <v>398</v>
      </c>
      <c r="CA122" t="s">
        <v>398</v>
      </c>
      <c r="CB122" t="s">
        <v>398</v>
      </c>
      <c r="CC122" t="s">
        <v>398</v>
      </c>
      <c r="CD122" t="s">
        <v>398</v>
      </c>
      <c r="CE122" t="s">
        <v>398</v>
      </c>
      <c r="CF122">
        <f t="shared" si="180"/>
        <v>0</v>
      </c>
      <c r="CG122">
        <f t="shared" si="181"/>
        <v>0</v>
      </c>
      <c r="CH122">
        <f t="shared" si="182"/>
        <v>0</v>
      </c>
      <c r="CI122">
        <f t="shared" si="183"/>
        <v>0</v>
      </c>
      <c r="CJ122">
        <v>6</v>
      </c>
      <c r="CK122">
        <v>0.5</v>
      </c>
      <c r="CL122" t="s">
        <v>399</v>
      </c>
      <c r="CM122">
        <v>2</v>
      </c>
      <c r="CN122">
        <v>1530584885.0999999</v>
      </c>
      <c r="CO122">
        <v>400.505</v>
      </c>
      <c r="CP122">
        <v>400.01799999999997</v>
      </c>
      <c r="CQ122">
        <v>17.739000000000001</v>
      </c>
      <c r="CR122">
        <v>17.606100000000001</v>
      </c>
      <c r="CS122">
        <v>400.36700000000002</v>
      </c>
      <c r="CT122">
        <v>17.816600000000001</v>
      </c>
      <c r="CU122">
        <v>1000</v>
      </c>
      <c r="CV122">
        <v>91.060199999999995</v>
      </c>
      <c r="CW122">
        <v>0.101977</v>
      </c>
      <c r="CX122">
        <v>25.2974</v>
      </c>
      <c r="CY122">
        <v>24.9541</v>
      </c>
      <c r="CZ122">
        <v>999.9</v>
      </c>
      <c r="DA122">
        <v>0</v>
      </c>
      <c r="DB122">
        <v>0</v>
      </c>
      <c r="DC122">
        <v>9986.8799999999992</v>
      </c>
      <c r="DD122">
        <v>0</v>
      </c>
      <c r="DE122">
        <v>0.21912699999999999</v>
      </c>
      <c r="DF122">
        <v>0.48654199999999997</v>
      </c>
      <c r="DG122">
        <v>407.738</v>
      </c>
      <c r="DH122">
        <v>407.18700000000001</v>
      </c>
      <c r="DI122">
        <v>0.13291500000000001</v>
      </c>
      <c r="DJ122">
        <v>400.01799999999997</v>
      </c>
      <c r="DK122">
        <v>17.606100000000001</v>
      </c>
      <c r="DL122">
        <v>1.6153200000000001</v>
      </c>
      <c r="DM122">
        <v>1.6032200000000001</v>
      </c>
      <c r="DN122">
        <v>14.105700000000001</v>
      </c>
      <c r="DO122">
        <v>13.989800000000001</v>
      </c>
      <c r="DP122">
        <v>0</v>
      </c>
      <c r="DQ122">
        <v>0</v>
      </c>
      <c r="DR122">
        <v>0</v>
      </c>
      <c r="DS122">
        <v>0</v>
      </c>
      <c r="DT122">
        <v>2.41</v>
      </c>
      <c r="DU122">
        <v>0</v>
      </c>
      <c r="DV122">
        <v>-5.26</v>
      </c>
      <c r="DW122">
        <v>-2.74</v>
      </c>
      <c r="DX122">
        <v>33.811999999999998</v>
      </c>
      <c r="DY122">
        <v>39</v>
      </c>
      <c r="DZ122">
        <v>36.811999999999998</v>
      </c>
      <c r="EA122">
        <v>38.061999999999998</v>
      </c>
      <c r="EB122">
        <v>34.875</v>
      </c>
      <c r="EC122">
        <v>0</v>
      </c>
      <c r="ED122">
        <v>0</v>
      </c>
      <c r="EE122">
        <v>0</v>
      </c>
      <c r="EF122">
        <v>3977.4000000953702</v>
      </c>
      <c r="EG122">
        <v>0</v>
      </c>
      <c r="EH122">
        <v>3.3861538461538498</v>
      </c>
      <c r="EI122">
        <v>-5.4673504433427604</v>
      </c>
      <c r="EJ122">
        <v>9.2133333849560408</v>
      </c>
      <c r="EK122">
        <v>-10.656538461538499</v>
      </c>
      <c r="EL122">
        <v>15</v>
      </c>
      <c r="EM122">
        <v>1530584822.5999999</v>
      </c>
      <c r="EN122" t="s">
        <v>622</v>
      </c>
      <c r="EO122">
        <v>1530584822.5999999</v>
      </c>
      <c r="EP122">
        <v>1530584821.5999999</v>
      </c>
      <c r="EQ122">
        <v>141</v>
      </c>
      <c r="ER122">
        <v>-7.0999999999999994E-2</v>
      </c>
      <c r="ES122">
        <v>-2E-3</v>
      </c>
      <c r="ET122">
        <v>0.13800000000000001</v>
      </c>
      <c r="EU122">
        <v>-7.8E-2</v>
      </c>
      <c r="EV122">
        <v>400</v>
      </c>
      <c r="EW122">
        <v>18</v>
      </c>
      <c r="EX122">
        <v>0.41</v>
      </c>
      <c r="EY122">
        <v>0.19</v>
      </c>
      <c r="EZ122">
        <v>0.50117968292682902</v>
      </c>
      <c r="FA122">
        <v>-0.21933641811846899</v>
      </c>
      <c r="FB122">
        <v>4.5241507802200202E-2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0.127642853658537</v>
      </c>
      <c r="FI122">
        <v>2.3792425087108299E-2</v>
      </c>
      <c r="FJ122">
        <v>2.6137636872392502E-3</v>
      </c>
      <c r="FK122">
        <v>1</v>
      </c>
      <c r="FL122">
        <v>1</v>
      </c>
      <c r="FM122">
        <v>3</v>
      </c>
      <c r="FN122" t="s">
        <v>413</v>
      </c>
      <c r="FO122">
        <v>3.9265699999999999</v>
      </c>
      <c r="FP122">
        <v>2.7844799999999998</v>
      </c>
      <c r="FQ122">
        <v>8.5183300000000003E-2</v>
      </c>
      <c r="FR122">
        <v>8.5092500000000001E-2</v>
      </c>
      <c r="FS122">
        <v>8.1592600000000001E-2</v>
      </c>
      <c r="FT122">
        <v>8.0262299999999995E-2</v>
      </c>
      <c r="FU122">
        <v>19678.8</v>
      </c>
      <c r="FV122">
        <v>24008.799999999999</v>
      </c>
      <c r="FW122">
        <v>20948.2</v>
      </c>
      <c r="FX122">
        <v>25307.7</v>
      </c>
      <c r="FY122">
        <v>30513.7</v>
      </c>
      <c r="FZ122">
        <v>34272.199999999997</v>
      </c>
      <c r="GA122">
        <v>37806.699999999997</v>
      </c>
      <c r="GB122">
        <v>41983.8</v>
      </c>
      <c r="GC122">
        <v>2.6799200000000001</v>
      </c>
      <c r="GD122">
        <v>2.16065</v>
      </c>
      <c r="GE122">
        <v>8.6262800000000001E-2</v>
      </c>
      <c r="GF122">
        <v>0</v>
      </c>
      <c r="GG122">
        <v>23.536999999999999</v>
      </c>
      <c r="GH122">
        <v>999.9</v>
      </c>
      <c r="GI122">
        <v>48.712000000000003</v>
      </c>
      <c r="GJ122">
        <v>30.010999999999999</v>
      </c>
      <c r="GK122">
        <v>22.803999999999998</v>
      </c>
      <c r="GL122">
        <v>61.5533</v>
      </c>
      <c r="GM122">
        <v>19.415099999999999</v>
      </c>
      <c r="GN122">
        <v>3</v>
      </c>
      <c r="GO122">
        <v>-0.23941799999999999</v>
      </c>
      <c r="GP122">
        <v>-0.91042999999999996</v>
      </c>
      <c r="GQ122">
        <v>20.336400000000001</v>
      </c>
      <c r="GR122">
        <v>5.22403</v>
      </c>
      <c r="GS122">
        <v>11.962</v>
      </c>
      <c r="GT122">
        <v>4.9856999999999996</v>
      </c>
      <c r="GU122">
        <v>3.3010000000000002</v>
      </c>
      <c r="GV122">
        <v>999.9</v>
      </c>
      <c r="GW122">
        <v>9999</v>
      </c>
      <c r="GX122">
        <v>9999</v>
      </c>
      <c r="GY122">
        <v>9999</v>
      </c>
      <c r="GZ122">
        <v>1.8844399999999999</v>
      </c>
      <c r="HA122">
        <v>1.88141</v>
      </c>
      <c r="HB122">
        <v>1.8828499999999999</v>
      </c>
      <c r="HC122">
        <v>1.8815900000000001</v>
      </c>
      <c r="HD122">
        <v>1.88313</v>
      </c>
      <c r="HE122">
        <v>1.8823300000000001</v>
      </c>
      <c r="HF122">
        <v>1.8843099999999999</v>
      </c>
      <c r="HG122">
        <v>1.88158</v>
      </c>
      <c r="HH122">
        <v>5</v>
      </c>
      <c r="HI122">
        <v>0</v>
      </c>
      <c r="HJ122">
        <v>0</v>
      </c>
      <c r="HK122">
        <v>0</v>
      </c>
      <c r="HL122" t="s">
        <v>402</v>
      </c>
      <c r="HM122" t="s">
        <v>403</v>
      </c>
      <c r="HN122" t="s">
        <v>404</v>
      </c>
      <c r="HO122" t="s">
        <v>404</v>
      </c>
      <c r="HP122" t="s">
        <v>404</v>
      </c>
      <c r="HQ122" t="s">
        <v>404</v>
      </c>
      <c r="HR122">
        <v>0</v>
      </c>
      <c r="HS122">
        <v>100</v>
      </c>
      <c r="HT122">
        <v>100</v>
      </c>
      <c r="HU122">
        <v>0.13800000000000001</v>
      </c>
      <c r="HV122">
        <v>-7.7600000000000002E-2</v>
      </c>
      <c r="HW122">
        <v>0.138050000000078</v>
      </c>
      <c r="HX122">
        <v>0</v>
      </c>
      <c r="HY122">
        <v>0</v>
      </c>
      <c r="HZ122">
        <v>0</v>
      </c>
      <c r="IA122">
        <v>-7.7560000000001794E-2</v>
      </c>
      <c r="IB122">
        <v>0</v>
      </c>
      <c r="IC122">
        <v>0</v>
      </c>
      <c r="ID122">
        <v>0</v>
      </c>
      <c r="IE122">
        <v>-1</v>
      </c>
      <c r="IF122">
        <v>-1</v>
      </c>
      <c r="IG122">
        <v>-1</v>
      </c>
      <c r="IH122">
        <v>-1</v>
      </c>
      <c r="II122">
        <v>1</v>
      </c>
      <c r="IJ122">
        <v>1.1000000000000001</v>
      </c>
      <c r="IK122">
        <v>1.54297</v>
      </c>
      <c r="IL122">
        <v>2.5988799999999999</v>
      </c>
      <c r="IM122">
        <v>2.8002899999999999</v>
      </c>
      <c r="IN122">
        <v>2.96875</v>
      </c>
      <c r="IO122">
        <v>3.0493199999999998</v>
      </c>
      <c r="IP122">
        <v>2.2863799999999999</v>
      </c>
      <c r="IQ122">
        <v>33.805700000000002</v>
      </c>
      <c r="IR122">
        <v>24.227599999999999</v>
      </c>
      <c r="IS122">
        <v>18</v>
      </c>
      <c r="IT122">
        <v>1093.17</v>
      </c>
      <c r="IU122">
        <v>568.92499999999995</v>
      </c>
      <c r="IV122">
        <v>25</v>
      </c>
      <c r="IW122">
        <v>24.1004</v>
      </c>
      <c r="IX122">
        <v>30.0001</v>
      </c>
      <c r="IY122">
        <v>24.002700000000001</v>
      </c>
      <c r="IZ122">
        <v>23.996600000000001</v>
      </c>
      <c r="JA122">
        <v>30.818300000000001</v>
      </c>
      <c r="JB122">
        <v>18.695399999999999</v>
      </c>
      <c r="JC122">
        <v>0</v>
      </c>
      <c r="JD122">
        <v>25</v>
      </c>
      <c r="JE122">
        <v>400</v>
      </c>
      <c r="JF122">
        <v>17.6416</v>
      </c>
      <c r="JG122">
        <v>101.91800000000001</v>
      </c>
      <c r="JH122">
        <v>101.214</v>
      </c>
    </row>
    <row r="123" spans="1:268" x14ac:dyDescent="0.2">
      <c r="A123">
        <v>107</v>
      </c>
      <c r="B123">
        <v>1530584890.0999999</v>
      </c>
      <c r="C123">
        <v>1992</v>
      </c>
      <c r="D123" t="s">
        <v>641</v>
      </c>
      <c r="E123" t="s">
        <v>642</v>
      </c>
      <c r="F123" t="s">
        <v>397</v>
      </c>
      <c r="I123">
        <v>1530584890.0999999</v>
      </c>
      <c r="J123">
        <f t="shared" si="138"/>
        <v>2.2413887452861573E-4</v>
      </c>
      <c r="K123">
        <f t="shared" si="139"/>
        <v>0.22413887452861572</v>
      </c>
      <c r="L123">
        <f t="shared" si="140"/>
        <v>-1.016419010970913</v>
      </c>
      <c r="M123">
        <f t="shared" si="141"/>
        <v>400.49799999999999</v>
      </c>
      <c r="N123">
        <f t="shared" si="142"/>
        <v>514.51329069994131</v>
      </c>
      <c r="O123">
        <f t="shared" si="143"/>
        <v>46.903107213660384</v>
      </c>
      <c r="P123">
        <f t="shared" si="144"/>
        <v>36.509456553206</v>
      </c>
      <c r="Q123">
        <f t="shared" si="145"/>
        <v>1.2852936063617881E-2</v>
      </c>
      <c r="R123">
        <f t="shared" si="146"/>
        <v>2.7651644258619434</v>
      </c>
      <c r="S123">
        <f t="shared" si="147"/>
        <v>1.2819838054057703E-2</v>
      </c>
      <c r="T123">
        <f t="shared" si="148"/>
        <v>8.0153653507472368E-3</v>
      </c>
      <c r="U123">
        <f t="shared" si="149"/>
        <v>0</v>
      </c>
      <c r="V123">
        <f t="shared" si="150"/>
        <v>25.235219297790241</v>
      </c>
      <c r="W123">
        <f t="shared" si="151"/>
        <v>24.9434</v>
      </c>
      <c r="X123">
        <f t="shared" si="152"/>
        <v>3.1689637637574402</v>
      </c>
      <c r="Y123">
        <f t="shared" si="153"/>
        <v>49.962646316813789</v>
      </c>
      <c r="Z123">
        <f t="shared" si="154"/>
        <v>1.6169804554565999</v>
      </c>
      <c r="AA123">
        <f t="shared" si="155"/>
        <v>3.2363787242239046</v>
      </c>
      <c r="AB123">
        <f t="shared" si="156"/>
        <v>1.5519833083008403</v>
      </c>
      <c r="AC123">
        <f t="shared" si="157"/>
        <v>-9.884524366711954</v>
      </c>
      <c r="AD123">
        <f t="shared" si="158"/>
        <v>52.683297435866308</v>
      </c>
      <c r="AE123">
        <f t="shared" si="159"/>
        <v>4.0349403950881024</v>
      </c>
      <c r="AF123">
        <f t="shared" si="160"/>
        <v>46.833713464242457</v>
      </c>
      <c r="AG123">
        <v>0</v>
      </c>
      <c r="AH123">
        <v>0</v>
      </c>
      <c r="AI123">
        <f t="shared" si="161"/>
        <v>1</v>
      </c>
      <c r="AJ123">
        <f t="shared" si="162"/>
        <v>0</v>
      </c>
      <c r="AK123">
        <f t="shared" si="163"/>
        <v>48348.587967568172</v>
      </c>
      <c r="AL123" t="s">
        <v>398</v>
      </c>
      <c r="AM123" t="s">
        <v>398</v>
      </c>
      <c r="AN123">
        <v>0</v>
      </c>
      <c r="AO123">
        <v>0</v>
      </c>
      <c r="AP123" t="e">
        <f t="shared" si="164"/>
        <v>#DIV/0!</v>
      </c>
      <c r="AQ123">
        <v>0</v>
      </c>
      <c r="AR123" t="s">
        <v>398</v>
      </c>
      <c r="AS123" t="s">
        <v>398</v>
      </c>
      <c r="AT123">
        <v>0</v>
      </c>
      <c r="AU123">
        <v>0</v>
      </c>
      <c r="AV123" t="e">
        <f t="shared" si="165"/>
        <v>#DIV/0!</v>
      </c>
      <c r="AW123">
        <v>0.5</v>
      </c>
      <c r="AX123">
        <f t="shared" si="166"/>
        <v>0</v>
      </c>
      <c r="AY123">
        <f t="shared" si="167"/>
        <v>-1.016419010970913</v>
      </c>
      <c r="AZ123" t="e">
        <f t="shared" si="168"/>
        <v>#DIV/0!</v>
      </c>
      <c r="BA123" t="e">
        <f t="shared" si="169"/>
        <v>#DIV/0!</v>
      </c>
      <c r="BB123" t="e">
        <f t="shared" si="170"/>
        <v>#DIV/0!</v>
      </c>
      <c r="BC123" t="e">
        <f t="shared" si="171"/>
        <v>#DIV/0!</v>
      </c>
      <c r="BD123" t="s">
        <v>398</v>
      </c>
      <c r="BE123">
        <v>0</v>
      </c>
      <c r="BF123" t="e">
        <f t="shared" si="172"/>
        <v>#DIV/0!</v>
      </c>
      <c r="BG123" t="e">
        <f t="shared" si="173"/>
        <v>#DIV/0!</v>
      </c>
      <c r="BH123" t="e">
        <f t="shared" si="174"/>
        <v>#DIV/0!</v>
      </c>
      <c r="BI123" t="e">
        <f t="shared" si="175"/>
        <v>#DIV/0!</v>
      </c>
      <c r="BJ123" t="e">
        <f t="shared" si="176"/>
        <v>#DIV/0!</v>
      </c>
      <c r="BK123" t="e">
        <f t="shared" si="177"/>
        <v>#DIV/0!</v>
      </c>
      <c r="BL123" t="e">
        <f t="shared" si="178"/>
        <v>#DIV/0!</v>
      </c>
      <c r="BM123" t="e">
        <f t="shared" si="179"/>
        <v>#DIV/0!</v>
      </c>
      <c r="BN123">
        <v>754</v>
      </c>
      <c r="BO123">
        <v>300</v>
      </c>
      <c r="BP123">
        <v>300</v>
      </c>
      <c r="BQ123">
        <v>300</v>
      </c>
      <c r="BR123">
        <v>10355.1</v>
      </c>
      <c r="BS123">
        <v>1422.74</v>
      </c>
      <c r="BT123">
        <v>-7.3501699999999996E-3</v>
      </c>
      <c r="BU123">
        <v>-1.04</v>
      </c>
      <c r="BV123" t="s">
        <v>398</v>
      </c>
      <c r="BW123" t="s">
        <v>398</v>
      </c>
      <c r="BX123" t="s">
        <v>398</v>
      </c>
      <c r="BY123" t="s">
        <v>398</v>
      </c>
      <c r="BZ123" t="s">
        <v>398</v>
      </c>
      <c r="CA123" t="s">
        <v>398</v>
      </c>
      <c r="CB123" t="s">
        <v>398</v>
      </c>
      <c r="CC123" t="s">
        <v>398</v>
      </c>
      <c r="CD123" t="s">
        <v>398</v>
      </c>
      <c r="CE123" t="s">
        <v>398</v>
      </c>
      <c r="CF123">
        <f t="shared" si="180"/>
        <v>0</v>
      </c>
      <c r="CG123">
        <f t="shared" si="181"/>
        <v>0</v>
      </c>
      <c r="CH123">
        <f t="shared" si="182"/>
        <v>0</v>
      </c>
      <c r="CI123">
        <f t="shared" si="183"/>
        <v>0</v>
      </c>
      <c r="CJ123">
        <v>6</v>
      </c>
      <c r="CK123">
        <v>0.5</v>
      </c>
      <c r="CL123" t="s">
        <v>399</v>
      </c>
      <c r="CM123">
        <v>2</v>
      </c>
      <c r="CN123">
        <v>1530584890.0999999</v>
      </c>
      <c r="CO123">
        <v>400.49799999999999</v>
      </c>
      <c r="CP123">
        <v>399.94200000000001</v>
      </c>
      <c r="CQ123">
        <v>17.7378</v>
      </c>
      <c r="CR123">
        <v>17.605699999999999</v>
      </c>
      <c r="CS123">
        <v>400.36</v>
      </c>
      <c r="CT123">
        <v>17.8154</v>
      </c>
      <c r="CU123">
        <v>999.98400000000004</v>
      </c>
      <c r="CV123">
        <v>91.058499999999995</v>
      </c>
      <c r="CW123">
        <v>0.101647</v>
      </c>
      <c r="CX123">
        <v>25.296800000000001</v>
      </c>
      <c r="CY123">
        <v>24.9434</v>
      </c>
      <c r="CZ123">
        <v>999.9</v>
      </c>
      <c r="DA123">
        <v>0</v>
      </c>
      <c r="DB123">
        <v>0</v>
      </c>
      <c r="DC123">
        <v>9983.75</v>
      </c>
      <c r="DD123">
        <v>0</v>
      </c>
      <c r="DE123">
        <v>0.21912699999999999</v>
      </c>
      <c r="DF123">
        <v>0.55627400000000005</v>
      </c>
      <c r="DG123">
        <v>407.73</v>
      </c>
      <c r="DH123">
        <v>407.10899999999998</v>
      </c>
      <c r="DI123">
        <v>0.132051</v>
      </c>
      <c r="DJ123">
        <v>399.94200000000001</v>
      </c>
      <c r="DK123">
        <v>17.605699999999999</v>
      </c>
      <c r="DL123">
        <v>1.6151800000000001</v>
      </c>
      <c r="DM123">
        <v>1.6031500000000001</v>
      </c>
      <c r="DN123">
        <v>14.1044</v>
      </c>
      <c r="DO123">
        <v>13.989100000000001</v>
      </c>
      <c r="DP123">
        <v>0</v>
      </c>
      <c r="DQ123">
        <v>0</v>
      </c>
      <c r="DR123">
        <v>0</v>
      </c>
      <c r="DS123">
        <v>0</v>
      </c>
      <c r="DT123">
        <v>6.62</v>
      </c>
      <c r="DU123">
        <v>0</v>
      </c>
      <c r="DV123">
        <v>-11.3</v>
      </c>
      <c r="DW123">
        <v>-2.84</v>
      </c>
      <c r="DX123">
        <v>33.811999999999998</v>
      </c>
      <c r="DY123">
        <v>39</v>
      </c>
      <c r="DZ123">
        <v>36.811999999999998</v>
      </c>
      <c r="EA123">
        <v>38.061999999999998</v>
      </c>
      <c r="EB123">
        <v>34.875</v>
      </c>
      <c r="EC123">
        <v>0</v>
      </c>
      <c r="ED123">
        <v>0</v>
      </c>
      <c r="EE123">
        <v>0</v>
      </c>
      <c r="EF123">
        <v>3982.2000000476801</v>
      </c>
      <c r="EG123">
        <v>0</v>
      </c>
      <c r="EH123">
        <v>3.0707692307692298</v>
      </c>
      <c r="EI123">
        <v>1.99521366158724</v>
      </c>
      <c r="EJ123">
        <v>-0.107692188394221</v>
      </c>
      <c r="EK123">
        <v>-10.506538461538501</v>
      </c>
      <c r="EL123">
        <v>15</v>
      </c>
      <c r="EM123">
        <v>1530584822.5999999</v>
      </c>
      <c r="EN123" t="s">
        <v>622</v>
      </c>
      <c r="EO123">
        <v>1530584822.5999999</v>
      </c>
      <c r="EP123">
        <v>1530584821.5999999</v>
      </c>
      <c r="EQ123">
        <v>141</v>
      </c>
      <c r="ER123">
        <v>-7.0999999999999994E-2</v>
      </c>
      <c r="ES123">
        <v>-2E-3</v>
      </c>
      <c r="ET123">
        <v>0.13800000000000001</v>
      </c>
      <c r="EU123">
        <v>-7.8E-2</v>
      </c>
      <c r="EV123">
        <v>400</v>
      </c>
      <c r="EW123">
        <v>18</v>
      </c>
      <c r="EX123">
        <v>0.41</v>
      </c>
      <c r="EY123">
        <v>0.19</v>
      </c>
      <c r="EZ123">
        <v>0.489039609756098</v>
      </c>
      <c r="FA123">
        <v>0.11680511498257699</v>
      </c>
      <c r="FB123">
        <v>2.7449901035743299E-2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0.129885853658537</v>
      </c>
      <c r="FI123">
        <v>2.0815818815331399E-2</v>
      </c>
      <c r="FJ123">
        <v>2.4097174873474402E-3</v>
      </c>
      <c r="FK123">
        <v>1</v>
      </c>
      <c r="FL123">
        <v>1</v>
      </c>
      <c r="FM123">
        <v>3</v>
      </c>
      <c r="FN123" t="s">
        <v>413</v>
      </c>
      <c r="FO123">
        <v>3.9265400000000001</v>
      </c>
      <c r="FP123">
        <v>2.7841300000000002</v>
      </c>
      <c r="FQ123">
        <v>8.5180699999999998E-2</v>
      </c>
      <c r="FR123">
        <v>8.5078600000000004E-2</v>
      </c>
      <c r="FS123">
        <v>8.1586900000000004E-2</v>
      </c>
      <c r="FT123">
        <v>8.02596E-2</v>
      </c>
      <c r="FU123">
        <v>19678.900000000001</v>
      </c>
      <c r="FV123">
        <v>24009.200000000001</v>
      </c>
      <c r="FW123">
        <v>20948.2</v>
      </c>
      <c r="FX123">
        <v>25307.8</v>
      </c>
      <c r="FY123">
        <v>30514.1</v>
      </c>
      <c r="FZ123">
        <v>34272.5</v>
      </c>
      <c r="GA123">
        <v>37806.9</v>
      </c>
      <c r="GB123">
        <v>41984.1</v>
      </c>
      <c r="GC123">
        <v>2.6793</v>
      </c>
      <c r="GD123">
        <v>2.1606000000000001</v>
      </c>
      <c r="GE123">
        <v>8.5487999999999995E-2</v>
      </c>
      <c r="GF123">
        <v>0</v>
      </c>
      <c r="GG123">
        <v>23.539000000000001</v>
      </c>
      <c r="GH123">
        <v>999.9</v>
      </c>
      <c r="GI123">
        <v>48.712000000000003</v>
      </c>
      <c r="GJ123">
        <v>30.001000000000001</v>
      </c>
      <c r="GK123">
        <v>22.791799999999999</v>
      </c>
      <c r="GL123">
        <v>61.683300000000003</v>
      </c>
      <c r="GM123">
        <v>19.411100000000001</v>
      </c>
      <c r="GN123">
        <v>3</v>
      </c>
      <c r="GO123">
        <v>-0.23935999999999999</v>
      </c>
      <c r="GP123">
        <v>-0.91042999999999996</v>
      </c>
      <c r="GQ123">
        <v>20.336600000000001</v>
      </c>
      <c r="GR123">
        <v>5.22403</v>
      </c>
      <c r="GS123">
        <v>11.962</v>
      </c>
      <c r="GT123">
        <v>4.9857500000000003</v>
      </c>
      <c r="GU123">
        <v>3.3010000000000002</v>
      </c>
      <c r="GV123">
        <v>999.9</v>
      </c>
      <c r="GW123">
        <v>9999</v>
      </c>
      <c r="GX123">
        <v>9999</v>
      </c>
      <c r="GY123">
        <v>9999</v>
      </c>
      <c r="GZ123">
        <v>1.88446</v>
      </c>
      <c r="HA123">
        <v>1.88141</v>
      </c>
      <c r="HB123">
        <v>1.8828499999999999</v>
      </c>
      <c r="HC123">
        <v>1.8815900000000001</v>
      </c>
      <c r="HD123">
        <v>1.8831500000000001</v>
      </c>
      <c r="HE123">
        <v>1.8823300000000001</v>
      </c>
      <c r="HF123">
        <v>1.8843099999999999</v>
      </c>
      <c r="HG123">
        <v>1.88158</v>
      </c>
      <c r="HH123">
        <v>5</v>
      </c>
      <c r="HI123">
        <v>0</v>
      </c>
      <c r="HJ123">
        <v>0</v>
      </c>
      <c r="HK123">
        <v>0</v>
      </c>
      <c r="HL123" t="s">
        <v>402</v>
      </c>
      <c r="HM123" t="s">
        <v>403</v>
      </c>
      <c r="HN123" t="s">
        <v>404</v>
      </c>
      <c r="HO123" t="s">
        <v>404</v>
      </c>
      <c r="HP123" t="s">
        <v>404</v>
      </c>
      <c r="HQ123" t="s">
        <v>404</v>
      </c>
      <c r="HR123">
        <v>0</v>
      </c>
      <c r="HS123">
        <v>100</v>
      </c>
      <c r="HT123">
        <v>100</v>
      </c>
      <c r="HU123">
        <v>0.13800000000000001</v>
      </c>
      <c r="HV123">
        <v>-7.7600000000000002E-2</v>
      </c>
      <c r="HW123">
        <v>0.138050000000078</v>
      </c>
      <c r="HX123">
        <v>0</v>
      </c>
      <c r="HY123">
        <v>0</v>
      </c>
      <c r="HZ123">
        <v>0</v>
      </c>
      <c r="IA123">
        <v>-7.7560000000001794E-2</v>
      </c>
      <c r="IB123">
        <v>0</v>
      </c>
      <c r="IC123">
        <v>0</v>
      </c>
      <c r="ID123">
        <v>0</v>
      </c>
      <c r="IE123">
        <v>-1</v>
      </c>
      <c r="IF123">
        <v>-1</v>
      </c>
      <c r="IG123">
        <v>-1</v>
      </c>
      <c r="IH123">
        <v>-1</v>
      </c>
      <c r="II123">
        <v>1.1000000000000001</v>
      </c>
      <c r="IJ123">
        <v>1.1000000000000001</v>
      </c>
      <c r="IK123">
        <v>1.54297</v>
      </c>
      <c r="IL123">
        <v>2.5805699999999998</v>
      </c>
      <c r="IM123">
        <v>2.8002899999999999</v>
      </c>
      <c r="IN123">
        <v>2.96997</v>
      </c>
      <c r="IO123">
        <v>3.0493199999999998</v>
      </c>
      <c r="IP123">
        <v>2.32666</v>
      </c>
      <c r="IQ123">
        <v>33.805700000000002</v>
      </c>
      <c r="IR123">
        <v>24.2364</v>
      </c>
      <c r="IS123">
        <v>18</v>
      </c>
      <c r="IT123">
        <v>1092.43</v>
      </c>
      <c r="IU123">
        <v>568.88699999999994</v>
      </c>
      <c r="IV123">
        <v>25</v>
      </c>
      <c r="IW123">
        <v>24.1004</v>
      </c>
      <c r="IX123">
        <v>30.0001</v>
      </c>
      <c r="IY123">
        <v>24.002700000000001</v>
      </c>
      <c r="IZ123">
        <v>23.996600000000001</v>
      </c>
      <c r="JA123">
        <v>30.8203</v>
      </c>
      <c r="JB123">
        <v>18.695399999999999</v>
      </c>
      <c r="JC123">
        <v>0</v>
      </c>
      <c r="JD123">
        <v>25</v>
      </c>
      <c r="JE123">
        <v>400</v>
      </c>
      <c r="JF123">
        <v>17.6416</v>
      </c>
      <c r="JG123">
        <v>101.91800000000001</v>
      </c>
      <c r="JH123">
        <v>101.215</v>
      </c>
    </row>
    <row r="124" spans="1:268" x14ac:dyDescent="0.2">
      <c r="A124">
        <v>108</v>
      </c>
      <c r="B124">
        <v>1530584895.0999999</v>
      </c>
      <c r="C124">
        <v>1997</v>
      </c>
      <c r="D124" t="s">
        <v>643</v>
      </c>
      <c r="E124" t="s">
        <v>644</v>
      </c>
      <c r="F124" t="s">
        <v>397</v>
      </c>
      <c r="I124">
        <v>1530584895.0999999</v>
      </c>
      <c r="J124">
        <f t="shared" si="138"/>
        <v>2.2736601057998584E-4</v>
      </c>
      <c r="K124">
        <f t="shared" si="139"/>
        <v>0.22736601057998584</v>
      </c>
      <c r="L124">
        <f t="shared" si="140"/>
        <v>-0.85105463045304452</v>
      </c>
      <c r="M124">
        <f t="shared" si="141"/>
        <v>400.476</v>
      </c>
      <c r="N124">
        <f t="shared" si="142"/>
        <v>492.79722928007823</v>
      </c>
      <c r="O124">
        <f t="shared" si="143"/>
        <v>44.92300069059128</v>
      </c>
      <c r="P124">
        <f t="shared" si="144"/>
        <v>36.507071378724</v>
      </c>
      <c r="Q124">
        <f t="shared" si="145"/>
        <v>1.3018556252824703E-2</v>
      </c>
      <c r="R124">
        <f t="shared" si="146"/>
        <v>2.768853483767356</v>
      </c>
      <c r="S124">
        <f t="shared" si="147"/>
        <v>1.2984646089103061E-2</v>
      </c>
      <c r="T124">
        <f t="shared" si="148"/>
        <v>8.1184430823553044E-3</v>
      </c>
      <c r="U124">
        <f t="shared" si="149"/>
        <v>0</v>
      </c>
      <c r="V124">
        <f t="shared" si="150"/>
        <v>25.234009949763696</v>
      </c>
      <c r="W124">
        <f t="shared" si="151"/>
        <v>24.954999999999998</v>
      </c>
      <c r="X124">
        <f t="shared" si="152"/>
        <v>3.1711569563464912</v>
      </c>
      <c r="Y124">
        <f t="shared" si="153"/>
        <v>49.959653779107143</v>
      </c>
      <c r="Z124">
        <f t="shared" si="154"/>
        <v>1.6168451330635001</v>
      </c>
      <c r="AA124">
        <f t="shared" si="155"/>
        <v>3.2363017170060053</v>
      </c>
      <c r="AB124">
        <f t="shared" si="156"/>
        <v>1.5543118232829911</v>
      </c>
      <c r="AC124">
        <f t="shared" si="157"/>
        <v>-10.026841066577376</v>
      </c>
      <c r="AD124">
        <f t="shared" si="158"/>
        <v>50.962290066357973</v>
      </c>
      <c r="AE124">
        <f t="shared" si="159"/>
        <v>3.898150107705066</v>
      </c>
      <c r="AF124">
        <f t="shared" si="160"/>
        <v>44.833599107485661</v>
      </c>
      <c r="AG124">
        <v>0</v>
      </c>
      <c r="AH124">
        <v>0</v>
      </c>
      <c r="AI124">
        <f t="shared" si="161"/>
        <v>1</v>
      </c>
      <c r="AJ124">
        <f t="shared" si="162"/>
        <v>0</v>
      </c>
      <c r="AK124">
        <f t="shared" si="163"/>
        <v>48449.725062196776</v>
      </c>
      <c r="AL124" t="s">
        <v>398</v>
      </c>
      <c r="AM124" t="s">
        <v>398</v>
      </c>
      <c r="AN124">
        <v>0</v>
      </c>
      <c r="AO124">
        <v>0</v>
      </c>
      <c r="AP124" t="e">
        <f t="shared" si="164"/>
        <v>#DIV/0!</v>
      </c>
      <c r="AQ124">
        <v>0</v>
      </c>
      <c r="AR124" t="s">
        <v>398</v>
      </c>
      <c r="AS124" t="s">
        <v>398</v>
      </c>
      <c r="AT124">
        <v>0</v>
      </c>
      <c r="AU124">
        <v>0</v>
      </c>
      <c r="AV124" t="e">
        <f t="shared" si="165"/>
        <v>#DIV/0!</v>
      </c>
      <c r="AW124">
        <v>0.5</v>
      </c>
      <c r="AX124">
        <f t="shared" si="166"/>
        <v>0</v>
      </c>
      <c r="AY124">
        <f t="shared" si="167"/>
        <v>-0.85105463045304452</v>
      </c>
      <c r="AZ124" t="e">
        <f t="shared" si="168"/>
        <v>#DIV/0!</v>
      </c>
      <c r="BA124" t="e">
        <f t="shared" si="169"/>
        <v>#DIV/0!</v>
      </c>
      <c r="BB124" t="e">
        <f t="shared" si="170"/>
        <v>#DIV/0!</v>
      </c>
      <c r="BC124" t="e">
        <f t="shared" si="171"/>
        <v>#DIV/0!</v>
      </c>
      <c r="BD124" t="s">
        <v>398</v>
      </c>
      <c r="BE124">
        <v>0</v>
      </c>
      <c r="BF124" t="e">
        <f t="shared" si="172"/>
        <v>#DIV/0!</v>
      </c>
      <c r="BG124" t="e">
        <f t="shared" si="173"/>
        <v>#DIV/0!</v>
      </c>
      <c r="BH124" t="e">
        <f t="shared" si="174"/>
        <v>#DIV/0!</v>
      </c>
      <c r="BI124" t="e">
        <f t="shared" si="175"/>
        <v>#DIV/0!</v>
      </c>
      <c r="BJ124" t="e">
        <f t="shared" si="176"/>
        <v>#DIV/0!</v>
      </c>
      <c r="BK124" t="e">
        <f t="shared" si="177"/>
        <v>#DIV/0!</v>
      </c>
      <c r="BL124" t="e">
        <f t="shared" si="178"/>
        <v>#DIV/0!</v>
      </c>
      <c r="BM124" t="e">
        <f t="shared" si="179"/>
        <v>#DIV/0!</v>
      </c>
      <c r="BN124">
        <v>754</v>
      </c>
      <c r="BO124">
        <v>300</v>
      </c>
      <c r="BP124">
        <v>300</v>
      </c>
      <c r="BQ124">
        <v>300</v>
      </c>
      <c r="BR124">
        <v>10355.1</v>
      </c>
      <c r="BS124">
        <v>1422.74</v>
      </c>
      <c r="BT124">
        <v>-7.3501699999999996E-3</v>
      </c>
      <c r="BU124">
        <v>-1.04</v>
      </c>
      <c r="BV124" t="s">
        <v>398</v>
      </c>
      <c r="BW124" t="s">
        <v>398</v>
      </c>
      <c r="BX124" t="s">
        <v>398</v>
      </c>
      <c r="BY124" t="s">
        <v>398</v>
      </c>
      <c r="BZ124" t="s">
        <v>398</v>
      </c>
      <c r="CA124" t="s">
        <v>398</v>
      </c>
      <c r="CB124" t="s">
        <v>398</v>
      </c>
      <c r="CC124" t="s">
        <v>398</v>
      </c>
      <c r="CD124" t="s">
        <v>398</v>
      </c>
      <c r="CE124" t="s">
        <v>398</v>
      </c>
      <c r="CF124">
        <f t="shared" si="180"/>
        <v>0</v>
      </c>
      <c r="CG124">
        <f t="shared" si="181"/>
        <v>0</v>
      </c>
      <c r="CH124">
        <f t="shared" si="182"/>
        <v>0</v>
      </c>
      <c r="CI124">
        <f t="shared" si="183"/>
        <v>0</v>
      </c>
      <c r="CJ124">
        <v>6</v>
      </c>
      <c r="CK124">
        <v>0.5</v>
      </c>
      <c r="CL124" t="s">
        <v>399</v>
      </c>
      <c r="CM124">
        <v>2</v>
      </c>
      <c r="CN124">
        <v>1530584895.0999999</v>
      </c>
      <c r="CO124">
        <v>400.476</v>
      </c>
      <c r="CP124">
        <v>400.02</v>
      </c>
      <c r="CQ124">
        <v>17.736499999999999</v>
      </c>
      <c r="CR124">
        <v>17.602499999999999</v>
      </c>
      <c r="CS124">
        <v>400.33800000000002</v>
      </c>
      <c r="CT124">
        <v>17.8141</v>
      </c>
      <c r="CU124">
        <v>1000</v>
      </c>
      <c r="CV124">
        <v>91.057699999999997</v>
      </c>
      <c r="CW124">
        <v>0.10149900000000001</v>
      </c>
      <c r="CX124">
        <v>25.296399999999998</v>
      </c>
      <c r="CY124">
        <v>24.954999999999998</v>
      </c>
      <c r="CZ124">
        <v>999.9</v>
      </c>
      <c r="DA124">
        <v>0</v>
      </c>
      <c r="DB124">
        <v>0</v>
      </c>
      <c r="DC124">
        <v>10005.6</v>
      </c>
      <c r="DD124">
        <v>0</v>
      </c>
      <c r="DE124">
        <v>0.21912699999999999</v>
      </c>
      <c r="DF124">
        <v>0.45593299999999998</v>
      </c>
      <c r="DG124">
        <v>407.70800000000003</v>
      </c>
      <c r="DH124">
        <v>407.18799999999999</v>
      </c>
      <c r="DI124">
        <v>0.13403699999999999</v>
      </c>
      <c r="DJ124">
        <v>400.02</v>
      </c>
      <c r="DK124">
        <v>17.602499999999999</v>
      </c>
      <c r="DL124">
        <v>1.61504</v>
      </c>
      <c r="DM124">
        <v>1.60284</v>
      </c>
      <c r="DN124">
        <v>14.1031</v>
      </c>
      <c r="DO124">
        <v>13.9861</v>
      </c>
      <c r="DP124">
        <v>0</v>
      </c>
      <c r="DQ124">
        <v>0</v>
      </c>
      <c r="DR124">
        <v>0</v>
      </c>
      <c r="DS124">
        <v>0</v>
      </c>
      <c r="DT124">
        <v>5.97</v>
      </c>
      <c r="DU124">
        <v>0</v>
      </c>
      <c r="DV124">
        <v>-8.26</v>
      </c>
      <c r="DW124">
        <v>-2</v>
      </c>
      <c r="DX124">
        <v>33.686999999999998</v>
      </c>
      <c r="DY124">
        <v>38.936999999999998</v>
      </c>
      <c r="DZ124">
        <v>37.125</v>
      </c>
      <c r="EA124">
        <v>37.686999999999998</v>
      </c>
      <c r="EB124">
        <v>35.5</v>
      </c>
      <c r="EC124">
        <v>0</v>
      </c>
      <c r="ED124">
        <v>0</v>
      </c>
      <c r="EE124">
        <v>0</v>
      </c>
      <c r="EF124">
        <v>3987</v>
      </c>
      <c r="EG124">
        <v>0</v>
      </c>
      <c r="EH124">
        <v>2.7207692307692302</v>
      </c>
      <c r="EI124">
        <v>2.34256400989418</v>
      </c>
      <c r="EJ124">
        <v>4.5124785734024702</v>
      </c>
      <c r="EK124">
        <v>-9.7996153846153806</v>
      </c>
      <c r="EL124">
        <v>15</v>
      </c>
      <c r="EM124">
        <v>1530584822.5999999</v>
      </c>
      <c r="EN124" t="s">
        <v>622</v>
      </c>
      <c r="EO124">
        <v>1530584822.5999999</v>
      </c>
      <c r="EP124">
        <v>1530584821.5999999</v>
      </c>
      <c r="EQ124">
        <v>141</v>
      </c>
      <c r="ER124">
        <v>-7.0999999999999994E-2</v>
      </c>
      <c r="ES124">
        <v>-2E-3</v>
      </c>
      <c r="ET124">
        <v>0.13800000000000001</v>
      </c>
      <c r="EU124">
        <v>-7.8E-2</v>
      </c>
      <c r="EV124">
        <v>400</v>
      </c>
      <c r="EW124">
        <v>18</v>
      </c>
      <c r="EX124">
        <v>0.41</v>
      </c>
      <c r="EY124">
        <v>0.19</v>
      </c>
      <c r="EZ124">
        <v>0.49533452500000003</v>
      </c>
      <c r="FA124">
        <v>0.19410183489680999</v>
      </c>
      <c r="FB124">
        <v>3.2085251602556798E-2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0.131390175</v>
      </c>
      <c r="FI124">
        <v>1.04699324577858E-2</v>
      </c>
      <c r="FJ124">
        <v>1.37628003850052E-3</v>
      </c>
      <c r="FK124">
        <v>1</v>
      </c>
      <c r="FL124">
        <v>1</v>
      </c>
      <c r="FM124">
        <v>3</v>
      </c>
      <c r="FN124" t="s">
        <v>413</v>
      </c>
      <c r="FO124">
        <v>3.9265699999999999</v>
      </c>
      <c r="FP124">
        <v>2.78417</v>
      </c>
      <c r="FQ124">
        <v>8.5176600000000005E-2</v>
      </c>
      <c r="FR124">
        <v>8.5090799999999994E-2</v>
      </c>
      <c r="FS124">
        <v>8.1582000000000002E-2</v>
      </c>
      <c r="FT124">
        <v>8.0248100000000003E-2</v>
      </c>
      <c r="FU124">
        <v>19679</v>
      </c>
      <c r="FV124">
        <v>24009</v>
      </c>
      <c r="FW124">
        <v>20948.3</v>
      </c>
      <c r="FX124">
        <v>25307.9</v>
      </c>
      <c r="FY124">
        <v>30514.400000000001</v>
      </c>
      <c r="FZ124">
        <v>34272.9</v>
      </c>
      <c r="GA124">
        <v>37807.199999999997</v>
      </c>
      <c r="GB124">
        <v>41984</v>
      </c>
      <c r="GC124">
        <v>2.6790799999999999</v>
      </c>
      <c r="GD124">
        <v>2.16045</v>
      </c>
      <c r="GE124">
        <v>8.6046800000000007E-2</v>
      </c>
      <c r="GF124">
        <v>0</v>
      </c>
      <c r="GG124">
        <v>23.541499999999999</v>
      </c>
      <c r="GH124">
        <v>999.9</v>
      </c>
      <c r="GI124">
        <v>48.712000000000003</v>
      </c>
      <c r="GJ124">
        <v>30.001000000000001</v>
      </c>
      <c r="GK124">
        <v>22.793099999999999</v>
      </c>
      <c r="GL124">
        <v>61.453299999999999</v>
      </c>
      <c r="GM124">
        <v>19.411100000000001</v>
      </c>
      <c r="GN124">
        <v>3</v>
      </c>
      <c r="GO124">
        <v>-0.23944399999999999</v>
      </c>
      <c r="GP124">
        <v>-0.91042999999999996</v>
      </c>
      <c r="GQ124">
        <v>20.336400000000001</v>
      </c>
      <c r="GR124">
        <v>5.2235800000000001</v>
      </c>
      <c r="GS124">
        <v>11.962199999999999</v>
      </c>
      <c r="GT124">
        <v>4.9857500000000003</v>
      </c>
      <c r="GU124">
        <v>3.3010000000000002</v>
      </c>
      <c r="GV124">
        <v>999.9</v>
      </c>
      <c r="GW124">
        <v>9999</v>
      </c>
      <c r="GX124">
        <v>9999</v>
      </c>
      <c r="GY124">
        <v>9999</v>
      </c>
      <c r="GZ124">
        <v>1.88446</v>
      </c>
      <c r="HA124">
        <v>1.88141</v>
      </c>
      <c r="HB124">
        <v>1.88286</v>
      </c>
      <c r="HC124">
        <v>1.8815999999999999</v>
      </c>
      <c r="HD124">
        <v>1.8831800000000001</v>
      </c>
      <c r="HE124">
        <v>1.8823399999999999</v>
      </c>
      <c r="HF124">
        <v>1.8843099999999999</v>
      </c>
      <c r="HG124">
        <v>1.88157</v>
      </c>
      <c r="HH124">
        <v>5</v>
      </c>
      <c r="HI124">
        <v>0</v>
      </c>
      <c r="HJ124">
        <v>0</v>
      </c>
      <c r="HK124">
        <v>0</v>
      </c>
      <c r="HL124" t="s">
        <v>402</v>
      </c>
      <c r="HM124" t="s">
        <v>403</v>
      </c>
      <c r="HN124" t="s">
        <v>404</v>
      </c>
      <c r="HO124" t="s">
        <v>404</v>
      </c>
      <c r="HP124" t="s">
        <v>404</v>
      </c>
      <c r="HQ124" t="s">
        <v>404</v>
      </c>
      <c r="HR124">
        <v>0</v>
      </c>
      <c r="HS124">
        <v>100</v>
      </c>
      <c r="HT124">
        <v>100</v>
      </c>
      <c r="HU124">
        <v>0.13800000000000001</v>
      </c>
      <c r="HV124">
        <v>-7.7600000000000002E-2</v>
      </c>
      <c r="HW124">
        <v>0.138050000000078</v>
      </c>
      <c r="HX124">
        <v>0</v>
      </c>
      <c r="HY124">
        <v>0</v>
      </c>
      <c r="HZ124">
        <v>0</v>
      </c>
      <c r="IA124">
        <v>-7.7560000000001794E-2</v>
      </c>
      <c r="IB124">
        <v>0</v>
      </c>
      <c r="IC124">
        <v>0</v>
      </c>
      <c r="ID124">
        <v>0</v>
      </c>
      <c r="IE124">
        <v>-1</v>
      </c>
      <c r="IF124">
        <v>-1</v>
      </c>
      <c r="IG124">
        <v>-1</v>
      </c>
      <c r="IH124">
        <v>-1</v>
      </c>
      <c r="II124">
        <v>1.2</v>
      </c>
      <c r="IJ124">
        <v>1.2</v>
      </c>
      <c r="IK124">
        <v>1.54297</v>
      </c>
      <c r="IL124">
        <v>2.5952099999999998</v>
      </c>
      <c r="IM124">
        <v>2.8002899999999999</v>
      </c>
      <c r="IN124">
        <v>2.96997</v>
      </c>
      <c r="IO124">
        <v>3.0493199999999998</v>
      </c>
      <c r="IP124">
        <v>2.32666</v>
      </c>
      <c r="IQ124">
        <v>33.805700000000002</v>
      </c>
      <c r="IR124">
        <v>24.227599999999999</v>
      </c>
      <c r="IS124">
        <v>18</v>
      </c>
      <c r="IT124">
        <v>1092.1400000000001</v>
      </c>
      <c r="IU124">
        <v>568.76300000000003</v>
      </c>
      <c r="IV124">
        <v>25</v>
      </c>
      <c r="IW124">
        <v>24.1004</v>
      </c>
      <c r="IX124">
        <v>30.0001</v>
      </c>
      <c r="IY124">
        <v>24.0015</v>
      </c>
      <c r="IZ124">
        <v>23.9955</v>
      </c>
      <c r="JA124">
        <v>30.819700000000001</v>
      </c>
      <c r="JB124">
        <v>18.695399999999999</v>
      </c>
      <c r="JC124">
        <v>0</v>
      </c>
      <c r="JD124">
        <v>25</v>
      </c>
      <c r="JE124">
        <v>400</v>
      </c>
      <c r="JF124">
        <v>17.6416</v>
      </c>
      <c r="JG124">
        <v>101.919</v>
      </c>
      <c r="JH124">
        <v>101.215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428</v>
      </c>
      <c r="B18" t="s">
        <v>429</v>
      </c>
    </row>
    <row r="19" spans="1:2" x14ac:dyDescent="0.2">
      <c r="A19" t="s">
        <v>455</v>
      </c>
      <c r="B19" t="s">
        <v>456</v>
      </c>
    </row>
    <row r="20" spans="1:2" x14ac:dyDescent="0.2">
      <c r="A20" t="s">
        <v>482</v>
      </c>
      <c r="B20" t="s">
        <v>483</v>
      </c>
    </row>
    <row r="21" spans="1:2" x14ac:dyDescent="0.2">
      <c r="A21" t="s">
        <v>510</v>
      </c>
      <c r="B21" t="s">
        <v>511</v>
      </c>
    </row>
    <row r="22" spans="1:2" x14ac:dyDescent="0.2">
      <c r="A22" t="s">
        <v>537</v>
      </c>
      <c r="B22" t="s">
        <v>538</v>
      </c>
    </row>
    <row r="23" spans="1:2" x14ac:dyDescent="0.2">
      <c r="A23" t="s">
        <v>564</v>
      </c>
      <c r="B23" t="s">
        <v>565</v>
      </c>
    </row>
    <row r="24" spans="1:2" x14ac:dyDescent="0.2">
      <c r="A24" t="s">
        <v>591</v>
      </c>
      <c r="B24" t="s">
        <v>592</v>
      </c>
    </row>
    <row r="25" spans="1:2" x14ac:dyDescent="0.2">
      <c r="A25" t="s">
        <v>618</v>
      </c>
      <c r="B25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2021-10-15T18:02:34Z</dcterms:created>
  <dcterms:modified xsi:type="dcterms:W3CDTF">2021-10-15T23:05:34Z</dcterms:modified>
</cp:coreProperties>
</file>