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eaperkowski/git/joseph_greenhouse_phys_2021/aci_data/"/>
    </mc:Choice>
  </mc:AlternateContent>
  <xr:revisionPtr revIDLastSave="0" documentId="8_{D4221ECA-F460-0946-BE3E-2D549173DC54}" xr6:coauthVersionLast="45" xr6:coauthVersionMax="45" xr10:uidLastSave="{00000000-0000-0000-0000-000000000000}"/>
  <bookViews>
    <workbookView xWindow="240" yWindow="460" windowWidth="25500" windowHeight="14720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I159" i="1" l="1"/>
  <c r="CH159" i="1"/>
  <c r="CG159" i="1" s="1"/>
  <c r="AX159" i="1" s="1"/>
  <c r="CF159" i="1"/>
  <c r="BK159" i="1"/>
  <c r="BJ159" i="1"/>
  <c r="BB159" i="1"/>
  <c r="AV159" i="1"/>
  <c r="AZ159" i="1" s="1"/>
  <c r="AP159" i="1"/>
  <c r="BC159" i="1" s="1"/>
  <c r="BF159" i="1" s="1"/>
  <c r="AK159" i="1"/>
  <c r="AI159" i="1" s="1"/>
  <c r="AA159" i="1"/>
  <c r="Z159" i="1"/>
  <c r="Y159" i="1" s="1"/>
  <c r="U159" i="1"/>
  <c r="R159" i="1"/>
  <c r="L159" i="1"/>
  <c r="AY159" i="1" s="1"/>
  <c r="BA159" i="1" s="1"/>
  <c r="CI158" i="1"/>
  <c r="CH158" i="1"/>
  <c r="CG158" i="1"/>
  <c r="AX158" i="1" s="1"/>
  <c r="AZ158" i="1" s="1"/>
  <c r="CF158" i="1"/>
  <c r="BK158" i="1"/>
  <c r="BJ158" i="1"/>
  <c r="BB158" i="1"/>
  <c r="AV158" i="1"/>
  <c r="AP158" i="1"/>
  <c r="BC158" i="1" s="1"/>
  <c r="BF158" i="1" s="1"/>
  <c r="AK158" i="1"/>
  <c r="AI158" i="1" s="1"/>
  <c r="AJ158" i="1"/>
  <c r="AA158" i="1"/>
  <c r="Z158" i="1"/>
  <c r="Y158" i="1" s="1"/>
  <c r="U158" i="1"/>
  <c r="R158" i="1"/>
  <c r="P158" i="1"/>
  <c r="L158" i="1"/>
  <c r="AY158" i="1" s="1"/>
  <c r="BA158" i="1" s="1"/>
  <c r="CI157" i="1"/>
  <c r="CH157" i="1"/>
  <c r="CF157" i="1"/>
  <c r="CG157" i="1" s="1"/>
  <c r="AX157" i="1" s="1"/>
  <c r="AZ157" i="1" s="1"/>
  <c r="BK157" i="1"/>
  <c r="BJ157" i="1"/>
  <c r="BH157" i="1"/>
  <c r="BL157" i="1" s="1"/>
  <c r="BM157" i="1" s="1"/>
  <c r="BB157" i="1"/>
  <c r="AV157" i="1"/>
  <c r="AP157" i="1"/>
  <c r="BC157" i="1" s="1"/>
  <c r="BF157" i="1" s="1"/>
  <c r="AK157" i="1"/>
  <c r="AJ157" i="1"/>
  <c r="AI157" i="1"/>
  <c r="K157" i="1" s="1"/>
  <c r="J157" i="1" s="1"/>
  <c r="AA157" i="1"/>
  <c r="Z157" i="1"/>
  <c r="Y157" i="1" s="1"/>
  <c r="U157" i="1"/>
  <c r="R157" i="1"/>
  <c r="P157" i="1"/>
  <c r="M157" i="1"/>
  <c r="L157" i="1"/>
  <c r="AY157" i="1" s="1"/>
  <c r="CI156" i="1"/>
  <c r="CH156" i="1"/>
  <c r="CF156" i="1"/>
  <c r="BK156" i="1"/>
  <c r="BJ156" i="1"/>
  <c r="BB156" i="1"/>
  <c r="AV156" i="1"/>
  <c r="AP156" i="1"/>
  <c r="BC156" i="1" s="1"/>
  <c r="BF156" i="1" s="1"/>
  <c r="AK156" i="1"/>
  <c r="AI156" i="1" s="1"/>
  <c r="AJ156" i="1"/>
  <c r="AA156" i="1"/>
  <c r="Z156" i="1"/>
  <c r="Y156" i="1" s="1"/>
  <c r="R156" i="1"/>
  <c r="P156" i="1"/>
  <c r="L156" i="1"/>
  <c r="AY156" i="1" s="1"/>
  <c r="CI155" i="1"/>
  <c r="CH155" i="1"/>
  <c r="CF155" i="1"/>
  <c r="BK155" i="1"/>
  <c r="BJ155" i="1"/>
  <c r="BB155" i="1"/>
  <c r="AV155" i="1"/>
  <c r="AP155" i="1"/>
  <c r="BC155" i="1" s="1"/>
  <c r="BF155" i="1" s="1"/>
  <c r="AK155" i="1"/>
  <c r="AJ155" i="1"/>
  <c r="AI155" i="1"/>
  <c r="M155" i="1" s="1"/>
  <c r="AA155" i="1"/>
  <c r="Z155" i="1"/>
  <c r="Y155" i="1" s="1"/>
  <c r="R155" i="1"/>
  <c r="P155" i="1"/>
  <c r="L155" i="1"/>
  <c r="AY155" i="1" s="1"/>
  <c r="CI154" i="1"/>
  <c r="CH154" i="1"/>
  <c r="CF154" i="1"/>
  <c r="BK154" i="1"/>
  <c r="BJ154" i="1"/>
  <c r="BF154" i="1"/>
  <c r="BB154" i="1"/>
  <c r="AV154" i="1"/>
  <c r="AP154" i="1"/>
  <c r="BC154" i="1" s="1"/>
  <c r="AK154" i="1"/>
  <c r="AI154" i="1" s="1"/>
  <c r="AJ154" i="1" s="1"/>
  <c r="AA154" i="1"/>
  <c r="Z154" i="1"/>
  <c r="Y154" i="1" s="1"/>
  <c r="R154" i="1"/>
  <c r="CI153" i="1"/>
  <c r="CH153" i="1"/>
  <c r="CF153" i="1"/>
  <c r="BK153" i="1"/>
  <c r="BJ153" i="1"/>
  <c r="BF153" i="1"/>
  <c r="BB153" i="1"/>
  <c r="AV153" i="1"/>
  <c r="AP153" i="1"/>
  <c r="BC153" i="1" s="1"/>
  <c r="AK153" i="1"/>
  <c r="AJ153" i="1"/>
  <c r="AI153" i="1"/>
  <c r="K153" i="1" s="1"/>
  <c r="J153" i="1" s="1"/>
  <c r="AA153" i="1"/>
  <c r="Z153" i="1"/>
  <c r="Y153" i="1" s="1"/>
  <c r="R153" i="1"/>
  <c r="P153" i="1"/>
  <c r="L153" i="1"/>
  <c r="AY153" i="1" s="1"/>
  <c r="CI152" i="1"/>
  <c r="CH152" i="1"/>
  <c r="CF152" i="1"/>
  <c r="BK152" i="1"/>
  <c r="BJ152" i="1"/>
  <c r="BH152" i="1"/>
  <c r="BL152" i="1" s="1"/>
  <c r="BM152" i="1" s="1"/>
  <c r="BB152" i="1"/>
  <c r="AV152" i="1"/>
  <c r="AP152" i="1"/>
  <c r="BC152" i="1" s="1"/>
  <c r="BF152" i="1" s="1"/>
  <c r="AK152" i="1"/>
  <c r="AI152" i="1" s="1"/>
  <c r="AJ152" i="1"/>
  <c r="AA152" i="1"/>
  <c r="Z152" i="1"/>
  <c r="Y152" i="1" s="1"/>
  <c r="R152" i="1"/>
  <c r="P152" i="1"/>
  <c r="L152" i="1"/>
  <c r="AY152" i="1" s="1"/>
  <c r="CI151" i="1"/>
  <c r="CH151" i="1"/>
  <c r="CF151" i="1"/>
  <c r="BK151" i="1"/>
  <c r="BJ151" i="1"/>
  <c r="BB151" i="1"/>
  <c r="AV151" i="1"/>
  <c r="AP151" i="1"/>
  <c r="BC151" i="1" s="1"/>
  <c r="BF151" i="1" s="1"/>
  <c r="AK151" i="1"/>
  <c r="AJ151" i="1"/>
  <c r="AI151" i="1"/>
  <c r="K151" i="1" s="1"/>
  <c r="J151" i="1" s="1"/>
  <c r="AA151" i="1"/>
  <c r="Z151" i="1"/>
  <c r="Y151" i="1" s="1"/>
  <c r="R151" i="1"/>
  <c r="P151" i="1"/>
  <c r="M151" i="1"/>
  <c r="L151" i="1"/>
  <c r="AY151" i="1" s="1"/>
  <c r="CI150" i="1"/>
  <c r="CH150" i="1"/>
  <c r="CF150" i="1"/>
  <c r="BK150" i="1"/>
  <c r="BJ150" i="1"/>
  <c r="BB150" i="1"/>
  <c r="AV150" i="1"/>
  <c r="AP150" i="1"/>
  <c r="BC150" i="1" s="1"/>
  <c r="BF150" i="1" s="1"/>
  <c r="AK150" i="1"/>
  <c r="AI150" i="1" s="1"/>
  <c r="AJ150" i="1"/>
  <c r="AA150" i="1"/>
  <c r="Z150" i="1"/>
  <c r="Y150" i="1" s="1"/>
  <c r="R150" i="1"/>
  <c r="P150" i="1"/>
  <c r="L150" i="1"/>
  <c r="AY150" i="1" s="1"/>
  <c r="CI149" i="1"/>
  <c r="CH149" i="1"/>
  <c r="CF149" i="1"/>
  <c r="BK149" i="1"/>
  <c r="BJ149" i="1"/>
  <c r="BB149" i="1"/>
  <c r="AV149" i="1"/>
  <c r="AP149" i="1"/>
  <c r="BC149" i="1" s="1"/>
  <c r="BF149" i="1" s="1"/>
  <c r="AK149" i="1"/>
  <c r="AJ149" i="1"/>
  <c r="AI149" i="1"/>
  <c r="K149" i="1" s="1"/>
  <c r="J149" i="1" s="1"/>
  <c r="AA149" i="1"/>
  <c r="Z149" i="1"/>
  <c r="Y149" i="1" s="1"/>
  <c r="R149" i="1"/>
  <c r="P149" i="1"/>
  <c r="M149" i="1"/>
  <c r="L149" i="1"/>
  <c r="AY149" i="1" s="1"/>
  <c r="CI148" i="1"/>
  <c r="CH148" i="1"/>
  <c r="CF148" i="1"/>
  <c r="BK148" i="1"/>
  <c r="BJ148" i="1"/>
  <c r="BB148" i="1"/>
  <c r="AV148" i="1"/>
  <c r="AP148" i="1"/>
  <c r="BC148" i="1" s="1"/>
  <c r="BF148" i="1" s="1"/>
  <c r="AK148" i="1"/>
  <c r="AI148" i="1" s="1"/>
  <c r="AJ148" i="1"/>
  <c r="AA148" i="1"/>
  <c r="Z148" i="1"/>
  <c r="Y148" i="1" s="1"/>
  <c r="R148" i="1"/>
  <c r="P148" i="1"/>
  <c r="L148" i="1"/>
  <c r="AY148" i="1" s="1"/>
  <c r="CI147" i="1"/>
  <c r="CH147" i="1"/>
  <c r="CF147" i="1"/>
  <c r="BK147" i="1"/>
  <c r="BJ147" i="1"/>
  <c r="BH147" i="1"/>
  <c r="BL147" i="1" s="1"/>
  <c r="BM147" i="1" s="1"/>
  <c r="BB147" i="1"/>
  <c r="AV147" i="1"/>
  <c r="AP147" i="1"/>
  <c r="BC147" i="1" s="1"/>
  <c r="BF147" i="1" s="1"/>
  <c r="AK147" i="1"/>
  <c r="AJ147" i="1"/>
  <c r="AI147" i="1"/>
  <c r="K147" i="1" s="1"/>
  <c r="AA147" i="1"/>
  <c r="Z147" i="1"/>
  <c r="Y147" i="1" s="1"/>
  <c r="R147" i="1"/>
  <c r="P147" i="1"/>
  <c r="M147" i="1"/>
  <c r="L147" i="1"/>
  <c r="AY147" i="1" s="1"/>
  <c r="J147" i="1"/>
  <c r="CI146" i="1"/>
  <c r="CH146" i="1"/>
  <c r="CF146" i="1"/>
  <c r="BK146" i="1"/>
  <c r="BJ146" i="1"/>
  <c r="BB146" i="1"/>
  <c r="AV146" i="1"/>
  <c r="AP146" i="1"/>
  <c r="BC146" i="1" s="1"/>
  <c r="BF146" i="1" s="1"/>
  <c r="AK146" i="1"/>
  <c r="AI146" i="1" s="1"/>
  <c r="AJ146" i="1"/>
  <c r="AA146" i="1"/>
  <c r="Z146" i="1"/>
  <c r="Y146" i="1" s="1"/>
  <c r="R146" i="1"/>
  <c r="P146" i="1"/>
  <c r="L146" i="1"/>
  <c r="AY146" i="1" s="1"/>
  <c r="CI145" i="1"/>
  <c r="CH145" i="1"/>
  <c r="CF145" i="1"/>
  <c r="BK145" i="1"/>
  <c r="BJ145" i="1"/>
  <c r="BB145" i="1"/>
  <c r="AV145" i="1"/>
  <c r="AP145" i="1"/>
  <c r="BC145" i="1" s="1"/>
  <c r="BF145" i="1" s="1"/>
  <c r="AK145" i="1"/>
  <c r="AJ145" i="1"/>
  <c r="AI145" i="1"/>
  <c r="K145" i="1" s="1"/>
  <c r="AA145" i="1"/>
  <c r="Z145" i="1"/>
  <c r="Y145" i="1" s="1"/>
  <c r="R145" i="1"/>
  <c r="P145" i="1"/>
  <c r="L145" i="1"/>
  <c r="AY145" i="1" s="1"/>
  <c r="J145" i="1"/>
  <c r="CI144" i="1"/>
  <c r="CH144" i="1"/>
  <c r="CF144" i="1"/>
  <c r="BK144" i="1"/>
  <c r="BJ144" i="1"/>
  <c r="BF144" i="1"/>
  <c r="BB144" i="1"/>
  <c r="AV144" i="1"/>
  <c r="AP144" i="1"/>
  <c r="BC144" i="1" s="1"/>
  <c r="AK144" i="1"/>
  <c r="AI144" i="1" s="1"/>
  <c r="AJ144" i="1" s="1"/>
  <c r="AA144" i="1"/>
  <c r="Z144" i="1"/>
  <c r="Y144" i="1" s="1"/>
  <c r="R144" i="1"/>
  <c r="CI143" i="1"/>
  <c r="CH143" i="1"/>
  <c r="CF143" i="1"/>
  <c r="BK143" i="1"/>
  <c r="BJ143" i="1"/>
  <c r="BF143" i="1"/>
  <c r="BB143" i="1"/>
  <c r="AV143" i="1"/>
  <c r="AP143" i="1"/>
  <c r="BC143" i="1" s="1"/>
  <c r="AK143" i="1"/>
  <c r="AJ143" i="1"/>
  <c r="AI143" i="1"/>
  <c r="K143" i="1" s="1"/>
  <c r="AA143" i="1"/>
  <c r="Z143" i="1"/>
  <c r="Y143" i="1" s="1"/>
  <c r="R143" i="1"/>
  <c r="P143" i="1"/>
  <c r="M143" i="1"/>
  <c r="L143" i="1"/>
  <c r="AY143" i="1" s="1"/>
  <c r="J143" i="1"/>
  <c r="AC143" i="1" s="1"/>
  <c r="CI142" i="1"/>
  <c r="CH142" i="1"/>
  <c r="CF142" i="1"/>
  <c r="BK142" i="1"/>
  <c r="BJ142" i="1"/>
  <c r="BI142" i="1"/>
  <c r="BF142" i="1"/>
  <c r="BG142" i="1" s="1"/>
  <c r="BC142" i="1"/>
  <c r="BB142" i="1"/>
  <c r="AV142" i="1"/>
  <c r="AP142" i="1"/>
  <c r="AK142" i="1"/>
  <c r="AI142" i="1" s="1"/>
  <c r="M142" i="1" s="1"/>
  <c r="AA142" i="1"/>
  <c r="Z142" i="1"/>
  <c r="R142" i="1"/>
  <c r="P142" i="1"/>
  <c r="K142" i="1"/>
  <c r="J142" i="1" s="1"/>
  <c r="CI141" i="1"/>
  <c r="CH141" i="1"/>
  <c r="CG141" i="1"/>
  <c r="AX141" i="1" s="1"/>
  <c r="CF141" i="1"/>
  <c r="BK141" i="1"/>
  <c r="BJ141" i="1"/>
  <c r="BG141" i="1"/>
  <c r="BF141" i="1"/>
  <c r="BI141" i="1" s="1"/>
  <c r="BB141" i="1"/>
  <c r="AV141" i="1"/>
  <c r="AP141" i="1"/>
  <c r="BC141" i="1" s="1"/>
  <c r="AK141" i="1"/>
  <c r="AI141" i="1"/>
  <c r="K141" i="1" s="1"/>
  <c r="J141" i="1" s="1"/>
  <c r="AA141" i="1"/>
  <c r="Z141" i="1"/>
  <c r="Y141" i="1" s="1"/>
  <c r="U141" i="1"/>
  <c r="R141" i="1"/>
  <c r="M141" i="1"/>
  <c r="CI140" i="1"/>
  <c r="CH140" i="1"/>
  <c r="CF140" i="1"/>
  <c r="BK140" i="1"/>
  <c r="BJ140" i="1"/>
  <c r="BI140" i="1"/>
  <c r="BH140" i="1"/>
  <c r="BL140" i="1" s="1"/>
  <c r="BM140" i="1" s="1"/>
  <c r="BF140" i="1"/>
  <c r="BG140" i="1" s="1"/>
  <c r="BC140" i="1"/>
  <c r="BB140" i="1"/>
  <c r="AV140" i="1"/>
  <c r="AP140" i="1"/>
  <c r="AK140" i="1"/>
  <c r="AI140" i="1"/>
  <c r="L140" i="1" s="1"/>
  <c r="AY140" i="1" s="1"/>
  <c r="AA140" i="1"/>
  <c r="Z140" i="1"/>
  <c r="Y140" i="1"/>
  <c r="U140" i="1"/>
  <c r="R140" i="1"/>
  <c r="M140" i="1"/>
  <c r="CI139" i="1"/>
  <c r="U139" i="1" s="1"/>
  <c r="CH139" i="1"/>
  <c r="CG139" i="1"/>
  <c r="AX139" i="1" s="1"/>
  <c r="CF139" i="1"/>
  <c r="BK139" i="1"/>
  <c r="BJ139" i="1"/>
  <c r="BC139" i="1"/>
  <c r="BF139" i="1" s="1"/>
  <c r="BB139" i="1"/>
  <c r="AV139" i="1"/>
  <c r="AZ139" i="1" s="1"/>
  <c r="AP139" i="1"/>
  <c r="AK139" i="1"/>
  <c r="AI139" i="1" s="1"/>
  <c r="AA139" i="1"/>
  <c r="Y139" i="1" s="1"/>
  <c r="Z139" i="1"/>
  <c r="R139" i="1"/>
  <c r="K139" i="1"/>
  <c r="J139" i="1" s="1"/>
  <c r="AC139" i="1" s="1"/>
  <c r="CI138" i="1"/>
  <c r="CH138" i="1"/>
  <c r="CG138" i="1"/>
  <c r="AX138" i="1" s="1"/>
  <c r="CF138" i="1"/>
  <c r="BK138" i="1"/>
  <c r="BJ138" i="1"/>
  <c r="BC138" i="1"/>
  <c r="BF138" i="1" s="1"/>
  <c r="BB138" i="1"/>
  <c r="AV138" i="1"/>
  <c r="AZ138" i="1" s="1"/>
  <c r="AP138" i="1"/>
  <c r="AK138" i="1"/>
  <c r="AI138" i="1"/>
  <c r="AA138" i="1"/>
  <c r="Z138" i="1"/>
  <c r="Y138" i="1"/>
  <c r="U138" i="1"/>
  <c r="R138" i="1"/>
  <c r="CI137" i="1"/>
  <c r="U137" i="1" s="1"/>
  <c r="CH137" i="1"/>
  <c r="CG137" i="1"/>
  <c r="AX137" i="1" s="1"/>
  <c r="AZ137" i="1" s="1"/>
  <c r="CF137" i="1"/>
  <c r="BK137" i="1"/>
  <c r="BJ137" i="1"/>
  <c r="BI137" i="1"/>
  <c r="BC137" i="1"/>
  <c r="BF137" i="1" s="1"/>
  <c r="BB137" i="1"/>
  <c r="AV137" i="1"/>
  <c r="AP137" i="1"/>
  <c r="AK137" i="1"/>
  <c r="AI137" i="1" s="1"/>
  <c r="AA137" i="1"/>
  <c r="Y137" i="1" s="1"/>
  <c r="Z137" i="1"/>
  <c r="R137" i="1"/>
  <c r="CI136" i="1"/>
  <c r="CH136" i="1"/>
  <c r="CG136" i="1"/>
  <c r="AX136" i="1" s="1"/>
  <c r="CF136" i="1"/>
  <c r="BK136" i="1"/>
  <c r="BJ136" i="1"/>
  <c r="BC136" i="1"/>
  <c r="BF136" i="1" s="1"/>
  <c r="BB136" i="1"/>
  <c r="AV136" i="1"/>
  <c r="AZ136" i="1" s="1"/>
  <c r="AP136" i="1"/>
  <c r="AK136" i="1"/>
  <c r="AI136" i="1"/>
  <c r="L136" i="1" s="1"/>
  <c r="AY136" i="1" s="1"/>
  <c r="AA136" i="1"/>
  <c r="Z136" i="1"/>
  <c r="Y136" i="1"/>
  <c r="U136" i="1"/>
  <c r="R136" i="1"/>
  <c r="M136" i="1"/>
  <c r="CI135" i="1"/>
  <c r="U135" i="1" s="1"/>
  <c r="CH135" i="1"/>
  <c r="CG135" i="1"/>
  <c r="AX135" i="1" s="1"/>
  <c r="CF135" i="1"/>
  <c r="BK135" i="1"/>
  <c r="BJ135" i="1"/>
  <c r="BC135" i="1"/>
  <c r="BF135" i="1" s="1"/>
  <c r="BB135" i="1"/>
  <c r="AV135" i="1"/>
  <c r="AZ135" i="1" s="1"/>
  <c r="AP135" i="1"/>
  <c r="AK135" i="1"/>
  <c r="AI135" i="1" s="1"/>
  <c r="AA135" i="1"/>
  <c r="Y135" i="1" s="1"/>
  <c r="Z135" i="1"/>
  <c r="R135" i="1"/>
  <c r="CI134" i="1"/>
  <c r="CH134" i="1"/>
  <c r="CG134" i="1"/>
  <c r="AX134" i="1" s="1"/>
  <c r="CF134" i="1"/>
  <c r="BK134" i="1"/>
  <c r="BJ134" i="1"/>
  <c r="BG134" i="1"/>
  <c r="BC134" i="1"/>
  <c r="BF134" i="1" s="1"/>
  <c r="BB134" i="1"/>
  <c r="AV134" i="1"/>
  <c r="AZ134" i="1" s="1"/>
  <c r="AP134" i="1"/>
  <c r="AK134" i="1"/>
  <c r="AI134" i="1"/>
  <c r="AA134" i="1"/>
  <c r="Z134" i="1"/>
  <c r="Y134" i="1"/>
  <c r="U134" i="1"/>
  <c r="R134" i="1"/>
  <c r="M134" i="1"/>
  <c r="CI133" i="1"/>
  <c r="U133" i="1" s="1"/>
  <c r="CH133" i="1"/>
  <c r="CG133" i="1"/>
  <c r="AX133" i="1" s="1"/>
  <c r="CF133" i="1"/>
  <c r="BK133" i="1"/>
  <c r="BJ133" i="1"/>
  <c r="BI133" i="1"/>
  <c r="BC133" i="1"/>
  <c r="BF133" i="1" s="1"/>
  <c r="BB133" i="1"/>
  <c r="AZ133" i="1"/>
  <c r="AV133" i="1"/>
  <c r="AP133" i="1"/>
  <c r="AK133" i="1"/>
  <c r="AI133" i="1" s="1"/>
  <c r="AA133" i="1"/>
  <c r="Y133" i="1" s="1"/>
  <c r="Z133" i="1"/>
  <c r="R133" i="1"/>
  <c r="CI132" i="1"/>
  <c r="U132" i="1" s="1"/>
  <c r="CH132" i="1"/>
  <c r="CG132" i="1" s="1"/>
  <c r="AX132" i="1" s="1"/>
  <c r="CF132" i="1"/>
  <c r="BK132" i="1"/>
  <c r="BJ132" i="1"/>
  <c r="BI132" i="1"/>
  <c r="BH132" i="1"/>
  <c r="BL132" i="1" s="1"/>
  <c r="BM132" i="1" s="1"/>
  <c r="BC132" i="1"/>
  <c r="BF132" i="1" s="1"/>
  <c r="BG132" i="1" s="1"/>
  <c r="BB132" i="1"/>
  <c r="AV132" i="1"/>
  <c r="AP132" i="1"/>
  <c r="AK132" i="1"/>
  <c r="AI132" i="1"/>
  <c r="AA132" i="1"/>
  <c r="Y132" i="1" s="1"/>
  <c r="Z132" i="1"/>
  <c r="R132" i="1"/>
  <c r="K132" i="1"/>
  <c r="J132" i="1" s="1"/>
  <c r="CI131" i="1"/>
  <c r="CH131" i="1"/>
  <c r="CF131" i="1"/>
  <c r="U131" i="1" s="1"/>
  <c r="BK131" i="1"/>
  <c r="BJ131" i="1"/>
  <c r="BB131" i="1"/>
  <c r="AV131" i="1"/>
  <c r="AP131" i="1"/>
  <c r="BC131" i="1" s="1"/>
  <c r="BF131" i="1" s="1"/>
  <c r="AK131" i="1"/>
  <c r="AI131" i="1"/>
  <c r="AJ131" i="1" s="1"/>
  <c r="AA131" i="1"/>
  <c r="Z131" i="1"/>
  <c r="Y131" i="1"/>
  <c r="R131" i="1"/>
  <c r="CI130" i="1"/>
  <c r="CH130" i="1"/>
  <c r="CF130" i="1"/>
  <c r="CG130" i="1" s="1"/>
  <c r="AX130" i="1" s="1"/>
  <c r="BK130" i="1"/>
  <c r="BJ130" i="1"/>
  <c r="BB130" i="1"/>
  <c r="AV130" i="1"/>
  <c r="AP130" i="1"/>
  <c r="BC130" i="1" s="1"/>
  <c r="BF130" i="1" s="1"/>
  <c r="AK130" i="1"/>
  <c r="AI130" i="1" s="1"/>
  <c r="AA130" i="1"/>
  <c r="Z130" i="1"/>
  <c r="Y130" i="1" s="1"/>
  <c r="R130" i="1"/>
  <c r="CI129" i="1"/>
  <c r="CH129" i="1"/>
  <c r="CF129" i="1"/>
  <c r="CG129" i="1" s="1"/>
  <c r="AX129" i="1" s="1"/>
  <c r="BK129" i="1"/>
  <c r="BJ129" i="1"/>
  <c r="BB129" i="1"/>
  <c r="AV129" i="1"/>
  <c r="AZ129" i="1" s="1"/>
  <c r="AP129" i="1"/>
  <c r="BC129" i="1" s="1"/>
  <c r="BF129" i="1" s="1"/>
  <c r="AK129" i="1"/>
  <c r="AI129" i="1" s="1"/>
  <c r="AA129" i="1"/>
  <c r="Y129" i="1" s="1"/>
  <c r="Z129" i="1"/>
  <c r="R129" i="1"/>
  <c r="CI128" i="1"/>
  <c r="U128" i="1" s="1"/>
  <c r="CH128" i="1"/>
  <c r="CG128" i="1"/>
  <c r="AX128" i="1" s="1"/>
  <c r="AZ128" i="1" s="1"/>
  <c r="CF128" i="1"/>
  <c r="BK128" i="1"/>
  <c r="BJ128" i="1"/>
  <c r="BC128" i="1"/>
  <c r="BF128" i="1" s="1"/>
  <c r="BB128" i="1"/>
  <c r="AV128" i="1"/>
  <c r="AP128" i="1"/>
  <c r="AK128" i="1"/>
  <c r="AI128" i="1"/>
  <c r="P128" i="1" s="1"/>
  <c r="AA128" i="1"/>
  <c r="Z128" i="1"/>
  <c r="Y128" i="1"/>
  <c r="R128" i="1"/>
  <c r="CI127" i="1"/>
  <c r="U127" i="1" s="1"/>
  <c r="CH127" i="1"/>
  <c r="CG127" i="1"/>
  <c r="CF127" i="1"/>
  <c r="BK127" i="1"/>
  <c r="BJ127" i="1"/>
  <c r="BC127" i="1"/>
  <c r="BF127" i="1" s="1"/>
  <c r="BB127" i="1"/>
  <c r="AX127" i="1"/>
  <c r="AV127" i="1"/>
  <c r="AZ127" i="1" s="1"/>
  <c r="AP127" i="1"/>
  <c r="AK127" i="1"/>
  <c r="AI127" i="1" s="1"/>
  <c r="AA127" i="1"/>
  <c r="Y127" i="1" s="1"/>
  <c r="Z127" i="1"/>
  <c r="R127" i="1"/>
  <c r="CI126" i="1"/>
  <c r="CH126" i="1"/>
  <c r="CG126" i="1"/>
  <c r="AX126" i="1" s="1"/>
  <c r="CF126" i="1"/>
  <c r="BK126" i="1"/>
  <c r="BJ126" i="1"/>
  <c r="BB126" i="1"/>
  <c r="AV126" i="1"/>
  <c r="AP126" i="1"/>
  <c r="BC126" i="1" s="1"/>
  <c r="BF126" i="1" s="1"/>
  <c r="AK126" i="1"/>
  <c r="AI126" i="1" s="1"/>
  <c r="AA126" i="1"/>
  <c r="Y126" i="1" s="1"/>
  <c r="Z126" i="1"/>
  <c r="U126" i="1"/>
  <c r="R126" i="1"/>
  <c r="CI125" i="1"/>
  <c r="CH125" i="1"/>
  <c r="CF125" i="1"/>
  <c r="CG125" i="1" s="1"/>
  <c r="AX125" i="1" s="1"/>
  <c r="AZ125" i="1" s="1"/>
  <c r="BK125" i="1"/>
  <c r="BJ125" i="1"/>
  <c r="BC125" i="1"/>
  <c r="BF125" i="1" s="1"/>
  <c r="BB125" i="1"/>
  <c r="AV125" i="1"/>
  <c r="AP125" i="1"/>
  <c r="AK125" i="1"/>
  <c r="AI125" i="1" s="1"/>
  <c r="AA125" i="1"/>
  <c r="Z125" i="1"/>
  <c r="Y125" i="1" s="1"/>
  <c r="R125" i="1"/>
  <c r="CI124" i="1"/>
  <c r="U124" i="1" s="1"/>
  <c r="CH124" i="1"/>
  <c r="CG124" i="1" s="1"/>
  <c r="AX124" i="1" s="1"/>
  <c r="AZ124" i="1" s="1"/>
  <c r="CF124" i="1"/>
  <c r="BK124" i="1"/>
  <c r="BJ124" i="1"/>
  <c r="BB124" i="1"/>
  <c r="AV124" i="1"/>
  <c r="AP124" i="1"/>
  <c r="BC124" i="1" s="1"/>
  <c r="BF124" i="1" s="1"/>
  <c r="AK124" i="1"/>
  <c r="AI124" i="1"/>
  <c r="P124" i="1" s="1"/>
  <c r="AA124" i="1"/>
  <c r="Z124" i="1"/>
  <c r="Y124" i="1"/>
  <c r="R124" i="1"/>
  <c r="CI123" i="1"/>
  <c r="U123" i="1" s="1"/>
  <c r="CH123" i="1"/>
  <c r="CG123" i="1" s="1"/>
  <c r="AX123" i="1" s="1"/>
  <c r="CF123" i="1"/>
  <c r="BK123" i="1"/>
  <c r="BJ123" i="1"/>
  <c r="BB123" i="1"/>
  <c r="AV123" i="1"/>
  <c r="AP123" i="1"/>
  <c r="BC123" i="1" s="1"/>
  <c r="BF123" i="1" s="1"/>
  <c r="AK123" i="1"/>
  <c r="AI123" i="1" s="1"/>
  <c r="AA123" i="1"/>
  <c r="Z123" i="1"/>
  <c r="Y123" i="1" s="1"/>
  <c r="R123" i="1"/>
  <c r="CI122" i="1"/>
  <c r="CH122" i="1"/>
  <c r="CG122" i="1"/>
  <c r="AX122" i="1" s="1"/>
  <c r="CF122" i="1"/>
  <c r="BK122" i="1"/>
  <c r="BJ122" i="1"/>
  <c r="BB122" i="1"/>
  <c r="AV122" i="1"/>
  <c r="AZ122" i="1" s="1"/>
  <c r="AP122" i="1"/>
  <c r="BC122" i="1" s="1"/>
  <c r="BF122" i="1" s="1"/>
  <c r="AK122" i="1"/>
  <c r="AI122" i="1" s="1"/>
  <c r="AA122" i="1"/>
  <c r="Z122" i="1"/>
  <c r="Y122" i="1" s="1"/>
  <c r="U122" i="1"/>
  <c r="R122" i="1"/>
  <c r="CI121" i="1"/>
  <c r="CH121" i="1"/>
  <c r="CF121" i="1"/>
  <c r="CG121" i="1" s="1"/>
  <c r="AX121" i="1" s="1"/>
  <c r="AZ121" i="1" s="1"/>
  <c r="BK121" i="1"/>
  <c r="BJ121" i="1"/>
  <c r="BC121" i="1"/>
  <c r="BF121" i="1" s="1"/>
  <c r="BB121" i="1"/>
  <c r="AV121" i="1"/>
  <c r="AP121" i="1"/>
  <c r="AK121" i="1"/>
  <c r="AI121" i="1" s="1"/>
  <c r="AA121" i="1"/>
  <c r="Z121" i="1"/>
  <c r="Y121" i="1" s="1"/>
  <c r="R121" i="1"/>
  <c r="CI120" i="1"/>
  <c r="U120" i="1" s="1"/>
  <c r="CH120" i="1"/>
  <c r="CG120" i="1" s="1"/>
  <c r="AX120" i="1" s="1"/>
  <c r="AZ120" i="1" s="1"/>
  <c r="CF120" i="1"/>
  <c r="BK120" i="1"/>
  <c r="BJ120" i="1"/>
  <c r="BB120" i="1"/>
  <c r="AV120" i="1"/>
  <c r="AP120" i="1"/>
  <c r="BC120" i="1" s="1"/>
  <c r="BF120" i="1" s="1"/>
  <c r="AK120" i="1"/>
  <c r="AI120" i="1"/>
  <c r="M120" i="1" s="1"/>
  <c r="AA120" i="1"/>
  <c r="Z120" i="1"/>
  <c r="Y120" i="1"/>
  <c r="R120" i="1"/>
  <c r="P120" i="1"/>
  <c r="CI119" i="1"/>
  <c r="U119" i="1" s="1"/>
  <c r="CH119" i="1"/>
  <c r="CF119" i="1"/>
  <c r="CG119" i="1" s="1"/>
  <c r="BK119" i="1"/>
  <c r="BJ119" i="1"/>
  <c r="BH119" i="1"/>
  <c r="BL119" i="1" s="1"/>
  <c r="BM119" i="1" s="1"/>
  <c r="BB119" i="1"/>
  <c r="AX119" i="1"/>
  <c r="AZ119" i="1" s="1"/>
  <c r="AV119" i="1"/>
  <c r="AP119" i="1"/>
  <c r="BC119" i="1" s="1"/>
  <c r="BF119" i="1" s="1"/>
  <c r="AK119" i="1"/>
  <c r="AI119" i="1" s="1"/>
  <c r="AA119" i="1"/>
  <c r="Z119" i="1"/>
  <c r="Y119" i="1" s="1"/>
  <c r="R119" i="1"/>
  <c r="CI118" i="1"/>
  <c r="CH118" i="1"/>
  <c r="CF118" i="1"/>
  <c r="BK118" i="1"/>
  <c r="BJ118" i="1"/>
  <c r="BB118" i="1"/>
  <c r="AV118" i="1"/>
  <c r="AP118" i="1"/>
  <c r="BC118" i="1" s="1"/>
  <c r="BF118" i="1" s="1"/>
  <c r="AK118" i="1"/>
  <c r="AI118" i="1" s="1"/>
  <c r="AA118" i="1"/>
  <c r="Z118" i="1"/>
  <c r="Y118" i="1" s="1"/>
  <c r="R118" i="1"/>
  <c r="M118" i="1"/>
  <c r="L118" i="1"/>
  <c r="AY118" i="1" s="1"/>
  <c r="CI117" i="1"/>
  <c r="CH117" i="1"/>
  <c r="CF117" i="1"/>
  <c r="CG117" i="1" s="1"/>
  <c r="AX117" i="1" s="1"/>
  <c r="BK117" i="1"/>
  <c r="BJ117" i="1"/>
  <c r="BB117" i="1"/>
  <c r="AZ117" i="1"/>
  <c r="AV117" i="1"/>
  <c r="AP117" i="1"/>
  <c r="BC117" i="1" s="1"/>
  <c r="BF117" i="1" s="1"/>
  <c r="AK117" i="1"/>
  <c r="AI117" i="1" s="1"/>
  <c r="AJ117" i="1"/>
  <c r="AA117" i="1"/>
  <c r="Z117" i="1"/>
  <c r="R117" i="1"/>
  <c r="CI116" i="1"/>
  <c r="U116" i="1" s="1"/>
  <c r="CH116" i="1"/>
  <c r="CF116" i="1"/>
  <c r="CG116" i="1" s="1"/>
  <c r="AX116" i="1" s="1"/>
  <c r="BK116" i="1"/>
  <c r="BJ116" i="1"/>
  <c r="BB116" i="1"/>
  <c r="AZ116" i="1"/>
  <c r="AY116" i="1"/>
  <c r="BA116" i="1" s="1"/>
  <c r="AV116" i="1"/>
  <c r="AP116" i="1"/>
  <c r="BC116" i="1" s="1"/>
  <c r="BF116" i="1" s="1"/>
  <c r="BG116" i="1" s="1"/>
  <c r="AK116" i="1"/>
  <c r="AI116" i="1"/>
  <c r="AA116" i="1"/>
  <c r="Z116" i="1"/>
  <c r="Y116" i="1" s="1"/>
  <c r="R116" i="1"/>
  <c r="L116" i="1"/>
  <c r="CI115" i="1"/>
  <c r="CH115" i="1"/>
  <c r="CF115" i="1"/>
  <c r="CG115" i="1" s="1"/>
  <c r="AX115" i="1" s="1"/>
  <c r="AZ115" i="1" s="1"/>
  <c r="BK115" i="1"/>
  <c r="BJ115" i="1"/>
  <c r="BI115" i="1"/>
  <c r="BB115" i="1"/>
  <c r="AV115" i="1"/>
  <c r="AP115" i="1"/>
  <c r="BC115" i="1" s="1"/>
  <c r="BF115" i="1" s="1"/>
  <c r="AK115" i="1"/>
  <c r="AI115" i="1"/>
  <c r="M115" i="1" s="1"/>
  <c r="AA115" i="1"/>
  <c r="Z115" i="1"/>
  <c r="Y115" i="1"/>
  <c r="R115" i="1"/>
  <c r="P115" i="1"/>
  <c r="CI114" i="1"/>
  <c r="CH114" i="1"/>
  <c r="CG114" i="1"/>
  <c r="CF114" i="1"/>
  <c r="BK114" i="1"/>
  <c r="BJ114" i="1"/>
  <c r="BH114" i="1"/>
  <c r="BL114" i="1" s="1"/>
  <c r="BM114" i="1" s="1"/>
  <c r="BB114" i="1"/>
  <c r="AY114" i="1"/>
  <c r="AX114" i="1"/>
  <c r="AV114" i="1"/>
  <c r="AZ114" i="1" s="1"/>
  <c r="AP114" i="1"/>
  <c r="BC114" i="1" s="1"/>
  <c r="BF114" i="1" s="1"/>
  <c r="BI114" i="1" s="1"/>
  <c r="AK114" i="1"/>
  <c r="AJ114" i="1"/>
  <c r="AI114" i="1"/>
  <c r="K114" i="1" s="1"/>
  <c r="J114" i="1" s="1"/>
  <c r="AC114" i="1" s="1"/>
  <c r="AA114" i="1"/>
  <c r="Z114" i="1"/>
  <c r="Y114" i="1" s="1"/>
  <c r="V114" i="1"/>
  <c r="W114" i="1" s="1"/>
  <c r="U114" i="1"/>
  <c r="R114" i="1"/>
  <c r="P114" i="1"/>
  <c r="M114" i="1"/>
  <c r="L114" i="1"/>
  <c r="CI113" i="1"/>
  <c r="CH113" i="1"/>
  <c r="CF113" i="1"/>
  <c r="BK113" i="1"/>
  <c r="BJ113" i="1"/>
  <c r="BC113" i="1"/>
  <c r="BF113" i="1" s="1"/>
  <c r="BB113" i="1"/>
  <c r="AV113" i="1"/>
  <c r="AP113" i="1"/>
  <c r="AK113" i="1"/>
  <c r="AI113" i="1" s="1"/>
  <c r="AA113" i="1"/>
  <c r="Z113" i="1"/>
  <c r="R113" i="1"/>
  <c r="CI112" i="1"/>
  <c r="CH112" i="1"/>
  <c r="CF112" i="1"/>
  <c r="CG112" i="1" s="1"/>
  <c r="AX112" i="1" s="1"/>
  <c r="AZ112" i="1" s="1"/>
  <c r="BK112" i="1"/>
  <c r="BJ112" i="1"/>
  <c r="BB112" i="1"/>
  <c r="AV112" i="1"/>
  <c r="AP112" i="1"/>
  <c r="BC112" i="1" s="1"/>
  <c r="BF112" i="1" s="1"/>
  <c r="AK112" i="1"/>
  <c r="AI112" i="1"/>
  <c r="AA112" i="1"/>
  <c r="Z112" i="1"/>
  <c r="Y112" i="1"/>
  <c r="R112" i="1"/>
  <c r="CI111" i="1"/>
  <c r="CH111" i="1"/>
  <c r="CF111" i="1"/>
  <c r="CG111" i="1" s="1"/>
  <c r="AX111" i="1" s="1"/>
  <c r="AZ111" i="1" s="1"/>
  <c r="BK111" i="1"/>
  <c r="BJ111" i="1"/>
  <c r="BB111" i="1"/>
  <c r="AV111" i="1"/>
  <c r="AP111" i="1"/>
  <c r="BC111" i="1" s="1"/>
  <c r="BF111" i="1" s="1"/>
  <c r="AK111" i="1"/>
  <c r="AI111" i="1"/>
  <c r="M111" i="1" s="1"/>
  <c r="AA111" i="1"/>
  <c r="Z111" i="1"/>
  <c r="Y111" i="1"/>
  <c r="R111" i="1"/>
  <c r="P111" i="1"/>
  <c r="CI110" i="1"/>
  <c r="CH110" i="1"/>
  <c r="CG110" i="1"/>
  <c r="CF110" i="1"/>
  <c r="BK110" i="1"/>
  <c r="BJ110" i="1"/>
  <c r="BH110" i="1"/>
  <c r="BL110" i="1" s="1"/>
  <c r="BM110" i="1" s="1"/>
  <c r="BG110" i="1"/>
  <c r="BB110" i="1"/>
  <c r="AY110" i="1"/>
  <c r="AX110" i="1"/>
  <c r="AV110" i="1"/>
  <c r="AZ110" i="1" s="1"/>
  <c r="AP110" i="1"/>
  <c r="BC110" i="1" s="1"/>
  <c r="BF110" i="1" s="1"/>
  <c r="BI110" i="1" s="1"/>
  <c r="AK110" i="1"/>
  <c r="AJ110" i="1"/>
  <c r="AI110" i="1"/>
  <c r="K110" i="1" s="1"/>
  <c r="J110" i="1" s="1"/>
  <c r="AC110" i="1"/>
  <c r="AA110" i="1"/>
  <c r="Z110" i="1"/>
  <c r="Y110" i="1" s="1"/>
  <c r="U110" i="1"/>
  <c r="R110" i="1"/>
  <c r="P110" i="1"/>
  <c r="M110" i="1"/>
  <c r="L110" i="1"/>
  <c r="CI109" i="1"/>
  <c r="CH109" i="1"/>
  <c r="CF109" i="1"/>
  <c r="BK109" i="1"/>
  <c r="BJ109" i="1"/>
  <c r="BB109" i="1"/>
  <c r="AV109" i="1"/>
  <c r="AP109" i="1"/>
  <c r="BC109" i="1" s="1"/>
  <c r="BF109" i="1" s="1"/>
  <c r="AK109" i="1"/>
  <c r="AI109" i="1" s="1"/>
  <c r="AA109" i="1"/>
  <c r="Z109" i="1"/>
  <c r="Y109" i="1" s="1"/>
  <c r="R109" i="1"/>
  <c r="L109" i="1"/>
  <c r="AY109" i="1" s="1"/>
  <c r="K109" i="1"/>
  <c r="J109" i="1" s="1"/>
  <c r="AC109" i="1" s="1"/>
  <c r="CI108" i="1"/>
  <c r="CH108" i="1"/>
  <c r="CF108" i="1"/>
  <c r="CG108" i="1" s="1"/>
  <c r="AX108" i="1" s="1"/>
  <c r="AZ108" i="1" s="1"/>
  <c r="BK108" i="1"/>
  <c r="BJ108" i="1"/>
  <c r="BB108" i="1"/>
  <c r="AV108" i="1"/>
  <c r="AP108" i="1"/>
  <c r="BC108" i="1" s="1"/>
  <c r="BF108" i="1" s="1"/>
  <c r="AK108" i="1"/>
  <c r="AI108" i="1"/>
  <c r="AA108" i="1"/>
  <c r="Z108" i="1"/>
  <c r="Y108" i="1" s="1"/>
  <c r="R108" i="1"/>
  <c r="CI107" i="1"/>
  <c r="CH107" i="1"/>
  <c r="CF107" i="1"/>
  <c r="CG107" i="1" s="1"/>
  <c r="AX107" i="1" s="1"/>
  <c r="BK107" i="1"/>
  <c r="BJ107" i="1"/>
  <c r="BI107" i="1"/>
  <c r="BB107" i="1"/>
  <c r="AZ107" i="1"/>
  <c r="AY107" i="1"/>
  <c r="BA107" i="1" s="1"/>
  <c r="AV107" i="1"/>
  <c r="AP107" i="1"/>
  <c r="BC107" i="1" s="1"/>
  <c r="BF107" i="1" s="1"/>
  <c r="AK107" i="1"/>
  <c r="AI107" i="1"/>
  <c r="M107" i="1" s="1"/>
  <c r="AA107" i="1"/>
  <c r="Z107" i="1"/>
  <c r="Y107" i="1" s="1"/>
  <c r="R107" i="1"/>
  <c r="P107" i="1"/>
  <c r="L107" i="1"/>
  <c r="CI106" i="1"/>
  <c r="CH106" i="1"/>
  <c r="CG106" i="1" s="1"/>
  <c r="AX106" i="1" s="1"/>
  <c r="AZ106" i="1" s="1"/>
  <c r="CF106" i="1"/>
  <c r="BK106" i="1"/>
  <c r="BJ106" i="1"/>
  <c r="BB106" i="1"/>
  <c r="AV106" i="1"/>
  <c r="AP106" i="1"/>
  <c r="BC106" i="1" s="1"/>
  <c r="BF106" i="1" s="1"/>
  <c r="AK106" i="1"/>
  <c r="AJ106" i="1"/>
  <c r="AI106" i="1"/>
  <c r="K106" i="1" s="1"/>
  <c r="AA106" i="1"/>
  <c r="Z106" i="1"/>
  <c r="Y106" i="1" s="1"/>
  <c r="U106" i="1"/>
  <c r="R106" i="1"/>
  <c r="P106" i="1"/>
  <c r="M106" i="1"/>
  <c r="L106" i="1"/>
  <c r="AY106" i="1" s="1"/>
  <c r="J106" i="1"/>
  <c r="CI105" i="1"/>
  <c r="CH105" i="1"/>
  <c r="CG105" i="1" s="1"/>
  <c r="AX105" i="1" s="1"/>
  <c r="CF105" i="1"/>
  <c r="BK105" i="1"/>
  <c r="BJ105" i="1"/>
  <c r="BG105" i="1"/>
  <c r="BF105" i="1"/>
  <c r="BI105" i="1" s="1"/>
  <c r="BC105" i="1"/>
  <c r="BB105" i="1"/>
  <c r="AV105" i="1"/>
  <c r="AZ105" i="1" s="1"/>
  <c r="AP105" i="1"/>
  <c r="AK105" i="1"/>
  <c r="AI105" i="1" s="1"/>
  <c r="AA105" i="1"/>
  <c r="Z105" i="1"/>
  <c r="U105" i="1"/>
  <c r="R105" i="1"/>
  <c r="CI104" i="1"/>
  <c r="CH104" i="1"/>
  <c r="CF104" i="1"/>
  <c r="BK104" i="1"/>
  <c r="BJ104" i="1"/>
  <c r="BC104" i="1"/>
  <c r="BF104" i="1" s="1"/>
  <c r="BB104" i="1"/>
  <c r="AV104" i="1"/>
  <c r="AP104" i="1"/>
  <c r="AK104" i="1"/>
  <c r="AI104" i="1"/>
  <c r="M104" i="1" s="1"/>
  <c r="AA104" i="1"/>
  <c r="Z104" i="1"/>
  <c r="Y104" i="1"/>
  <c r="R104" i="1"/>
  <c r="K104" i="1"/>
  <c r="J104" i="1" s="1"/>
  <c r="AC104" i="1" s="1"/>
  <c r="CI103" i="1"/>
  <c r="CH103" i="1"/>
  <c r="CF103" i="1"/>
  <c r="BK103" i="1"/>
  <c r="BJ103" i="1"/>
  <c r="BF103" i="1"/>
  <c r="BB103" i="1"/>
  <c r="AV103" i="1"/>
  <c r="AP103" i="1"/>
  <c r="BC103" i="1" s="1"/>
  <c r="AK103" i="1"/>
  <c r="AJ103" i="1"/>
  <c r="AI103" i="1"/>
  <c r="L103" i="1" s="1"/>
  <c r="AY103" i="1" s="1"/>
  <c r="AA103" i="1"/>
  <c r="Z103" i="1"/>
  <c r="Y103" i="1" s="1"/>
  <c r="R103" i="1"/>
  <c r="P103" i="1"/>
  <c r="CI102" i="1"/>
  <c r="CH102" i="1"/>
  <c r="CF102" i="1"/>
  <c r="BK102" i="1"/>
  <c r="BJ102" i="1"/>
  <c r="BG102" i="1"/>
  <c r="BB102" i="1"/>
  <c r="AV102" i="1"/>
  <c r="AP102" i="1"/>
  <c r="BC102" i="1" s="1"/>
  <c r="BF102" i="1" s="1"/>
  <c r="AK102" i="1"/>
  <c r="AJ102" i="1"/>
  <c r="AI102" i="1"/>
  <c r="K102" i="1" s="1"/>
  <c r="AA102" i="1"/>
  <c r="Z102" i="1"/>
  <c r="Y102" i="1" s="1"/>
  <c r="R102" i="1"/>
  <c r="P102" i="1"/>
  <c r="L102" i="1"/>
  <c r="AY102" i="1" s="1"/>
  <c r="J102" i="1"/>
  <c r="CI101" i="1"/>
  <c r="CH101" i="1"/>
  <c r="CG101" i="1" s="1"/>
  <c r="AX101" i="1" s="1"/>
  <c r="CF101" i="1"/>
  <c r="BK101" i="1"/>
  <c r="BJ101" i="1"/>
  <c r="BB101" i="1"/>
  <c r="AY101" i="1"/>
  <c r="AV101" i="1"/>
  <c r="AP101" i="1"/>
  <c r="BC101" i="1" s="1"/>
  <c r="BF101" i="1" s="1"/>
  <c r="AK101" i="1"/>
  <c r="AI101" i="1" s="1"/>
  <c r="K101" i="1" s="1"/>
  <c r="AA101" i="1"/>
  <c r="Z101" i="1"/>
  <c r="U101" i="1"/>
  <c r="R101" i="1"/>
  <c r="P101" i="1"/>
  <c r="M101" i="1"/>
  <c r="L101" i="1"/>
  <c r="J101" i="1"/>
  <c r="AC101" i="1" s="1"/>
  <c r="CI100" i="1"/>
  <c r="CH100" i="1"/>
  <c r="CF100" i="1"/>
  <c r="U100" i="1" s="1"/>
  <c r="BK100" i="1"/>
  <c r="BJ100" i="1"/>
  <c r="BB100" i="1"/>
  <c r="AV100" i="1"/>
  <c r="AP100" i="1"/>
  <c r="BC100" i="1" s="1"/>
  <c r="BF100" i="1" s="1"/>
  <c r="AK100" i="1"/>
  <c r="AI100" i="1"/>
  <c r="L100" i="1" s="1"/>
  <c r="AY100" i="1" s="1"/>
  <c r="AC100" i="1"/>
  <c r="AA100" i="1"/>
  <c r="Y100" i="1" s="1"/>
  <c r="Z100" i="1"/>
  <c r="R100" i="1"/>
  <c r="M100" i="1"/>
  <c r="K100" i="1"/>
  <c r="J100" i="1" s="1"/>
  <c r="CI99" i="1"/>
  <c r="CH99" i="1"/>
  <c r="CF99" i="1"/>
  <c r="CG99" i="1" s="1"/>
  <c r="BK99" i="1"/>
  <c r="BJ99" i="1"/>
  <c r="BC99" i="1"/>
  <c r="BF99" i="1" s="1"/>
  <c r="BB99" i="1"/>
  <c r="AX99" i="1"/>
  <c r="AZ99" i="1" s="1"/>
  <c r="AV99" i="1"/>
  <c r="AP99" i="1"/>
  <c r="AK99" i="1"/>
  <c r="AI99" i="1"/>
  <c r="AA99" i="1"/>
  <c r="Z99" i="1"/>
  <c r="Y99" i="1"/>
  <c r="U99" i="1"/>
  <c r="R99" i="1"/>
  <c r="P99" i="1"/>
  <c r="CI98" i="1"/>
  <c r="CH98" i="1"/>
  <c r="CF98" i="1"/>
  <c r="BK98" i="1"/>
  <c r="BJ98" i="1"/>
  <c r="BB98" i="1"/>
  <c r="AV98" i="1"/>
  <c r="AP98" i="1"/>
  <c r="BC98" i="1" s="1"/>
  <c r="BF98" i="1" s="1"/>
  <c r="AK98" i="1"/>
  <c r="AI98" i="1" s="1"/>
  <c r="AA98" i="1"/>
  <c r="Z98" i="1"/>
  <c r="Y98" i="1" s="1"/>
  <c r="R98" i="1"/>
  <c r="L98" i="1"/>
  <c r="AY98" i="1" s="1"/>
  <c r="CI97" i="1"/>
  <c r="CH97" i="1"/>
  <c r="CF97" i="1"/>
  <c r="BK97" i="1"/>
  <c r="BJ97" i="1"/>
  <c r="BF97" i="1"/>
  <c r="BB97" i="1"/>
  <c r="AV97" i="1"/>
  <c r="AP97" i="1"/>
  <c r="BC97" i="1" s="1"/>
  <c r="AK97" i="1"/>
  <c r="AJ97" i="1"/>
  <c r="AI97" i="1"/>
  <c r="K97" i="1" s="1"/>
  <c r="AA97" i="1"/>
  <c r="Z97" i="1"/>
  <c r="Y97" i="1" s="1"/>
  <c r="R97" i="1"/>
  <c r="M97" i="1"/>
  <c r="L97" i="1"/>
  <c r="AY97" i="1" s="1"/>
  <c r="J97" i="1"/>
  <c r="CI96" i="1"/>
  <c r="CH96" i="1"/>
  <c r="CF96" i="1"/>
  <c r="CG96" i="1" s="1"/>
  <c r="AX96" i="1" s="1"/>
  <c r="AZ96" i="1" s="1"/>
  <c r="BK96" i="1"/>
  <c r="BJ96" i="1"/>
  <c r="BC96" i="1"/>
  <c r="BF96" i="1" s="1"/>
  <c r="BB96" i="1"/>
  <c r="AV96" i="1"/>
  <c r="AP96" i="1"/>
  <c r="AK96" i="1"/>
  <c r="AI96" i="1" s="1"/>
  <c r="AJ96" i="1"/>
  <c r="AA96" i="1"/>
  <c r="Z96" i="1"/>
  <c r="Y96" i="1" s="1"/>
  <c r="R96" i="1"/>
  <c r="P96" i="1"/>
  <c r="CI95" i="1"/>
  <c r="CH95" i="1"/>
  <c r="CG95" i="1" s="1"/>
  <c r="CF95" i="1"/>
  <c r="BK95" i="1"/>
  <c r="BJ95" i="1"/>
  <c r="BH95" i="1"/>
  <c r="BL95" i="1" s="1"/>
  <c r="BM95" i="1" s="1"/>
  <c r="BB95" i="1"/>
  <c r="AX95" i="1"/>
  <c r="AZ95" i="1" s="1"/>
  <c r="AV95" i="1"/>
  <c r="AP95" i="1"/>
  <c r="BC95" i="1" s="1"/>
  <c r="BF95" i="1" s="1"/>
  <c r="AK95" i="1"/>
  <c r="AI95" i="1"/>
  <c r="M95" i="1" s="1"/>
  <c r="AA95" i="1"/>
  <c r="Z95" i="1"/>
  <c r="Y95" i="1"/>
  <c r="U95" i="1"/>
  <c r="R95" i="1"/>
  <c r="P95" i="1"/>
  <c r="CI94" i="1"/>
  <c r="CH94" i="1"/>
  <c r="CF94" i="1"/>
  <c r="BK94" i="1"/>
  <c r="BJ94" i="1"/>
  <c r="BF94" i="1"/>
  <c r="BB94" i="1"/>
  <c r="AV94" i="1"/>
  <c r="AP94" i="1"/>
  <c r="BC94" i="1" s="1"/>
  <c r="AK94" i="1"/>
  <c r="AI94" i="1" s="1"/>
  <c r="AA94" i="1"/>
  <c r="Z94" i="1"/>
  <c r="Y94" i="1" s="1"/>
  <c r="R94" i="1"/>
  <c r="L94" i="1"/>
  <c r="AY94" i="1" s="1"/>
  <c r="CI93" i="1"/>
  <c r="CH93" i="1"/>
  <c r="CF93" i="1"/>
  <c r="BK93" i="1"/>
  <c r="BJ93" i="1"/>
  <c r="BB93" i="1"/>
  <c r="AV93" i="1"/>
  <c r="AP93" i="1"/>
  <c r="BC93" i="1" s="1"/>
  <c r="BF93" i="1" s="1"/>
  <c r="AK93" i="1"/>
  <c r="AJ93" i="1"/>
  <c r="AI93" i="1"/>
  <c r="K93" i="1" s="1"/>
  <c r="AA93" i="1"/>
  <c r="Z93" i="1"/>
  <c r="Y93" i="1" s="1"/>
  <c r="R93" i="1"/>
  <c r="M93" i="1"/>
  <c r="L93" i="1"/>
  <c r="AY93" i="1" s="1"/>
  <c r="J93" i="1"/>
  <c r="CI92" i="1"/>
  <c r="CH92" i="1"/>
  <c r="CF92" i="1"/>
  <c r="CG92" i="1" s="1"/>
  <c r="AX92" i="1" s="1"/>
  <c r="AZ92" i="1" s="1"/>
  <c r="BK92" i="1"/>
  <c r="BJ92" i="1"/>
  <c r="BC92" i="1"/>
  <c r="BF92" i="1" s="1"/>
  <c r="BB92" i="1"/>
  <c r="AV92" i="1"/>
  <c r="AP92" i="1"/>
  <c r="AK92" i="1"/>
  <c r="AI92" i="1" s="1"/>
  <c r="AJ92" i="1"/>
  <c r="AA92" i="1"/>
  <c r="Z92" i="1"/>
  <c r="Y92" i="1" s="1"/>
  <c r="R92" i="1"/>
  <c r="CI91" i="1"/>
  <c r="CH91" i="1"/>
  <c r="CG91" i="1" s="1"/>
  <c r="CF91" i="1"/>
  <c r="BK91" i="1"/>
  <c r="BJ91" i="1"/>
  <c r="BH91" i="1"/>
  <c r="BL91" i="1" s="1"/>
  <c r="BM91" i="1" s="1"/>
  <c r="BB91" i="1"/>
  <c r="AZ91" i="1"/>
  <c r="AX91" i="1"/>
  <c r="AV91" i="1"/>
  <c r="AP91" i="1"/>
  <c r="BC91" i="1" s="1"/>
  <c r="BF91" i="1" s="1"/>
  <c r="AK91" i="1"/>
  <c r="AI91" i="1"/>
  <c r="AA91" i="1"/>
  <c r="Z91" i="1"/>
  <c r="Y91" i="1"/>
  <c r="U91" i="1"/>
  <c r="R91" i="1"/>
  <c r="P91" i="1"/>
  <c r="CI90" i="1"/>
  <c r="CH90" i="1"/>
  <c r="CF90" i="1"/>
  <c r="BK90" i="1"/>
  <c r="BJ90" i="1"/>
  <c r="BB90" i="1"/>
  <c r="AV90" i="1"/>
  <c r="AP90" i="1"/>
  <c r="BC90" i="1" s="1"/>
  <c r="BF90" i="1" s="1"/>
  <c r="AK90" i="1"/>
  <c r="AI90" i="1" s="1"/>
  <c r="AA90" i="1"/>
  <c r="Z90" i="1"/>
  <c r="Y90" i="1" s="1"/>
  <c r="R90" i="1"/>
  <c r="CI89" i="1"/>
  <c r="CH89" i="1"/>
  <c r="CF89" i="1"/>
  <c r="U89" i="1" s="1"/>
  <c r="BK89" i="1"/>
  <c r="BJ89" i="1"/>
  <c r="BF89" i="1"/>
  <c r="BB89" i="1"/>
  <c r="AV89" i="1"/>
  <c r="AP89" i="1"/>
  <c r="BC89" i="1" s="1"/>
  <c r="AK89" i="1"/>
  <c r="AI89" i="1"/>
  <c r="K89" i="1" s="1"/>
  <c r="J89" i="1" s="1"/>
  <c r="AA89" i="1"/>
  <c r="Z89" i="1"/>
  <c r="Y89" i="1"/>
  <c r="R89" i="1"/>
  <c r="CI88" i="1"/>
  <c r="CH88" i="1"/>
  <c r="CF88" i="1"/>
  <c r="CG88" i="1" s="1"/>
  <c r="AX88" i="1" s="1"/>
  <c r="AZ88" i="1" s="1"/>
  <c r="BK88" i="1"/>
  <c r="BJ88" i="1"/>
  <c r="BC88" i="1"/>
  <c r="BF88" i="1" s="1"/>
  <c r="BG88" i="1" s="1"/>
  <c r="BB88" i="1"/>
  <c r="AV88" i="1"/>
  <c r="AP88" i="1"/>
  <c r="AK88" i="1"/>
  <c r="AI88" i="1" s="1"/>
  <c r="AJ88" i="1"/>
  <c r="AA88" i="1"/>
  <c r="Z88" i="1"/>
  <c r="Y88" i="1" s="1"/>
  <c r="R88" i="1"/>
  <c r="CI87" i="1"/>
  <c r="CH87" i="1"/>
  <c r="CG87" i="1"/>
  <c r="AX87" i="1" s="1"/>
  <c r="BA87" i="1" s="1"/>
  <c r="CF87" i="1"/>
  <c r="BK87" i="1"/>
  <c r="BJ87" i="1"/>
  <c r="BF87" i="1"/>
  <c r="BI87" i="1" s="1"/>
  <c r="BB87" i="1"/>
  <c r="AV87" i="1"/>
  <c r="AP87" i="1"/>
  <c r="BC87" i="1" s="1"/>
  <c r="AK87" i="1"/>
  <c r="AI87" i="1"/>
  <c r="AA87" i="1"/>
  <c r="Z87" i="1"/>
  <c r="Y87" i="1"/>
  <c r="U87" i="1"/>
  <c r="R87" i="1"/>
  <c r="M87" i="1"/>
  <c r="L87" i="1"/>
  <c r="AY87" i="1" s="1"/>
  <c r="CI86" i="1"/>
  <c r="CH86" i="1"/>
  <c r="CF86" i="1"/>
  <c r="BK86" i="1"/>
  <c r="BJ86" i="1"/>
  <c r="BI86" i="1"/>
  <c r="BF86" i="1"/>
  <c r="BG86" i="1" s="1"/>
  <c r="BC86" i="1"/>
  <c r="BB86" i="1"/>
  <c r="AV86" i="1"/>
  <c r="AP86" i="1"/>
  <c r="AK86" i="1"/>
  <c r="AI86" i="1" s="1"/>
  <c r="M86" i="1" s="1"/>
  <c r="AA86" i="1"/>
  <c r="Z86" i="1"/>
  <c r="R86" i="1"/>
  <c r="P86" i="1"/>
  <c r="CI85" i="1"/>
  <c r="CH85" i="1"/>
  <c r="CG85" i="1"/>
  <c r="AX85" i="1" s="1"/>
  <c r="AZ85" i="1" s="1"/>
  <c r="CF85" i="1"/>
  <c r="BK85" i="1"/>
  <c r="BJ85" i="1"/>
  <c r="BF85" i="1"/>
  <c r="BI85" i="1" s="1"/>
  <c r="BB85" i="1"/>
  <c r="AV85" i="1"/>
  <c r="AP85" i="1"/>
  <c r="BC85" i="1" s="1"/>
  <c r="AK85" i="1"/>
  <c r="AI85" i="1"/>
  <c r="AA85" i="1"/>
  <c r="Z85" i="1"/>
  <c r="Y85" i="1"/>
  <c r="U85" i="1"/>
  <c r="R85" i="1"/>
  <c r="M85" i="1"/>
  <c r="CI84" i="1"/>
  <c r="CH84" i="1"/>
  <c r="CF84" i="1"/>
  <c r="BK84" i="1"/>
  <c r="BJ84" i="1"/>
  <c r="BC84" i="1"/>
  <c r="BF84" i="1" s="1"/>
  <c r="BB84" i="1"/>
  <c r="AY84" i="1"/>
  <c r="AV84" i="1"/>
  <c r="AP84" i="1"/>
  <c r="AK84" i="1"/>
  <c r="AI84" i="1" s="1"/>
  <c r="M84" i="1" s="1"/>
  <c r="AJ84" i="1"/>
  <c r="AA84" i="1"/>
  <c r="Z84" i="1"/>
  <c r="R84" i="1"/>
  <c r="P84" i="1"/>
  <c r="L84" i="1"/>
  <c r="K84" i="1"/>
  <c r="J84" i="1"/>
  <c r="AC84" i="1" s="1"/>
  <c r="CI83" i="1"/>
  <c r="CH83" i="1"/>
  <c r="CG83" i="1"/>
  <c r="CF83" i="1"/>
  <c r="U83" i="1" s="1"/>
  <c r="BK83" i="1"/>
  <c r="BJ83" i="1"/>
  <c r="BG83" i="1"/>
  <c r="BB83" i="1"/>
  <c r="AX83" i="1"/>
  <c r="AV83" i="1"/>
  <c r="AZ83" i="1" s="1"/>
  <c r="AP83" i="1"/>
  <c r="BC83" i="1" s="1"/>
  <c r="BF83" i="1" s="1"/>
  <c r="AK83" i="1"/>
  <c r="AI83" i="1"/>
  <c r="AJ83" i="1" s="1"/>
  <c r="AA83" i="1"/>
  <c r="Z83" i="1"/>
  <c r="Y83" i="1" s="1"/>
  <c r="R83" i="1"/>
  <c r="P83" i="1"/>
  <c r="M83" i="1"/>
  <c r="CI82" i="1"/>
  <c r="CH82" i="1"/>
  <c r="CF82" i="1"/>
  <c r="BK82" i="1"/>
  <c r="BJ82" i="1"/>
  <c r="BC82" i="1"/>
  <c r="BF82" i="1" s="1"/>
  <c r="BB82" i="1"/>
  <c r="AV82" i="1"/>
  <c r="AP82" i="1"/>
  <c r="AK82" i="1"/>
  <c r="AI82" i="1" s="1"/>
  <c r="AA82" i="1"/>
  <c r="Y82" i="1" s="1"/>
  <c r="Z82" i="1"/>
  <c r="R82" i="1"/>
  <c r="K82" i="1"/>
  <c r="J82" i="1" s="1"/>
  <c r="AC82" i="1" s="1"/>
  <c r="CI81" i="1"/>
  <c r="CH81" i="1"/>
  <c r="CF81" i="1"/>
  <c r="CG81" i="1" s="1"/>
  <c r="AX81" i="1" s="1"/>
  <c r="BK81" i="1"/>
  <c r="BJ81" i="1"/>
  <c r="BC81" i="1"/>
  <c r="BF81" i="1" s="1"/>
  <c r="BB81" i="1"/>
  <c r="AV81" i="1"/>
  <c r="AZ81" i="1" s="1"/>
  <c r="AP81" i="1"/>
  <c r="AK81" i="1"/>
  <c r="AI81" i="1"/>
  <c r="AA81" i="1"/>
  <c r="Z81" i="1"/>
  <c r="Y81" i="1"/>
  <c r="R81" i="1"/>
  <c r="CI80" i="1"/>
  <c r="U80" i="1" s="1"/>
  <c r="CH80" i="1"/>
  <c r="CG80" i="1"/>
  <c r="AX80" i="1" s="1"/>
  <c r="AZ80" i="1" s="1"/>
  <c r="CF80" i="1"/>
  <c r="BK80" i="1"/>
  <c r="BJ80" i="1"/>
  <c r="BB80" i="1"/>
  <c r="AV80" i="1"/>
  <c r="AP80" i="1"/>
  <c r="BC80" i="1" s="1"/>
  <c r="BF80" i="1" s="1"/>
  <c r="AK80" i="1"/>
  <c r="AI80" i="1"/>
  <c r="M80" i="1" s="1"/>
  <c r="AA80" i="1"/>
  <c r="Z80" i="1"/>
  <c r="Y80" i="1"/>
  <c r="R80" i="1"/>
  <c r="P80" i="1"/>
  <c r="CI79" i="1"/>
  <c r="CH79" i="1"/>
  <c r="CG79" i="1"/>
  <c r="AX79" i="1" s="1"/>
  <c r="CF79" i="1"/>
  <c r="BK79" i="1"/>
  <c r="BJ79" i="1"/>
  <c r="BC79" i="1"/>
  <c r="BF79" i="1" s="1"/>
  <c r="BB79" i="1"/>
  <c r="AV79" i="1"/>
  <c r="AZ79" i="1" s="1"/>
  <c r="AP79" i="1"/>
  <c r="AK79" i="1"/>
  <c r="AI79" i="1" s="1"/>
  <c r="AA79" i="1"/>
  <c r="Z79" i="1"/>
  <c r="Y79" i="1" s="1"/>
  <c r="U79" i="1"/>
  <c r="R79" i="1"/>
  <c r="M79" i="1"/>
  <c r="CI78" i="1"/>
  <c r="CH78" i="1"/>
  <c r="CF78" i="1"/>
  <c r="CG78" i="1" s="1"/>
  <c r="AX78" i="1" s="1"/>
  <c r="BK78" i="1"/>
  <c r="BJ78" i="1"/>
  <c r="BC78" i="1"/>
  <c r="BF78" i="1" s="1"/>
  <c r="BB78" i="1"/>
  <c r="AV78" i="1"/>
  <c r="AZ78" i="1" s="1"/>
  <c r="AP78" i="1"/>
  <c r="AK78" i="1"/>
  <c r="AI78" i="1" s="1"/>
  <c r="AA78" i="1"/>
  <c r="Y78" i="1" s="1"/>
  <c r="Z78" i="1"/>
  <c r="R78" i="1"/>
  <c r="K78" i="1"/>
  <c r="J78" i="1" s="1"/>
  <c r="AC78" i="1" s="1"/>
  <c r="CI77" i="1"/>
  <c r="CH77" i="1"/>
  <c r="CF77" i="1"/>
  <c r="CG77" i="1" s="1"/>
  <c r="AX77" i="1" s="1"/>
  <c r="BK77" i="1"/>
  <c r="BJ77" i="1"/>
  <c r="BC77" i="1"/>
  <c r="BF77" i="1" s="1"/>
  <c r="BB77" i="1"/>
  <c r="AV77" i="1"/>
  <c r="AP77" i="1"/>
  <c r="AK77" i="1"/>
  <c r="AI77" i="1"/>
  <c r="AA77" i="1"/>
  <c r="Z77" i="1"/>
  <c r="Y77" i="1"/>
  <c r="R77" i="1"/>
  <c r="CI76" i="1"/>
  <c r="CH76" i="1"/>
  <c r="CF76" i="1"/>
  <c r="CG76" i="1" s="1"/>
  <c r="AX76" i="1" s="1"/>
  <c r="AZ76" i="1" s="1"/>
  <c r="BK76" i="1"/>
  <c r="BJ76" i="1"/>
  <c r="BI76" i="1"/>
  <c r="BB76" i="1"/>
  <c r="AV76" i="1"/>
  <c r="AP76" i="1"/>
  <c r="BC76" i="1" s="1"/>
  <c r="BF76" i="1" s="1"/>
  <c r="AK76" i="1"/>
  <c r="AI76" i="1"/>
  <c r="M76" i="1" s="1"/>
  <c r="AA76" i="1"/>
  <c r="Z76" i="1"/>
  <c r="Y76" i="1"/>
  <c r="R76" i="1"/>
  <c r="P76" i="1"/>
  <c r="CI75" i="1"/>
  <c r="CH75" i="1"/>
  <c r="CG75" i="1" s="1"/>
  <c r="AX75" i="1" s="1"/>
  <c r="CF75" i="1"/>
  <c r="BK75" i="1"/>
  <c r="BJ75" i="1"/>
  <c r="BH75" i="1"/>
  <c r="BL75" i="1" s="1"/>
  <c r="BM75" i="1" s="1"/>
  <c r="BG75" i="1"/>
  <c r="BC75" i="1"/>
  <c r="BF75" i="1" s="1"/>
  <c r="BI75" i="1" s="1"/>
  <c r="BB75" i="1"/>
  <c r="AV75" i="1"/>
  <c r="AP75" i="1"/>
  <c r="AK75" i="1"/>
  <c r="AI75" i="1" s="1"/>
  <c r="AA75" i="1"/>
  <c r="Z75" i="1"/>
  <c r="Y75" i="1" s="1"/>
  <c r="U75" i="1"/>
  <c r="R75" i="1"/>
  <c r="M75" i="1"/>
  <c r="CI74" i="1"/>
  <c r="CH74" i="1"/>
  <c r="CF74" i="1"/>
  <c r="BK74" i="1"/>
  <c r="BJ74" i="1"/>
  <c r="BC74" i="1"/>
  <c r="BF74" i="1" s="1"/>
  <c r="BB74" i="1"/>
  <c r="AV74" i="1"/>
  <c r="AP74" i="1"/>
  <c r="AK74" i="1"/>
  <c r="AI74" i="1" s="1"/>
  <c r="AA74" i="1"/>
  <c r="Y74" i="1" s="1"/>
  <c r="Z74" i="1"/>
  <c r="R74" i="1"/>
  <c r="L74" i="1"/>
  <c r="AY74" i="1" s="1"/>
  <c r="K74" i="1"/>
  <c r="J74" i="1" s="1"/>
  <c r="AC74" i="1" s="1"/>
  <c r="CI73" i="1"/>
  <c r="CH73" i="1"/>
  <c r="CF73" i="1"/>
  <c r="CG73" i="1" s="1"/>
  <c r="AX73" i="1" s="1"/>
  <c r="AZ73" i="1" s="1"/>
  <c r="BK73" i="1"/>
  <c r="BJ73" i="1"/>
  <c r="BC73" i="1"/>
  <c r="BF73" i="1" s="1"/>
  <c r="BB73" i="1"/>
  <c r="AV73" i="1"/>
  <c r="AP73" i="1"/>
  <c r="AK73" i="1"/>
  <c r="AJ73" i="1"/>
  <c r="AI73" i="1"/>
  <c r="AA73" i="1"/>
  <c r="Z73" i="1"/>
  <c r="Y73" i="1" s="1"/>
  <c r="R73" i="1"/>
  <c r="CI72" i="1"/>
  <c r="CH72" i="1"/>
  <c r="CF72" i="1"/>
  <c r="CG72" i="1" s="1"/>
  <c r="AX72" i="1" s="1"/>
  <c r="BK72" i="1"/>
  <c r="BJ72" i="1"/>
  <c r="BI72" i="1"/>
  <c r="BB72" i="1"/>
  <c r="AZ72" i="1"/>
  <c r="AV72" i="1"/>
  <c r="AP72" i="1"/>
  <c r="BC72" i="1" s="1"/>
  <c r="BF72" i="1" s="1"/>
  <c r="AK72" i="1"/>
  <c r="AI72" i="1"/>
  <c r="M72" i="1" s="1"/>
  <c r="AA72" i="1"/>
  <c r="Z72" i="1"/>
  <c r="Y72" i="1"/>
  <c r="R72" i="1"/>
  <c r="P72" i="1"/>
  <c r="CI71" i="1"/>
  <c r="CH71" i="1"/>
  <c r="CG71" i="1" s="1"/>
  <c r="CF71" i="1"/>
  <c r="BK71" i="1"/>
  <c r="BJ71" i="1"/>
  <c r="BH71" i="1"/>
  <c r="BL71" i="1" s="1"/>
  <c r="BM71" i="1" s="1"/>
  <c r="BB71" i="1"/>
  <c r="AX71" i="1"/>
  <c r="AV71" i="1"/>
  <c r="AP71" i="1"/>
  <c r="BC71" i="1" s="1"/>
  <c r="BF71" i="1" s="1"/>
  <c r="BI71" i="1" s="1"/>
  <c r="AK71" i="1"/>
  <c r="AI71" i="1" s="1"/>
  <c r="AA71" i="1"/>
  <c r="Z71" i="1"/>
  <c r="Y71" i="1" s="1"/>
  <c r="U71" i="1"/>
  <c r="R71" i="1"/>
  <c r="M71" i="1"/>
  <c r="CI70" i="1"/>
  <c r="CH70" i="1"/>
  <c r="CG70" i="1"/>
  <c r="AX70" i="1" s="1"/>
  <c r="CF70" i="1"/>
  <c r="BK70" i="1"/>
  <c r="BJ70" i="1"/>
  <c r="BF70" i="1"/>
  <c r="BC70" i="1"/>
  <c r="BB70" i="1"/>
  <c r="AV70" i="1"/>
  <c r="AP70" i="1"/>
  <c r="AK70" i="1"/>
  <c r="AI70" i="1" s="1"/>
  <c r="M70" i="1" s="1"/>
  <c r="AA70" i="1"/>
  <c r="Z70" i="1"/>
  <c r="U70" i="1"/>
  <c r="R70" i="1"/>
  <c r="K70" i="1"/>
  <c r="J70" i="1" s="1"/>
  <c r="CI69" i="1"/>
  <c r="CH69" i="1"/>
  <c r="CF69" i="1"/>
  <c r="CG69" i="1" s="1"/>
  <c r="AX69" i="1" s="1"/>
  <c r="AZ69" i="1" s="1"/>
  <c r="BK69" i="1"/>
  <c r="BJ69" i="1"/>
  <c r="BC69" i="1"/>
  <c r="BF69" i="1" s="1"/>
  <c r="BB69" i="1"/>
  <c r="AV69" i="1"/>
  <c r="AP69" i="1"/>
  <c r="AK69" i="1"/>
  <c r="AI69" i="1" s="1"/>
  <c r="AA69" i="1"/>
  <c r="Z69" i="1"/>
  <c r="Y69" i="1" s="1"/>
  <c r="R69" i="1"/>
  <c r="CI68" i="1"/>
  <c r="CH68" i="1"/>
  <c r="CF68" i="1"/>
  <c r="BK68" i="1"/>
  <c r="BJ68" i="1"/>
  <c r="BB68" i="1"/>
  <c r="AY68" i="1"/>
  <c r="AV68" i="1"/>
  <c r="AP68" i="1"/>
  <c r="BC68" i="1" s="1"/>
  <c r="BF68" i="1" s="1"/>
  <c r="AK68" i="1"/>
  <c r="AJ68" i="1"/>
  <c r="AI68" i="1"/>
  <c r="AA68" i="1"/>
  <c r="Z68" i="1"/>
  <c r="Y68" i="1"/>
  <c r="R68" i="1"/>
  <c r="P68" i="1"/>
  <c r="L68" i="1"/>
  <c r="CI67" i="1"/>
  <c r="CH67" i="1"/>
  <c r="CG67" i="1" s="1"/>
  <c r="AX67" i="1" s="1"/>
  <c r="AZ67" i="1" s="1"/>
  <c r="CF67" i="1"/>
  <c r="BK67" i="1"/>
  <c r="BJ67" i="1"/>
  <c r="BG67" i="1"/>
  <c r="BB67" i="1"/>
  <c r="AV67" i="1"/>
  <c r="AP67" i="1"/>
  <c r="BC67" i="1" s="1"/>
  <c r="BF67" i="1" s="1"/>
  <c r="BI67" i="1" s="1"/>
  <c r="AK67" i="1"/>
  <c r="AI67" i="1" s="1"/>
  <c r="AJ67" i="1"/>
  <c r="AA67" i="1"/>
  <c r="Z67" i="1"/>
  <c r="Y67" i="1" s="1"/>
  <c r="U67" i="1"/>
  <c r="R67" i="1"/>
  <c r="M67" i="1"/>
  <c r="CI66" i="1"/>
  <c r="CH66" i="1"/>
  <c r="CG66" i="1"/>
  <c r="AX66" i="1" s="1"/>
  <c r="AZ66" i="1" s="1"/>
  <c r="CF66" i="1"/>
  <c r="BK66" i="1"/>
  <c r="BJ66" i="1"/>
  <c r="BC66" i="1"/>
  <c r="BF66" i="1" s="1"/>
  <c r="BB66" i="1"/>
  <c r="AV66" i="1"/>
  <c r="AP66" i="1"/>
  <c r="AK66" i="1"/>
  <c r="AI66" i="1" s="1"/>
  <c r="AJ66" i="1" s="1"/>
  <c r="AA66" i="1"/>
  <c r="Z66" i="1"/>
  <c r="U66" i="1"/>
  <c r="R66" i="1"/>
  <c r="M66" i="1"/>
  <c r="L66" i="1"/>
  <c r="AY66" i="1" s="1"/>
  <c r="CI65" i="1"/>
  <c r="CH65" i="1"/>
  <c r="CG65" i="1"/>
  <c r="AX65" i="1" s="1"/>
  <c r="CF65" i="1"/>
  <c r="BK65" i="1"/>
  <c r="BJ65" i="1"/>
  <c r="BC65" i="1"/>
  <c r="BF65" i="1" s="1"/>
  <c r="BB65" i="1"/>
  <c r="AV65" i="1"/>
  <c r="AP65" i="1"/>
  <c r="AK65" i="1"/>
  <c r="AI65" i="1" s="1"/>
  <c r="AJ65" i="1"/>
  <c r="AA65" i="1"/>
  <c r="Z65" i="1"/>
  <c r="Y65" i="1" s="1"/>
  <c r="U65" i="1"/>
  <c r="R65" i="1"/>
  <c r="CI64" i="1"/>
  <c r="CH64" i="1"/>
  <c r="CG64" i="1"/>
  <c r="AX64" i="1" s="1"/>
  <c r="AZ64" i="1" s="1"/>
  <c r="CF64" i="1"/>
  <c r="BK64" i="1"/>
  <c r="BJ64" i="1"/>
  <c r="BC64" i="1"/>
  <c r="BF64" i="1" s="1"/>
  <c r="BB64" i="1"/>
  <c r="AV64" i="1"/>
  <c r="AP64" i="1"/>
  <c r="AK64" i="1"/>
  <c r="AI64" i="1" s="1"/>
  <c r="AA64" i="1"/>
  <c r="Y64" i="1" s="1"/>
  <c r="Z64" i="1"/>
  <c r="U64" i="1"/>
  <c r="R64" i="1"/>
  <c r="P64" i="1"/>
  <c r="CI63" i="1"/>
  <c r="U63" i="1" s="1"/>
  <c r="CH63" i="1"/>
  <c r="CF63" i="1"/>
  <c r="BK63" i="1"/>
  <c r="BJ63" i="1"/>
  <c r="BC63" i="1"/>
  <c r="BF63" i="1" s="1"/>
  <c r="BB63" i="1"/>
  <c r="AV63" i="1"/>
  <c r="AP63" i="1"/>
  <c r="AK63" i="1"/>
  <c r="AI63" i="1"/>
  <c r="M63" i="1" s="1"/>
  <c r="AA63" i="1"/>
  <c r="Z63" i="1"/>
  <c r="Y63" i="1"/>
  <c r="R63" i="1"/>
  <c r="CI62" i="1"/>
  <c r="CH62" i="1"/>
  <c r="CF62" i="1"/>
  <c r="BK62" i="1"/>
  <c r="BJ62" i="1"/>
  <c r="BF62" i="1"/>
  <c r="BB62" i="1"/>
  <c r="AV62" i="1"/>
  <c r="AP62" i="1"/>
  <c r="BC62" i="1" s="1"/>
  <c r="AK62" i="1"/>
  <c r="AI62" i="1"/>
  <c r="K62" i="1" s="1"/>
  <c r="J62" i="1" s="1"/>
  <c r="AA62" i="1"/>
  <c r="Z62" i="1"/>
  <c r="Y62" i="1"/>
  <c r="R62" i="1"/>
  <c r="L62" i="1"/>
  <c r="AY62" i="1" s="1"/>
  <c r="CI61" i="1"/>
  <c r="CH61" i="1"/>
  <c r="CG61" i="1"/>
  <c r="AX61" i="1" s="1"/>
  <c r="CF61" i="1"/>
  <c r="BK61" i="1"/>
  <c r="BJ61" i="1"/>
  <c r="BB61" i="1"/>
  <c r="AV61" i="1"/>
  <c r="AZ61" i="1" s="1"/>
  <c r="AP61" i="1"/>
  <c r="BC61" i="1" s="1"/>
  <c r="BF61" i="1" s="1"/>
  <c r="AK61" i="1"/>
  <c r="AI61" i="1" s="1"/>
  <c r="AJ61" i="1"/>
  <c r="AA61" i="1"/>
  <c r="Z61" i="1"/>
  <c r="Y61" i="1" s="1"/>
  <c r="U61" i="1"/>
  <c r="R61" i="1"/>
  <c r="CI60" i="1"/>
  <c r="CH60" i="1"/>
  <c r="CG60" i="1"/>
  <c r="AX60" i="1" s="1"/>
  <c r="CF60" i="1"/>
  <c r="BK60" i="1"/>
  <c r="BJ60" i="1"/>
  <c r="BC60" i="1"/>
  <c r="BF60" i="1" s="1"/>
  <c r="BB60" i="1"/>
  <c r="AZ60" i="1"/>
  <c r="AV60" i="1"/>
  <c r="AP60" i="1"/>
  <c r="AK60" i="1"/>
  <c r="AI60" i="1" s="1"/>
  <c r="AA60" i="1"/>
  <c r="Z60" i="1"/>
  <c r="Y60" i="1" s="1"/>
  <c r="U60" i="1"/>
  <c r="R60" i="1"/>
  <c r="P60" i="1"/>
  <c r="CI59" i="1"/>
  <c r="CH59" i="1"/>
  <c r="CF59" i="1"/>
  <c r="BK59" i="1"/>
  <c r="BJ59" i="1"/>
  <c r="BH59" i="1"/>
  <c r="BL59" i="1" s="1"/>
  <c r="BM59" i="1" s="1"/>
  <c r="BC59" i="1"/>
  <c r="BF59" i="1" s="1"/>
  <c r="BB59" i="1"/>
  <c r="AV59" i="1"/>
  <c r="AP59" i="1"/>
  <c r="AK59" i="1"/>
  <c r="AI59" i="1"/>
  <c r="M59" i="1" s="1"/>
  <c r="AA59" i="1"/>
  <c r="Z59" i="1"/>
  <c r="Y59" i="1"/>
  <c r="R59" i="1"/>
  <c r="CI58" i="1"/>
  <c r="CH58" i="1"/>
  <c r="CF58" i="1"/>
  <c r="BK58" i="1"/>
  <c r="BJ58" i="1"/>
  <c r="BF58" i="1"/>
  <c r="BB58" i="1"/>
  <c r="AV58" i="1"/>
  <c r="AP58" i="1"/>
  <c r="BC58" i="1" s="1"/>
  <c r="AK58" i="1"/>
  <c r="AI58" i="1"/>
  <c r="K58" i="1" s="1"/>
  <c r="J58" i="1" s="1"/>
  <c r="AA58" i="1"/>
  <c r="Z58" i="1"/>
  <c r="Y58" i="1"/>
  <c r="R58" i="1"/>
  <c r="P58" i="1"/>
  <c r="L58" i="1"/>
  <c r="AY58" i="1" s="1"/>
  <c r="CI57" i="1"/>
  <c r="CH57" i="1"/>
  <c r="CG57" i="1"/>
  <c r="CF57" i="1"/>
  <c r="BK57" i="1"/>
  <c r="BJ57" i="1"/>
  <c r="BB57" i="1"/>
  <c r="AX57" i="1"/>
  <c r="AV57" i="1"/>
  <c r="AZ57" i="1" s="1"/>
  <c r="AP57" i="1"/>
  <c r="BC57" i="1" s="1"/>
  <c r="BF57" i="1" s="1"/>
  <c r="AK57" i="1"/>
  <c r="AI57" i="1" s="1"/>
  <c r="AJ57" i="1"/>
  <c r="AA57" i="1"/>
  <c r="Z57" i="1"/>
  <c r="Y57" i="1" s="1"/>
  <c r="U57" i="1"/>
  <c r="R57" i="1"/>
  <c r="CI56" i="1"/>
  <c r="CH56" i="1"/>
  <c r="CF56" i="1"/>
  <c r="CG56" i="1" s="1"/>
  <c r="AX56" i="1" s="1"/>
  <c r="BK56" i="1"/>
  <c r="BJ56" i="1"/>
  <c r="BB56" i="1"/>
  <c r="AZ56" i="1"/>
  <c r="AV56" i="1"/>
  <c r="AP56" i="1"/>
  <c r="BC56" i="1" s="1"/>
  <c r="BF56" i="1" s="1"/>
  <c r="AK56" i="1"/>
  <c r="AI56" i="1" s="1"/>
  <c r="AA56" i="1"/>
  <c r="Z56" i="1"/>
  <c r="Y56" i="1" s="1"/>
  <c r="U56" i="1"/>
  <c r="R56" i="1"/>
  <c r="P56" i="1"/>
  <c r="CI55" i="1"/>
  <c r="CH55" i="1"/>
  <c r="CF55" i="1"/>
  <c r="BK55" i="1"/>
  <c r="BJ55" i="1"/>
  <c r="BH55" i="1"/>
  <c r="BL55" i="1" s="1"/>
  <c r="BM55" i="1" s="1"/>
  <c r="BC55" i="1"/>
  <c r="BF55" i="1" s="1"/>
  <c r="BB55" i="1"/>
  <c r="AV55" i="1"/>
  <c r="AP55" i="1"/>
  <c r="AK55" i="1"/>
  <c r="AI55" i="1" s="1"/>
  <c r="AA55" i="1"/>
  <c r="Y55" i="1" s="1"/>
  <c r="Z55" i="1"/>
  <c r="R55" i="1"/>
  <c r="CI54" i="1"/>
  <c r="CH54" i="1"/>
  <c r="CF54" i="1"/>
  <c r="BK54" i="1"/>
  <c r="BJ54" i="1"/>
  <c r="BB54" i="1"/>
  <c r="AV54" i="1"/>
  <c r="AP54" i="1"/>
  <c r="BC54" i="1" s="1"/>
  <c r="BF54" i="1" s="1"/>
  <c r="AK54" i="1"/>
  <c r="AI54" i="1"/>
  <c r="K54" i="1" s="1"/>
  <c r="J54" i="1" s="1"/>
  <c r="AA54" i="1"/>
  <c r="Z54" i="1"/>
  <c r="Y54" i="1"/>
  <c r="R54" i="1"/>
  <c r="P54" i="1"/>
  <c r="L54" i="1"/>
  <c r="AY54" i="1" s="1"/>
  <c r="CI53" i="1"/>
  <c r="CH53" i="1"/>
  <c r="CF53" i="1"/>
  <c r="CG53" i="1" s="1"/>
  <c r="AX53" i="1" s="1"/>
  <c r="BK53" i="1"/>
  <c r="BJ53" i="1"/>
  <c r="BB53" i="1"/>
  <c r="AV53" i="1"/>
  <c r="AP53" i="1"/>
  <c r="BC53" i="1" s="1"/>
  <c r="BF53" i="1" s="1"/>
  <c r="AK53" i="1"/>
  <c r="AJ53" i="1"/>
  <c r="AI53" i="1"/>
  <c r="AA53" i="1"/>
  <c r="Z53" i="1"/>
  <c r="Y53" i="1" s="1"/>
  <c r="R53" i="1"/>
  <c r="P53" i="1"/>
  <c r="M53" i="1"/>
  <c r="L53" i="1"/>
  <c r="AY53" i="1" s="1"/>
  <c r="K53" i="1"/>
  <c r="J53" i="1"/>
  <c r="CI52" i="1"/>
  <c r="CH52" i="1"/>
  <c r="CF52" i="1"/>
  <c r="CG52" i="1" s="1"/>
  <c r="AX52" i="1" s="1"/>
  <c r="AZ52" i="1" s="1"/>
  <c r="BK52" i="1"/>
  <c r="BJ52" i="1"/>
  <c r="BB52" i="1"/>
  <c r="AV52" i="1"/>
  <c r="AP52" i="1"/>
  <c r="BC52" i="1" s="1"/>
  <c r="BF52" i="1" s="1"/>
  <c r="AK52" i="1"/>
  <c r="AI52" i="1" s="1"/>
  <c r="AJ52" i="1" s="1"/>
  <c r="AA52" i="1"/>
  <c r="Z52" i="1"/>
  <c r="U52" i="1"/>
  <c r="R52" i="1"/>
  <c r="M52" i="1"/>
  <c r="CI51" i="1"/>
  <c r="CH51" i="1"/>
  <c r="CF51" i="1"/>
  <c r="CG51" i="1" s="1"/>
  <c r="AX51" i="1" s="1"/>
  <c r="AZ51" i="1" s="1"/>
  <c r="BK51" i="1"/>
  <c r="BJ51" i="1"/>
  <c r="BB51" i="1"/>
  <c r="AV51" i="1"/>
  <c r="AP51" i="1"/>
  <c r="BC51" i="1" s="1"/>
  <c r="BF51" i="1" s="1"/>
  <c r="AK51" i="1"/>
  <c r="AJ51" i="1"/>
  <c r="AI51" i="1"/>
  <c r="M51" i="1" s="1"/>
  <c r="AA51" i="1"/>
  <c r="Z51" i="1"/>
  <c r="Y51" i="1" s="1"/>
  <c r="R51" i="1"/>
  <c r="P51" i="1"/>
  <c r="L51" i="1"/>
  <c r="AY51" i="1" s="1"/>
  <c r="CI50" i="1"/>
  <c r="CH50" i="1"/>
  <c r="CF50" i="1"/>
  <c r="CG50" i="1" s="1"/>
  <c r="AX50" i="1" s="1"/>
  <c r="AZ50" i="1" s="1"/>
  <c r="BK50" i="1"/>
  <c r="BJ50" i="1"/>
  <c r="BB50" i="1"/>
  <c r="AV50" i="1"/>
  <c r="AP50" i="1"/>
  <c r="BC50" i="1" s="1"/>
  <c r="BF50" i="1" s="1"/>
  <c r="AK50" i="1"/>
  <c r="AI50" i="1" s="1"/>
  <c r="AA50" i="1"/>
  <c r="Z50" i="1"/>
  <c r="Y50" i="1" s="1"/>
  <c r="R50" i="1"/>
  <c r="CI49" i="1"/>
  <c r="CH49" i="1"/>
  <c r="CF49" i="1"/>
  <c r="CG49" i="1" s="1"/>
  <c r="AX49" i="1" s="1"/>
  <c r="AZ49" i="1" s="1"/>
  <c r="BK49" i="1"/>
  <c r="BJ49" i="1"/>
  <c r="BB49" i="1"/>
  <c r="AV49" i="1"/>
  <c r="AP49" i="1"/>
  <c r="BC49" i="1" s="1"/>
  <c r="BF49" i="1" s="1"/>
  <c r="AK49" i="1"/>
  <c r="AJ49" i="1"/>
  <c r="AI49" i="1"/>
  <c r="K49" i="1" s="1"/>
  <c r="J49" i="1" s="1"/>
  <c r="AA49" i="1"/>
  <c r="Z49" i="1"/>
  <c r="Y49" i="1" s="1"/>
  <c r="R49" i="1"/>
  <c r="P49" i="1"/>
  <c r="M49" i="1"/>
  <c r="L49" i="1"/>
  <c r="AY49" i="1" s="1"/>
  <c r="BA49" i="1" s="1"/>
  <c r="CI48" i="1"/>
  <c r="CH48" i="1"/>
  <c r="CF48" i="1"/>
  <c r="CG48" i="1" s="1"/>
  <c r="AX48" i="1" s="1"/>
  <c r="AZ48" i="1" s="1"/>
  <c r="BK48" i="1"/>
  <c r="BJ48" i="1"/>
  <c r="BB48" i="1"/>
  <c r="AV48" i="1"/>
  <c r="AP48" i="1"/>
  <c r="BC48" i="1" s="1"/>
  <c r="BF48" i="1" s="1"/>
  <c r="AK48" i="1"/>
  <c r="AI48" i="1" s="1"/>
  <c r="AA48" i="1"/>
  <c r="Z48" i="1"/>
  <c r="Y48" i="1" s="1"/>
  <c r="R48" i="1"/>
  <c r="CI47" i="1"/>
  <c r="CH47" i="1"/>
  <c r="CF47" i="1"/>
  <c r="CG47" i="1" s="1"/>
  <c r="AX47" i="1" s="1"/>
  <c r="AZ47" i="1" s="1"/>
  <c r="BK47" i="1"/>
  <c r="BJ47" i="1"/>
  <c r="BB47" i="1"/>
  <c r="AV47" i="1"/>
  <c r="AP47" i="1"/>
  <c r="BC47" i="1" s="1"/>
  <c r="BF47" i="1" s="1"/>
  <c r="AK47" i="1"/>
  <c r="AJ47" i="1"/>
  <c r="AI47" i="1"/>
  <c r="M47" i="1" s="1"/>
  <c r="AA47" i="1"/>
  <c r="Z47" i="1"/>
  <c r="Y47" i="1" s="1"/>
  <c r="R47" i="1"/>
  <c r="P47" i="1"/>
  <c r="L47" i="1"/>
  <c r="AY47" i="1" s="1"/>
  <c r="BA47" i="1" s="1"/>
  <c r="CI46" i="1"/>
  <c r="CH46" i="1"/>
  <c r="CF46" i="1"/>
  <c r="CG46" i="1" s="1"/>
  <c r="AX46" i="1" s="1"/>
  <c r="AZ46" i="1" s="1"/>
  <c r="BK46" i="1"/>
  <c r="BJ46" i="1"/>
  <c r="BB46" i="1"/>
  <c r="AV46" i="1"/>
  <c r="AP46" i="1"/>
  <c r="BC46" i="1" s="1"/>
  <c r="BF46" i="1" s="1"/>
  <c r="AK46" i="1"/>
  <c r="AI46" i="1" s="1"/>
  <c r="AA46" i="1"/>
  <c r="Z46" i="1"/>
  <c r="Y46" i="1" s="1"/>
  <c r="R46" i="1"/>
  <c r="CI45" i="1"/>
  <c r="CH45" i="1"/>
  <c r="CF45" i="1"/>
  <c r="CG45" i="1" s="1"/>
  <c r="AX45" i="1" s="1"/>
  <c r="AZ45" i="1" s="1"/>
  <c r="BK45" i="1"/>
  <c r="BJ45" i="1"/>
  <c r="BB45" i="1"/>
  <c r="AV45" i="1"/>
  <c r="AP45" i="1"/>
  <c r="BC45" i="1" s="1"/>
  <c r="BF45" i="1" s="1"/>
  <c r="AK45" i="1"/>
  <c r="AJ45" i="1"/>
  <c r="AI45" i="1"/>
  <c r="K45" i="1" s="1"/>
  <c r="J45" i="1" s="1"/>
  <c r="AA45" i="1"/>
  <c r="Z45" i="1"/>
  <c r="Y45" i="1" s="1"/>
  <c r="R45" i="1"/>
  <c r="P45" i="1"/>
  <c r="M45" i="1"/>
  <c r="L45" i="1"/>
  <c r="AY45" i="1" s="1"/>
  <c r="BA45" i="1" s="1"/>
  <c r="CI44" i="1"/>
  <c r="CH44" i="1"/>
  <c r="CF44" i="1"/>
  <c r="CG44" i="1" s="1"/>
  <c r="BK44" i="1"/>
  <c r="BJ44" i="1"/>
  <c r="BH44" i="1"/>
  <c r="BL44" i="1" s="1"/>
  <c r="BM44" i="1" s="1"/>
  <c r="BB44" i="1"/>
  <c r="AX44" i="1"/>
  <c r="AZ44" i="1" s="1"/>
  <c r="AV44" i="1"/>
  <c r="AP44" i="1"/>
  <c r="BC44" i="1" s="1"/>
  <c r="BF44" i="1" s="1"/>
  <c r="AK44" i="1"/>
  <c r="AI44" i="1" s="1"/>
  <c r="AA44" i="1"/>
  <c r="Z44" i="1"/>
  <c r="Y44" i="1" s="1"/>
  <c r="R44" i="1"/>
  <c r="CI43" i="1"/>
  <c r="CH43" i="1"/>
  <c r="CF43" i="1"/>
  <c r="CG43" i="1" s="1"/>
  <c r="AX43" i="1" s="1"/>
  <c r="AZ43" i="1" s="1"/>
  <c r="BK43" i="1"/>
  <c r="BJ43" i="1"/>
  <c r="BF43" i="1"/>
  <c r="BB43" i="1"/>
  <c r="AV43" i="1"/>
  <c r="AP43" i="1"/>
  <c r="BC43" i="1" s="1"/>
  <c r="AK43" i="1"/>
  <c r="AJ43" i="1"/>
  <c r="AI43" i="1"/>
  <c r="K43" i="1" s="1"/>
  <c r="J43" i="1" s="1"/>
  <c r="AA43" i="1"/>
  <c r="Z43" i="1"/>
  <c r="Y43" i="1" s="1"/>
  <c r="U43" i="1"/>
  <c r="R43" i="1"/>
  <c r="P43" i="1"/>
  <c r="M43" i="1"/>
  <c r="L43" i="1"/>
  <c r="AY43" i="1" s="1"/>
  <c r="BA43" i="1" s="1"/>
  <c r="CI42" i="1"/>
  <c r="CH42" i="1"/>
  <c r="CF42" i="1"/>
  <c r="CG42" i="1" s="1"/>
  <c r="AX42" i="1" s="1"/>
  <c r="AZ42" i="1" s="1"/>
  <c r="BK42" i="1"/>
  <c r="BJ42" i="1"/>
  <c r="BC42" i="1"/>
  <c r="BF42" i="1" s="1"/>
  <c r="BB42" i="1"/>
  <c r="AV42" i="1"/>
  <c r="AP42" i="1"/>
  <c r="AK42" i="1"/>
  <c r="AI42" i="1" s="1"/>
  <c r="AJ42" i="1"/>
  <c r="AA42" i="1"/>
  <c r="Z42" i="1"/>
  <c r="R42" i="1"/>
  <c r="K42" i="1"/>
  <c r="J42" i="1"/>
  <c r="AC42" i="1" s="1"/>
  <c r="CI41" i="1"/>
  <c r="CH41" i="1"/>
  <c r="CF41" i="1"/>
  <c r="CG41" i="1" s="1"/>
  <c r="AX41" i="1" s="1"/>
  <c r="BK41" i="1"/>
  <c r="BJ41" i="1"/>
  <c r="BB41" i="1"/>
  <c r="AZ41" i="1"/>
  <c r="AV41" i="1"/>
  <c r="AP41" i="1"/>
  <c r="BC41" i="1" s="1"/>
  <c r="BF41" i="1" s="1"/>
  <c r="AK41" i="1"/>
  <c r="AI41" i="1"/>
  <c r="AA41" i="1"/>
  <c r="Z41" i="1"/>
  <c r="Y41" i="1"/>
  <c r="R41" i="1"/>
  <c r="P41" i="1"/>
  <c r="CI40" i="1"/>
  <c r="CH40" i="1"/>
  <c r="CF40" i="1"/>
  <c r="CG40" i="1" s="1"/>
  <c r="AX40" i="1" s="1"/>
  <c r="AZ40" i="1" s="1"/>
  <c r="BK40" i="1"/>
  <c r="BJ40" i="1"/>
  <c r="BB40" i="1"/>
  <c r="AV40" i="1"/>
  <c r="AP40" i="1"/>
  <c r="BC40" i="1" s="1"/>
  <c r="BF40" i="1" s="1"/>
  <c r="BG40" i="1" s="1"/>
  <c r="AK40" i="1"/>
  <c r="AI40" i="1" s="1"/>
  <c r="AA40" i="1"/>
  <c r="Z40" i="1"/>
  <c r="Y40" i="1" s="1"/>
  <c r="R40" i="1"/>
  <c r="CI39" i="1"/>
  <c r="CH39" i="1"/>
  <c r="CF39" i="1"/>
  <c r="CG39" i="1" s="1"/>
  <c r="AX39" i="1" s="1"/>
  <c r="BK39" i="1"/>
  <c r="BJ39" i="1"/>
  <c r="BB39" i="1"/>
  <c r="AV39" i="1"/>
  <c r="AP39" i="1"/>
  <c r="BC39" i="1" s="1"/>
  <c r="BF39" i="1" s="1"/>
  <c r="AK39" i="1"/>
  <c r="AJ39" i="1"/>
  <c r="AI39" i="1"/>
  <c r="K39" i="1" s="1"/>
  <c r="J39" i="1" s="1"/>
  <c r="AA39" i="1"/>
  <c r="Z39" i="1"/>
  <c r="Y39" i="1" s="1"/>
  <c r="R39" i="1"/>
  <c r="P39" i="1"/>
  <c r="M39" i="1"/>
  <c r="L39" i="1"/>
  <c r="AY39" i="1" s="1"/>
  <c r="CI38" i="1"/>
  <c r="CH38" i="1"/>
  <c r="CF38" i="1"/>
  <c r="CG38" i="1" s="1"/>
  <c r="AX38" i="1" s="1"/>
  <c r="AZ38" i="1" s="1"/>
  <c r="BK38" i="1"/>
  <c r="BJ38" i="1"/>
  <c r="BC38" i="1"/>
  <c r="BF38" i="1" s="1"/>
  <c r="BB38" i="1"/>
  <c r="AV38" i="1"/>
  <c r="AP38" i="1"/>
  <c r="AK38" i="1"/>
  <c r="AI38" i="1" s="1"/>
  <c r="AJ38" i="1"/>
  <c r="AA38" i="1"/>
  <c r="Z38" i="1"/>
  <c r="R38" i="1"/>
  <c r="CI37" i="1"/>
  <c r="CH37" i="1"/>
  <c r="CF37" i="1"/>
  <c r="CG37" i="1" s="1"/>
  <c r="AX37" i="1" s="1"/>
  <c r="AZ37" i="1" s="1"/>
  <c r="BK37" i="1"/>
  <c r="BJ37" i="1"/>
  <c r="BB37" i="1"/>
  <c r="AV37" i="1"/>
  <c r="AP37" i="1"/>
  <c r="BC37" i="1" s="1"/>
  <c r="BF37" i="1" s="1"/>
  <c r="AK37" i="1"/>
  <c r="AI37" i="1"/>
  <c r="AA37" i="1"/>
  <c r="Z37" i="1"/>
  <c r="Y37" i="1"/>
  <c r="R37" i="1"/>
  <c r="P37" i="1"/>
  <c r="CI36" i="1"/>
  <c r="CH36" i="1"/>
  <c r="CF36" i="1"/>
  <c r="BK36" i="1"/>
  <c r="BJ36" i="1"/>
  <c r="BI36" i="1"/>
  <c r="BH36" i="1"/>
  <c r="BL36" i="1" s="1"/>
  <c r="BM36" i="1" s="1"/>
  <c r="BB36" i="1"/>
  <c r="AV36" i="1"/>
  <c r="AP36" i="1"/>
  <c r="BC36" i="1" s="1"/>
  <c r="BF36" i="1" s="1"/>
  <c r="BG36" i="1" s="1"/>
  <c r="AK36" i="1"/>
  <c r="AI36" i="1" s="1"/>
  <c r="AA36" i="1"/>
  <c r="Z36" i="1"/>
  <c r="Y36" i="1" s="1"/>
  <c r="R36" i="1"/>
  <c r="CI35" i="1"/>
  <c r="CH35" i="1"/>
  <c r="CF35" i="1"/>
  <c r="CG35" i="1" s="1"/>
  <c r="AX35" i="1" s="1"/>
  <c r="BK35" i="1"/>
  <c r="BJ35" i="1"/>
  <c r="BF35" i="1"/>
  <c r="BG35" i="1" s="1"/>
  <c r="BB35" i="1"/>
  <c r="AV35" i="1"/>
  <c r="AP35" i="1"/>
  <c r="BC35" i="1" s="1"/>
  <c r="AK35" i="1"/>
  <c r="AJ35" i="1"/>
  <c r="AI35" i="1"/>
  <c r="K35" i="1" s="1"/>
  <c r="J35" i="1" s="1"/>
  <c r="AC35" i="1"/>
  <c r="AA35" i="1"/>
  <c r="Z35" i="1"/>
  <c r="Y35" i="1" s="1"/>
  <c r="U35" i="1"/>
  <c r="R35" i="1"/>
  <c r="P35" i="1"/>
  <c r="M35" i="1"/>
  <c r="L35" i="1"/>
  <c r="AY35" i="1" s="1"/>
  <c r="CI34" i="1"/>
  <c r="CH34" i="1"/>
  <c r="CF34" i="1"/>
  <c r="CG34" i="1" s="1"/>
  <c r="BK34" i="1"/>
  <c r="BJ34" i="1"/>
  <c r="BC34" i="1"/>
  <c r="BF34" i="1" s="1"/>
  <c r="BB34" i="1"/>
  <c r="AX34" i="1"/>
  <c r="AZ34" i="1" s="1"/>
  <c r="AV34" i="1"/>
  <c r="AP34" i="1"/>
  <c r="AK34" i="1"/>
  <c r="AI34" i="1" s="1"/>
  <c r="AJ34" i="1"/>
  <c r="AA34" i="1"/>
  <c r="Z34" i="1"/>
  <c r="R34" i="1"/>
  <c r="K34" i="1"/>
  <c r="J34" i="1"/>
  <c r="AC34" i="1" s="1"/>
  <c r="CI33" i="1"/>
  <c r="CH33" i="1"/>
  <c r="CF33" i="1"/>
  <c r="BK33" i="1"/>
  <c r="BJ33" i="1"/>
  <c r="BF33" i="1"/>
  <c r="BB33" i="1"/>
  <c r="AV33" i="1"/>
  <c r="AP33" i="1"/>
  <c r="BC33" i="1" s="1"/>
  <c r="AK33" i="1"/>
  <c r="AI33" i="1"/>
  <c r="AA33" i="1"/>
  <c r="Z33" i="1"/>
  <c r="Y33" i="1"/>
  <c r="R33" i="1"/>
  <c r="CI32" i="1"/>
  <c r="CH32" i="1"/>
  <c r="CF32" i="1"/>
  <c r="BK32" i="1"/>
  <c r="BJ32" i="1"/>
  <c r="BF32" i="1"/>
  <c r="BG32" i="1" s="1"/>
  <c r="BB32" i="1"/>
  <c r="AV32" i="1"/>
  <c r="AP32" i="1"/>
  <c r="BC32" i="1" s="1"/>
  <c r="AK32" i="1"/>
  <c r="AI32" i="1" s="1"/>
  <c r="AJ32" i="1" s="1"/>
  <c r="AA32" i="1"/>
  <c r="Z32" i="1"/>
  <c r="Y32" i="1" s="1"/>
  <c r="R32" i="1"/>
  <c r="L32" i="1"/>
  <c r="AY32" i="1" s="1"/>
  <c r="CI31" i="1"/>
  <c r="CH31" i="1"/>
  <c r="CF31" i="1"/>
  <c r="CG31" i="1" s="1"/>
  <c r="AX31" i="1" s="1"/>
  <c r="BK31" i="1"/>
  <c r="BJ31" i="1"/>
  <c r="BB31" i="1"/>
  <c r="AV31" i="1"/>
  <c r="AZ31" i="1" s="1"/>
  <c r="AP31" i="1"/>
  <c r="BC31" i="1" s="1"/>
  <c r="BF31" i="1" s="1"/>
  <c r="AK31" i="1"/>
  <c r="AJ31" i="1"/>
  <c r="AI31" i="1"/>
  <c r="K31" i="1" s="1"/>
  <c r="AA31" i="1"/>
  <c r="Z31" i="1"/>
  <c r="Y31" i="1" s="1"/>
  <c r="U31" i="1"/>
  <c r="V31" i="1" s="1"/>
  <c r="W31" i="1" s="1"/>
  <c r="AE31" i="1" s="1"/>
  <c r="R31" i="1"/>
  <c r="P31" i="1"/>
  <c r="M31" i="1"/>
  <c r="L31" i="1"/>
  <c r="AY31" i="1" s="1"/>
  <c r="J31" i="1"/>
  <c r="CI30" i="1"/>
  <c r="CH30" i="1"/>
  <c r="CF30" i="1"/>
  <c r="BK30" i="1"/>
  <c r="BJ30" i="1"/>
  <c r="BC30" i="1"/>
  <c r="BF30" i="1" s="1"/>
  <c r="BH30" i="1" s="1"/>
  <c r="BL30" i="1" s="1"/>
  <c r="BM30" i="1" s="1"/>
  <c r="BB30" i="1"/>
  <c r="AV30" i="1"/>
  <c r="AP30" i="1"/>
  <c r="AK30" i="1"/>
  <c r="AI30" i="1" s="1"/>
  <c r="AJ30" i="1"/>
  <c r="AA30" i="1"/>
  <c r="Z30" i="1"/>
  <c r="Y30" i="1" s="1"/>
  <c r="R30" i="1"/>
  <c r="P30" i="1"/>
  <c r="CI29" i="1"/>
  <c r="CH29" i="1"/>
  <c r="CF29" i="1"/>
  <c r="BK29" i="1"/>
  <c r="BJ29" i="1"/>
  <c r="BB29" i="1"/>
  <c r="AV29" i="1"/>
  <c r="AP29" i="1"/>
  <c r="BC29" i="1" s="1"/>
  <c r="BF29" i="1" s="1"/>
  <c r="AK29" i="1"/>
  <c r="AI29" i="1"/>
  <c r="AA29" i="1"/>
  <c r="Z29" i="1"/>
  <c r="Y29" i="1"/>
  <c r="R29" i="1"/>
  <c r="P29" i="1"/>
  <c r="L29" i="1"/>
  <c r="AY29" i="1" s="1"/>
  <c r="CI28" i="1"/>
  <c r="CH28" i="1"/>
  <c r="CF28" i="1"/>
  <c r="BK28" i="1"/>
  <c r="BJ28" i="1"/>
  <c r="BF28" i="1"/>
  <c r="BG28" i="1" s="1"/>
  <c r="BB28" i="1"/>
  <c r="AV28" i="1"/>
  <c r="AP28" i="1"/>
  <c r="BC28" i="1" s="1"/>
  <c r="AK28" i="1"/>
  <c r="AI28" i="1" s="1"/>
  <c r="AJ28" i="1"/>
  <c r="AA28" i="1"/>
  <c r="Z28" i="1"/>
  <c r="Y28" i="1" s="1"/>
  <c r="R28" i="1"/>
  <c r="CI27" i="1"/>
  <c r="CH27" i="1"/>
  <c r="CF27" i="1"/>
  <c r="CG27" i="1" s="1"/>
  <c r="AX27" i="1" s="1"/>
  <c r="BK27" i="1"/>
  <c r="BJ27" i="1"/>
  <c r="BF27" i="1"/>
  <c r="BB27" i="1"/>
  <c r="AV27" i="1"/>
  <c r="AZ27" i="1" s="1"/>
  <c r="AP27" i="1"/>
  <c r="BC27" i="1" s="1"/>
  <c r="AK27" i="1"/>
  <c r="AJ27" i="1"/>
  <c r="AI27" i="1"/>
  <c r="K27" i="1" s="1"/>
  <c r="J27" i="1" s="1"/>
  <c r="AA27" i="1"/>
  <c r="Z27" i="1"/>
  <c r="Y27" i="1" s="1"/>
  <c r="R27" i="1"/>
  <c r="P27" i="1"/>
  <c r="M27" i="1"/>
  <c r="L27" i="1"/>
  <c r="AY27" i="1" s="1"/>
  <c r="CI26" i="1"/>
  <c r="CH26" i="1"/>
  <c r="CF26" i="1"/>
  <c r="BK26" i="1"/>
  <c r="BJ26" i="1"/>
  <c r="BB26" i="1"/>
  <c r="AV26" i="1"/>
  <c r="AP26" i="1"/>
  <c r="BC26" i="1" s="1"/>
  <c r="BF26" i="1" s="1"/>
  <c r="AK26" i="1"/>
  <c r="AI26" i="1" s="1"/>
  <c r="M26" i="1" s="1"/>
  <c r="AJ26" i="1"/>
  <c r="AA26" i="1"/>
  <c r="Z26" i="1"/>
  <c r="Y26" i="1" s="1"/>
  <c r="R26" i="1"/>
  <c r="P26" i="1"/>
  <c r="L26" i="1"/>
  <c r="AY26" i="1" s="1"/>
  <c r="K26" i="1"/>
  <c r="J26" i="1" s="1"/>
  <c r="CI25" i="1"/>
  <c r="CH25" i="1"/>
  <c r="CF25" i="1"/>
  <c r="BK25" i="1"/>
  <c r="BJ25" i="1"/>
  <c r="BB25" i="1"/>
  <c r="AV25" i="1"/>
  <c r="AP25" i="1"/>
  <c r="BC25" i="1" s="1"/>
  <c r="BF25" i="1" s="1"/>
  <c r="AK25" i="1"/>
  <c r="AI25" i="1"/>
  <c r="AA25" i="1"/>
  <c r="Z25" i="1"/>
  <c r="Y25" i="1"/>
  <c r="R25" i="1"/>
  <c r="P25" i="1"/>
  <c r="L25" i="1"/>
  <c r="AY25" i="1" s="1"/>
  <c r="CI24" i="1"/>
  <c r="CH24" i="1"/>
  <c r="CF24" i="1"/>
  <c r="BK24" i="1"/>
  <c r="BJ24" i="1"/>
  <c r="BB24" i="1"/>
  <c r="AY24" i="1"/>
  <c r="AV24" i="1"/>
  <c r="AP24" i="1"/>
  <c r="BC24" i="1" s="1"/>
  <c r="BF24" i="1" s="1"/>
  <c r="AK24" i="1"/>
  <c r="AI24" i="1" s="1"/>
  <c r="AJ24" i="1"/>
  <c r="AA24" i="1"/>
  <c r="Z24" i="1"/>
  <c r="Y24" i="1" s="1"/>
  <c r="R24" i="1"/>
  <c r="P24" i="1"/>
  <c r="L24" i="1"/>
  <c r="CI23" i="1"/>
  <c r="CH23" i="1"/>
  <c r="CF23" i="1"/>
  <c r="CG23" i="1" s="1"/>
  <c r="AX23" i="1" s="1"/>
  <c r="BK23" i="1"/>
  <c r="BJ23" i="1"/>
  <c r="BF23" i="1"/>
  <c r="BI23" i="1" s="1"/>
  <c r="BB23" i="1"/>
  <c r="AV23" i="1"/>
  <c r="AZ23" i="1" s="1"/>
  <c r="AP23" i="1"/>
  <c r="BC23" i="1" s="1"/>
  <c r="AK23" i="1"/>
  <c r="AJ23" i="1"/>
  <c r="AI23" i="1"/>
  <c r="K23" i="1" s="1"/>
  <c r="AC23" i="1"/>
  <c r="AA23" i="1"/>
  <c r="Z23" i="1"/>
  <c r="Y23" i="1" s="1"/>
  <c r="R23" i="1"/>
  <c r="P23" i="1"/>
  <c r="M23" i="1"/>
  <c r="L23" i="1"/>
  <c r="AY23" i="1" s="1"/>
  <c r="J23" i="1"/>
  <c r="CI22" i="1"/>
  <c r="CH22" i="1"/>
  <c r="CF22" i="1"/>
  <c r="BK22" i="1"/>
  <c r="BJ22" i="1"/>
  <c r="BC22" i="1"/>
  <c r="BF22" i="1" s="1"/>
  <c r="BB22" i="1"/>
  <c r="AV22" i="1"/>
  <c r="AP22" i="1"/>
  <c r="AK22" i="1"/>
  <c r="AI22" i="1" s="1"/>
  <c r="M22" i="1" s="1"/>
  <c r="AJ22" i="1"/>
  <c r="AA22" i="1"/>
  <c r="Z22" i="1"/>
  <c r="Y22" i="1" s="1"/>
  <c r="R22" i="1"/>
  <c r="L22" i="1"/>
  <c r="AY22" i="1" s="1"/>
  <c r="K22" i="1"/>
  <c r="J22" i="1"/>
  <c r="AC22" i="1" s="1"/>
  <c r="CI21" i="1"/>
  <c r="CH21" i="1"/>
  <c r="CF21" i="1"/>
  <c r="CG21" i="1" s="1"/>
  <c r="AX21" i="1" s="1"/>
  <c r="BK21" i="1"/>
  <c r="BJ21" i="1"/>
  <c r="BB21" i="1"/>
  <c r="AV21" i="1"/>
  <c r="AP21" i="1"/>
  <c r="BC21" i="1" s="1"/>
  <c r="BF21" i="1" s="1"/>
  <c r="AK21" i="1"/>
  <c r="AJ21" i="1"/>
  <c r="AI21" i="1"/>
  <c r="K21" i="1" s="1"/>
  <c r="AC21" i="1"/>
  <c r="AA21" i="1"/>
  <c r="Z21" i="1"/>
  <c r="Y21" i="1"/>
  <c r="U21" i="1"/>
  <c r="R21" i="1"/>
  <c r="M21" i="1"/>
  <c r="L21" i="1"/>
  <c r="AY21" i="1" s="1"/>
  <c r="J21" i="1"/>
  <c r="CI20" i="1"/>
  <c r="CH20" i="1"/>
  <c r="CF20" i="1"/>
  <c r="BK20" i="1"/>
  <c r="BJ20" i="1"/>
  <c r="BC20" i="1"/>
  <c r="BF20" i="1" s="1"/>
  <c r="BB20" i="1"/>
  <c r="AV20" i="1"/>
  <c r="AP20" i="1"/>
  <c r="AK20" i="1"/>
  <c r="AI20" i="1" s="1"/>
  <c r="M20" i="1" s="1"/>
  <c r="AJ20" i="1"/>
  <c r="AA20" i="1"/>
  <c r="Z20" i="1"/>
  <c r="Y20" i="1" s="1"/>
  <c r="R20" i="1"/>
  <c r="L20" i="1"/>
  <c r="AY20" i="1" s="1"/>
  <c r="CI19" i="1"/>
  <c r="CH19" i="1"/>
  <c r="CF19" i="1"/>
  <c r="CG19" i="1" s="1"/>
  <c r="AX19" i="1" s="1"/>
  <c r="AZ19" i="1" s="1"/>
  <c r="BK19" i="1"/>
  <c r="BJ19" i="1"/>
  <c r="BF19" i="1"/>
  <c r="BI19" i="1" s="1"/>
  <c r="BB19" i="1"/>
  <c r="AV19" i="1"/>
  <c r="AP19" i="1"/>
  <c r="BC19" i="1" s="1"/>
  <c r="AK19" i="1"/>
  <c r="AJ19" i="1"/>
  <c r="AI19" i="1"/>
  <c r="K19" i="1" s="1"/>
  <c r="AC19" i="1"/>
  <c r="AA19" i="1"/>
  <c r="Z19" i="1"/>
  <c r="Y19" i="1"/>
  <c r="U19" i="1"/>
  <c r="V19" i="1" s="1"/>
  <c r="W19" i="1" s="1"/>
  <c r="R19" i="1"/>
  <c r="M19" i="1"/>
  <c r="L19" i="1"/>
  <c r="AY19" i="1" s="1"/>
  <c r="BA19" i="1" s="1"/>
  <c r="J19" i="1"/>
  <c r="CI18" i="1"/>
  <c r="U18" i="1" s="1"/>
  <c r="CH18" i="1"/>
  <c r="CF18" i="1"/>
  <c r="CG18" i="1" s="1"/>
  <c r="BK18" i="1"/>
  <c r="BJ18" i="1"/>
  <c r="BC18" i="1"/>
  <c r="BF18" i="1" s="1"/>
  <c r="BB18" i="1"/>
  <c r="AX18" i="1"/>
  <c r="AV18" i="1"/>
  <c r="AZ18" i="1" s="1"/>
  <c r="AP18" i="1"/>
  <c r="AK18" i="1"/>
  <c r="AI18" i="1"/>
  <c r="L18" i="1" s="1"/>
  <c r="AY18" i="1" s="1"/>
  <c r="BA18" i="1" s="1"/>
  <c r="AA18" i="1"/>
  <c r="Z18" i="1"/>
  <c r="Y18" i="1"/>
  <c r="R18" i="1"/>
  <c r="M18" i="1"/>
  <c r="CI17" i="1"/>
  <c r="CH17" i="1"/>
  <c r="CF17" i="1"/>
  <c r="CG17" i="1" s="1"/>
  <c r="AX17" i="1" s="1"/>
  <c r="BK17" i="1"/>
  <c r="BJ17" i="1"/>
  <c r="BC17" i="1"/>
  <c r="BF17" i="1" s="1"/>
  <c r="BB17" i="1"/>
  <c r="AV17" i="1"/>
  <c r="AZ17" i="1" s="1"/>
  <c r="AP17" i="1"/>
  <c r="AK17" i="1"/>
  <c r="AI17" i="1" s="1"/>
  <c r="AA17" i="1"/>
  <c r="Y17" i="1" s="1"/>
  <c r="Z17" i="1"/>
  <c r="R17" i="1"/>
  <c r="AC26" i="1" l="1"/>
  <c r="BI29" i="1"/>
  <c r="BG29" i="1"/>
  <c r="BH29" i="1"/>
  <c r="BL29" i="1" s="1"/>
  <c r="BM29" i="1" s="1"/>
  <c r="BI31" i="1"/>
  <c r="BH31" i="1"/>
  <c r="BL31" i="1" s="1"/>
  <c r="BM31" i="1" s="1"/>
  <c r="BG31" i="1"/>
  <c r="AJ17" i="1"/>
  <c r="L17" i="1"/>
  <c r="AY17" i="1" s="1"/>
  <c r="BA17" i="1" s="1"/>
  <c r="K17" i="1"/>
  <c r="J17" i="1" s="1"/>
  <c r="P17" i="1"/>
  <c r="M17" i="1"/>
  <c r="BI21" i="1"/>
  <c r="BG21" i="1"/>
  <c r="BH21" i="1"/>
  <c r="BL21" i="1" s="1"/>
  <c r="BM21" i="1" s="1"/>
  <c r="AZ21" i="1"/>
  <c r="BA21" i="1"/>
  <c r="BI25" i="1"/>
  <c r="BG25" i="1"/>
  <c r="BH25" i="1"/>
  <c r="BL25" i="1" s="1"/>
  <c r="BM25" i="1" s="1"/>
  <c r="BG20" i="1"/>
  <c r="BI20" i="1"/>
  <c r="BH20" i="1"/>
  <c r="BL20" i="1" s="1"/>
  <c r="BM20" i="1" s="1"/>
  <c r="BI39" i="1"/>
  <c r="BH39" i="1"/>
  <c r="BL39" i="1" s="1"/>
  <c r="BM39" i="1" s="1"/>
  <c r="BG39" i="1"/>
  <c r="BI17" i="1"/>
  <c r="BG17" i="1"/>
  <c r="BH17" i="1"/>
  <c r="BL17" i="1" s="1"/>
  <c r="BM17" i="1" s="1"/>
  <c r="BG18" i="1"/>
  <c r="BI18" i="1"/>
  <c r="BH18" i="1"/>
  <c r="BL18" i="1" s="1"/>
  <c r="BM18" i="1" s="1"/>
  <c r="BG22" i="1"/>
  <c r="BI22" i="1"/>
  <c r="BH22" i="1"/>
  <c r="BL22" i="1" s="1"/>
  <c r="BM22" i="1" s="1"/>
  <c r="AC27" i="1"/>
  <c r="BG26" i="1"/>
  <c r="BI26" i="1"/>
  <c r="BH26" i="1"/>
  <c r="BL26" i="1" s="1"/>
  <c r="BM26" i="1" s="1"/>
  <c r="AE19" i="1"/>
  <c r="AD19" i="1"/>
  <c r="X19" i="1"/>
  <c r="AB19" i="1" s="1"/>
  <c r="BG24" i="1"/>
  <c r="BH24" i="1"/>
  <c r="BL24" i="1" s="1"/>
  <c r="BM24" i="1" s="1"/>
  <c r="BI24" i="1"/>
  <c r="BG34" i="1"/>
  <c r="BI34" i="1"/>
  <c r="U17" i="1"/>
  <c r="AF19" i="1"/>
  <c r="P28" i="1"/>
  <c r="M28" i="1"/>
  <c r="K28" i="1"/>
  <c r="J28" i="1" s="1"/>
  <c r="BI28" i="1"/>
  <c r="S31" i="1"/>
  <c r="Q31" i="1" s="1"/>
  <c r="T31" i="1" s="1"/>
  <c r="N31" i="1" s="1"/>
  <c r="O31" i="1" s="1"/>
  <c r="K33" i="1"/>
  <c r="J33" i="1" s="1"/>
  <c r="AJ33" i="1"/>
  <c r="M33" i="1"/>
  <c r="BI33" i="1"/>
  <c r="BG33" i="1"/>
  <c r="P36" i="1"/>
  <c r="M36" i="1"/>
  <c r="L36" i="1"/>
  <c r="AY36" i="1" s="1"/>
  <c r="BA36" i="1" s="1"/>
  <c r="K36" i="1"/>
  <c r="J36" i="1" s="1"/>
  <c r="AJ36" i="1"/>
  <c r="M38" i="1"/>
  <c r="L38" i="1"/>
  <c r="AY38" i="1" s="1"/>
  <c r="BA38" i="1" s="1"/>
  <c r="P38" i="1"/>
  <c r="BI43" i="1"/>
  <c r="BH43" i="1"/>
  <c r="BL43" i="1" s="1"/>
  <c r="BM43" i="1" s="1"/>
  <c r="BG43" i="1"/>
  <c r="BG46" i="1"/>
  <c r="BI46" i="1"/>
  <c r="BH46" i="1"/>
  <c r="BL46" i="1" s="1"/>
  <c r="BM46" i="1" s="1"/>
  <c r="BI47" i="1"/>
  <c r="BH47" i="1"/>
  <c r="BL47" i="1" s="1"/>
  <c r="BM47" i="1" s="1"/>
  <c r="BG47" i="1"/>
  <c r="M50" i="1"/>
  <c r="L50" i="1"/>
  <c r="AY50" i="1" s="1"/>
  <c r="BA50" i="1" s="1"/>
  <c r="K50" i="1"/>
  <c r="J50" i="1" s="1"/>
  <c r="AJ50" i="1"/>
  <c r="P50" i="1"/>
  <c r="V43" i="1"/>
  <c r="W43" i="1" s="1"/>
  <c r="P18" i="1"/>
  <c r="P20" i="1"/>
  <c r="U23" i="1"/>
  <c r="BI27" i="1"/>
  <c r="BH27" i="1"/>
  <c r="BL27" i="1" s="1"/>
  <c r="BM27" i="1" s="1"/>
  <c r="CG29" i="1"/>
  <c r="AX29" i="1" s="1"/>
  <c r="AZ29" i="1" s="1"/>
  <c r="U29" i="1"/>
  <c r="M30" i="1"/>
  <c r="L30" i="1"/>
  <c r="AY30" i="1" s="1"/>
  <c r="BA31" i="1"/>
  <c r="BH33" i="1"/>
  <c r="BL33" i="1" s="1"/>
  <c r="BM33" i="1" s="1"/>
  <c r="M34" i="1"/>
  <c r="L34" i="1"/>
  <c r="AY34" i="1" s="1"/>
  <c r="BA34" i="1" s="1"/>
  <c r="P34" i="1"/>
  <c r="S35" i="1"/>
  <c r="Q35" i="1" s="1"/>
  <c r="T35" i="1" s="1"/>
  <c r="N35" i="1" s="1"/>
  <c r="O35" i="1" s="1"/>
  <c r="U39" i="1"/>
  <c r="BG42" i="1"/>
  <c r="BI42" i="1"/>
  <c r="BH42" i="1"/>
  <c r="BL42" i="1" s="1"/>
  <c r="BM42" i="1" s="1"/>
  <c r="BG50" i="1"/>
  <c r="BI50" i="1"/>
  <c r="BH50" i="1"/>
  <c r="BL50" i="1" s="1"/>
  <c r="BM50" i="1" s="1"/>
  <c r="BA51" i="1"/>
  <c r="BG51" i="1"/>
  <c r="BI51" i="1"/>
  <c r="BH51" i="1"/>
  <c r="BL51" i="1" s="1"/>
  <c r="BM51" i="1" s="1"/>
  <c r="BA53" i="1"/>
  <c r="CG22" i="1"/>
  <c r="AX22" i="1" s="1"/>
  <c r="AZ22" i="1" s="1"/>
  <c r="U22" i="1"/>
  <c r="CG32" i="1"/>
  <c r="AX32" i="1" s="1"/>
  <c r="AZ32" i="1" s="1"/>
  <c r="U32" i="1"/>
  <c r="BH34" i="1"/>
  <c r="BL34" i="1" s="1"/>
  <c r="BM34" i="1" s="1"/>
  <c r="BI52" i="1"/>
  <c r="BH52" i="1"/>
  <c r="BL52" i="1" s="1"/>
  <c r="BM52" i="1" s="1"/>
  <c r="BG52" i="1"/>
  <c r="V21" i="1"/>
  <c r="W21" i="1" s="1"/>
  <c r="CG24" i="1"/>
  <c r="AX24" i="1" s="1"/>
  <c r="AZ24" i="1" s="1"/>
  <c r="U24" i="1"/>
  <c r="CG25" i="1"/>
  <c r="AX25" i="1" s="1"/>
  <c r="AZ25" i="1" s="1"/>
  <c r="U25" i="1"/>
  <c r="CG26" i="1"/>
  <c r="AX26" i="1" s="1"/>
  <c r="AZ26" i="1" s="1"/>
  <c r="U26" i="1"/>
  <c r="BG27" i="1"/>
  <c r="BH32" i="1"/>
  <c r="BL32" i="1" s="1"/>
  <c r="BM32" i="1" s="1"/>
  <c r="L33" i="1"/>
  <c r="AY33" i="1" s="1"/>
  <c r="AD35" i="1"/>
  <c r="CG36" i="1"/>
  <c r="AX36" i="1" s="1"/>
  <c r="AZ36" i="1" s="1"/>
  <c r="K38" i="1"/>
  <c r="J38" i="1" s="1"/>
  <c r="AZ39" i="1"/>
  <c r="K41" i="1"/>
  <c r="J41" i="1" s="1"/>
  <c r="AJ41" i="1"/>
  <c r="M41" i="1"/>
  <c r="L41" i="1"/>
  <c r="AY41" i="1" s="1"/>
  <c r="BA41" i="1" s="1"/>
  <c r="Y42" i="1"/>
  <c r="AC43" i="1"/>
  <c r="S43" i="1"/>
  <c r="Q43" i="1" s="1"/>
  <c r="T43" i="1" s="1"/>
  <c r="N43" i="1" s="1"/>
  <c r="O43" i="1" s="1"/>
  <c r="BI45" i="1"/>
  <c r="BH45" i="1"/>
  <c r="BL45" i="1" s="1"/>
  <c r="BM45" i="1" s="1"/>
  <c r="BG45" i="1"/>
  <c r="AC49" i="1"/>
  <c r="BI53" i="1"/>
  <c r="BH53" i="1"/>
  <c r="BL53" i="1" s="1"/>
  <c r="BM53" i="1" s="1"/>
  <c r="BG53" i="1"/>
  <c r="BI54" i="1"/>
  <c r="BG54" i="1"/>
  <c r="BH54" i="1"/>
  <c r="BL54" i="1" s="1"/>
  <c r="BM54" i="1" s="1"/>
  <c r="CG20" i="1"/>
  <c r="AX20" i="1" s="1"/>
  <c r="AZ20" i="1" s="1"/>
  <c r="U20" i="1"/>
  <c r="S19" i="1"/>
  <c r="Q19" i="1" s="1"/>
  <c r="T19" i="1" s="1"/>
  <c r="N19" i="1" s="1"/>
  <c r="O19" i="1" s="1"/>
  <c r="BA35" i="1"/>
  <c r="AC45" i="1"/>
  <c r="AJ18" i="1"/>
  <c r="P19" i="1"/>
  <c r="BG19" i="1"/>
  <c r="P22" i="1"/>
  <c r="BA23" i="1"/>
  <c r="BG23" i="1"/>
  <c r="U27" i="1"/>
  <c r="L28" i="1"/>
  <c r="AY28" i="1" s="1"/>
  <c r="BA28" i="1" s="1"/>
  <c r="AC31" i="1"/>
  <c r="P32" i="1"/>
  <c r="M32" i="1"/>
  <c r="K32" i="1"/>
  <c r="J32" i="1" s="1"/>
  <c r="BI32" i="1"/>
  <c r="BH40" i="1"/>
  <c r="BL40" i="1" s="1"/>
  <c r="BM40" i="1" s="1"/>
  <c r="P48" i="1"/>
  <c r="M48" i="1"/>
  <c r="L48" i="1"/>
  <c r="AY48" i="1" s="1"/>
  <c r="BA48" i="1" s="1"/>
  <c r="K48" i="1"/>
  <c r="J48" i="1" s="1"/>
  <c r="AJ48" i="1"/>
  <c r="AZ53" i="1"/>
  <c r="BA27" i="1"/>
  <c r="BH28" i="1"/>
  <c r="BL28" i="1" s="1"/>
  <c r="BM28" i="1" s="1"/>
  <c r="X31" i="1"/>
  <c r="AB31" i="1" s="1"/>
  <c r="BI37" i="1"/>
  <c r="BH37" i="1"/>
  <c r="BL37" i="1" s="1"/>
  <c r="BM37" i="1" s="1"/>
  <c r="BG37" i="1"/>
  <c r="M46" i="1"/>
  <c r="L46" i="1"/>
  <c r="AY46" i="1" s="1"/>
  <c r="BA46" i="1" s="1"/>
  <c r="K46" i="1"/>
  <c r="J46" i="1" s="1"/>
  <c r="AJ46" i="1"/>
  <c r="P46" i="1"/>
  <c r="K18" i="1"/>
  <c r="J18" i="1" s="1"/>
  <c r="V18" i="1" s="1"/>
  <c r="W18" i="1" s="1"/>
  <c r="BH19" i="1"/>
  <c r="BL19" i="1" s="1"/>
  <c r="BM19" i="1" s="1"/>
  <c r="BH23" i="1"/>
  <c r="BL23" i="1" s="1"/>
  <c r="BM23" i="1" s="1"/>
  <c r="K25" i="1"/>
  <c r="J25" i="1" s="1"/>
  <c r="M25" i="1"/>
  <c r="CG28" i="1"/>
  <c r="AX28" i="1" s="1"/>
  <c r="AZ28" i="1" s="1"/>
  <c r="U28" i="1"/>
  <c r="AD31" i="1"/>
  <c r="AF31" i="1"/>
  <c r="P33" i="1"/>
  <c r="CG33" i="1"/>
  <c r="AX33" i="1" s="1"/>
  <c r="AZ33" i="1" s="1"/>
  <c r="U33" i="1"/>
  <c r="V35" i="1"/>
  <c r="W35" i="1" s="1"/>
  <c r="BG38" i="1"/>
  <c r="BI38" i="1"/>
  <c r="BH38" i="1"/>
  <c r="BL38" i="1" s="1"/>
  <c r="BM38" i="1" s="1"/>
  <c r="BA39" i="1"/>
  <c r="BI40" i="1"/>
  <c r="BI41" i="1"/>
  <c r="BH41" i="1"/>
  <c r="BL41" i="1" s="1"/>
  <c r="BM41" i="1" s="1"/>
  <c r="BG41" i="1"/>
  <c r="AD43" i="1"/>
  <c r="P44" i="1"/>
  <c r="M44" i="1"/>
  <c r="L44" i="1"/>
  <c r="AY44" i="1" s="1"/>
  <c r="BA44" i="1" s="1"/>
  <c r="K44" i="1"/>
  <c r="J44" i="1" s="1"/>
  <c r="AJ44" i="1"/>
  <c r="BI48" i="1"/>
  <c r="BH48" i="1"/>
  <c r="BL48" i="1" s="1"/>
  <c r="BM48" i="1" s="1"/>
  <c r="BG48" i="1"/>
  <c r="BG30" i="1"/>
  <c r="BI30" i="1"/>
  <c r="BI35" i="1"/>
  <c r="BH35" i="1"/>
  <c r="BL35" i="1" s="1"/>
  <c r="BM35" i="1" s="1"/>
  <c r="K20" i="1"/>
  <c r="J20" i="1" s="1"/>
  <c r="P21" i="1"/>
  <c r="M24" i="1"/>
  <c r="K24" i="1"/>
  <c r="J24" i="1" s="1"/>
  <c r="AJ25" i="1"/>
  <c r="K29" i="1"/>
  <c r="J29" i="1" s="1"/>
  <c r="AJ29" i="1"/>
  <c r="M29" i="1"/>
  <c r="K30" i="1"/>
  <c r="J30" i="1" s="1"/>
  <c r="CG30" i="1"/>
  <c r="AX30" i="1" s="1"/>
  <c r="AZ30" i="1" s="1"/>
  <c r="Y34" i="1"/>
  <c r="AZ35" i="1"/>
  <c r="K37" i="1"/>
  <c r="J37" i="1" s="1"/>
  <c r="AJ37" i="1"/>
  <c r="M37" i="1"/>
  <c r="L37" i="1"/>
  <c r="AY37" i="1" s="1"/>
  <c r="BA37" i="1" s="1"/>
  <c r="Y38" i="1"/>
  <c r="AC39" i="1"/>
  <c r="P40" i="1"/>
  <c r="M40" i="1"/>
  <c r="L40" i="1"/>
  <c r="AY40" i="1" s="1"/>
  <c r="BA40" i="1" s="1"/>
  <c r="K40" i="1"/>
  <c r="J40" i="1" s="1"/>
  <c r="AJ40" i="1"/>
  <c r="M42" i="1"/>
  <c r="L42" i="1"/>
  <c r="AY42" i="1" s="1"/>
  <c r="BA42" i="1" s="1"/>
  <c r="P42" i="1"/>
  <c r="BI44" i="1"/>
  <c r="BG44" i="1"/>
  <c r="BI49" i="1"/>
  <c r="BH49" i="1"/>
  <c r="BL49" i="1" s="1"/>
  <c r="BM49" i="1" s="1"/>
  <c r="BG49" i="1"/>
  <c r="AC54" i="1"/>
  <c r="BI56" i="1"/>
  <c r="BH56" i="1"/>
  <c r="BL56" i="1" s="1"/>
  <c r="BM56" i="1" s="1"/>
  <c r="BG56" i="1"/>
  <c r="BI57" i="1"/>
  <c r="BH57" i="1"/>
  <c r="BL57" i="1" s="1"/>
  <c r="BM57" i="1" s="1"/>
  <c r="BG57" i="1"/>
  <c r="BI58" i="1"/>
  <c r="BH58" i="1"/>
  <c r="BL58" i="1" s="1"/>
  <c r="BM58" i="1" s="1"/>
  <c r="BG58" i="1"/>
  <c r="BI64" i="1"/>
  <c r="BH64" i="1"/>
  <c r="BL64" i="1" s="1"/>
  <c r="BM64" i="1" s="1"/>
  <c r="BG64" i="1"/>
  <c r="AC89" i="1"/>
  <c r="V89" i="1"/>
  <c r="W89" i="1" s="1"/>
  <c r="AD89" i="1" s="1"/>
  <c r="U37" i="1"/>
  <c r="U41" i="1"/>
  <c r="U45" i="1"/>
  <c r="U49" i="1"/>
  <c r="Y52" i="1"/>
  <c r="BG55" i="1"/>
  <c r="BI55" i="1"/>
  <c r="M60" i="1"/>
  <c r="L60" i="1"/>
  <c r="AY60" i="1" s="1"/>
  <c r="BA60" i="1" s="1"/>
  <c r="K60" i="1"/>
  <c r="J60" i="1" s="1"/>
  <c r="AJ60" i="1"/>
  <c r="CG63" i="1"/>
  <c r="AX63" i="1" s="1"/>
  <c r="AZ63" i="1" s="1"/>
  <c r="BI65" i="1"/>
  <c r="BH65" i="1"/>
  <c r="BL65" i="1" s="1"/>
  <c r="BM65" i="1" s="1"/>
  <c r="BG65" i="1"/>
  <c r="BA66" i="1"/>
  <c r="BI69" i="1"/>
  <c r="BH69" i="1"/>
  <c r="BL69" i="1" s="1"/>
  <c r="BM69" i="1" s="1"/>
  <c r="BG69" i="1"/>
  <c r="BI70" i="1"/>
  <c r="BH70" i="1"/>
  <c r="BL70" i="1" s="1"/>
  <c r="BM70" i="1" s="1"/>
  <c r="BG70" i="1"/>
  <c r="P52" i="1"/>
  <c r="AC53" i="1"/>
  <c r="BI62" i="1"/>
  <c r="BH62" i="1"/>
  <c r="BL62" i="1" s="1"/>
  <c r="BM62" i="1" s="1"/>
  <c r="BG62" i="1"/>
  <c r="BG82" i="1"/>
  <c r="BI82" i="1"/>
  <c r="BH82" i="1"/>
  <c r="BL82" i="1" s="1"/>
  <c r="BM82" i="1" s="1"/>
  <c r="U36" i="1"/>
  <c r="U40" i="1"/>
  <c r="U44" i="1"/>
  <c r="K47" i="1"/>
  <c r="J47" i="1" s="1"/>
  <c r="U48" i="1"/>
  <c r="K51" i="1"/>
  <c r="J51" i="1" s="1"/>
  <c r="U53" i="1"/>
  <c r="CG54" i="1"/>
  <c r="AX54" i="1" s="1"/>
  <c r="AZ54" i="1" s="1"/>
  <c r="U54" i="1"/>
  <c r="BA58" i="1"/>
  <c r="AC58" i="1"/>
  <c r="CG58" i="1"/>
  <c r="AX58" i="1" s="1"/>
  <c r="AZ58" i="1" s="1"/>
  <c r="U58" i="1"/>
  <c r="BG59" i="1"/>
  <c r="BI59" i="1"/>
  <c r="AD60" i="1"/>
  <c r="P61" i="1"/>
  <c r="M61" i="1"/>
  <c r="L61" i="1"/>
  <c r="AY61" i="1" s="1"/>
  <c r="BA61" i="1" s="1"/>
  <c r="K61" i="1"/>
  <c r="J61" i="1" s="1"/>
  <c r="M64" i="1"/>
  <c r="L64" i="1"/>
  <c r="AY64" i="1" s="1"/>
  <c r="BA64" i="1" s="1"/>
  <c r="K64" i="1"/>
  <c r="J64" i="1" s="1"/>
  <c r="V64" i="1" s="1"/>
  <c r="W64" i="1" s="1"/>
  <c r="AJ64" i="1"/>
  <c r="BI74" i="1"/>
  <c r="BH74" i="1"/>
  <c r="BL74" i="1" s="1"/>
  <c r="BM74" i="1" s="1"/>
  <c r="BG74" i="1"/>
  <c r="M55" i="1"/>
  <c r="L55" i="1"/>
  <c r="AY55" i="1" s="1"/>
  <c r="K55" i="1"/>
  <c r="J55" i="1" s="1"/>
  <c r="AJ55" i="1"/>
  <c r="P55" i="1"/>
  <c r="V60" i="1"/>
  <c r="W60" i="1" s="1"/>
  <c r="BI61" i="1"/>
  <c r="BH61" i="1"/>
  <c r="BL61" i="1" s="1"/>
  <c r="BM61" i="1" s="1"/>
  <c r="BG61" i="1"/>
  <c r="BI66" i="1"/>
  <c r="BH66" i="1"/>
  <c r="BL66" i="1" s="1"/>
  <c r="BM66" i="1" s="1"/>
  <c r="BG66" i="1"/>
  <c r="BI78" i="1"/>
  <c r="BH78" i="1"/>
  <c r="BL78" i="1" s="1"/>
  <c r="BM78" i="1" s="1"/>
  <c r="BG78" i="1"/>
  <c r="U47" i="1"/>
  <c r="U51" i="1"/>
  <c r="CG55" i="1"/>
  <c r="AX55" i="1" s="1"/>
  <c r="AZ55" i="1" s="1"/>
  <c r="AC62" i="1"/>
  <c r="CG62" i="1"/>
  <c r="AX62" i="1" s="1"/>
  <c r="BA62" i="1" s="1"/>
  <c r="U62" i="1"/>
  <c r="BG63" i="1"/>
  <c r="BI63" i="1"/>
  <c r="P65" i="1"/>
  <c r="M65" i="1"/>
  <c r="L65" i="1"/>
  <c r="AY65" i="1" s="1"/>
  <c r="BA65" i="1" s="1"/>
  <c r="K65" i="1"/>
  <c r="J65" i="1" s="1"/>
  <c r="P69" i="1"/>
  <c r="M69" i="1"/>
  <c r="L69" i="1"/>
  <c r="AY69" i="1" s="1"/>
  <c r="BA69" i="1" s="1"/>
  <c r="K69" i="1"/>
  <c r="J69" i="1" s="1"/>
  <c r="AJ69" i="1"/>
  <c r="K52" i="1"/>
  <c r="J52" i="1" s="1"/>
  <c r="BI60" i="1"/>
  <c r="BH60" i="1"/>
  <c r="BL60" i="1" s="1"/>
  <c r="BM60" i="1" s="1"/>
  <c r="BG60" i="1"/>
  <c r="AD61" i="1"/>
  <c r="BH63" i="1"/>
  <c r="BL63" i="1" s="1"/>
  <c r="BM63" i="1" s="1"/>
  <c r="U30" i="1"/>
  <c r="U34" i="1"/>
  <c r="U38" i="1"/>
  <c r="U42" i="1"/>
  <c r="U46" i="1"/>
  <c r="U50" i="1"/>
  <c r="L52" i="1"/>
  <c r="AY52" i="1" s="1"/>
  <c r="BA52" i="1" s="1"/>
  <c r="M56" i="1"/>
  <c r="L56" i="1"/>
  <c r="AY56" i="1" s="1"/>
  <c r="BA56" i="1" s="1"/>
  <c r="K56" i="1"/>
  <c r="J56" i="1" s="1"/>
  <c r="V56" i="1" s="1"/>
  <c r="W56" i="1" s="1"/>
  <c r="AJ56" i="1"/>
  <c r="P57" i="1"/>
  <c r="M57" i="1"/>
  <c r="L57" i="1"/>
  <c r="AY57" i="1" s="1"/>
  <c r="BA57" i="1" s="1"/>
  <c r="K57" i="1"/>
  <c r="J57" i="1" s="1"/>
  <c r="CG59" i="1"/>
  <c r="AX59" i="1" s="1"/>
  <c r="AZ59" i="1" s="1"/>
  <c r="AZ65" i="1"/>
  <c r="BH68" i="1"/>
  <c r="BL68" i="1" s="1"/>
  <c r="BM68" i="1" s="1"/>
  <c r="BG68" i="1"/>
  <c r="BI68" i="1"/>
  <c r="S70" i="1"/>
  <c r="Q70" i="1" s="1"/>
  <c r="T70" i="1" s="1"/>
  <c r="N70" i="1" s="1"/>
  <c r="O70" i="1" s="1"/>
  <c r="AC70" i="1"/>
  <c r="M54" i="1"/>
  <c r="M58" i="1"/>
  <c r="M62" i="1"/>
  <c r="L70" i="1"/>
  <c r="AY70" i="1" s="1"/>
  <c r="BA70" i="1" s="1"/>
  <c r="BI77" i="1"/>
  <c r="BH77" i="1"/>
  <c r="BL77" i="1" s="1"/>
  <c r="BM77" i="1" s="1"/>
  <c r="BG77" i="1"/>
  <c r="BI79" i="1"/>
  <c r="BH79" i="1"/>
  <c r="BL79" i="1" s="1"/>
  <c r="BM79" i="1" s="1"/>
  <c r="BI81" i="1"/>
  <c r="BH81" i="1"/>
  <c r="BL81" i="1" s="1"/>
  <c r="BM81" i="1" s="1"/>
  <c r="BG81" i="1"/>
  <c r="BI93" i="1"/>
  <c r="BH93" i="1"/>
  <c r="BL93" i="1" s="1"/>
  <c r="BM93" i="1" s="1"/>
  <c r="BG93" i="1"/>
  <c r="P59" i="1"/>
  <c r="P63" i="1"/>
  <c r="V67" i="1"/>
  <c r="W67" i="1" s="1"/>
  <c r="AD67" i="1" s="1"/>
  <c r="CG68" i="1"/>
  <c r="AX68" i="1" s="1"/>
  <c r="U68" i="1"/>
  <c r="BG71" i="1"/>
  <c r="L75" i="1"/>
  <c r="AY75" i="1" s="1"/>
  <c r="BA75" i="1" s="1"/>
  <c r="K75" i="1"/>
  <c r="J75" i="1" s="1"/>
  <c r="AJ75" i="1"/>
  <c r="P75" i="1"/>
  <c r="BG79" i="1"/>
  <c r="AJ70" i="1"/>
  <c r="P70" i="1"/>
  <c r="P77" i="1"/>
  <c r="M77" i="1"/>
  <c r="L77" i="1"/>
  <c r="AY77" i="1" s="1"/>
  <c r="BA77" i="1" s="1"/>
  <c r="K77" i="1"/>
  <c r="J77" i="1" s="1"/>
  <c r="AJ77" i="1"/>
  <c r="BH80" i="1"/>
  <c r="BL80" i="1" s="1"/>
  <c r="BM80" i="1" s="1"/>
  <c r="BG80" i="1"/>
  <c r="P81" i="1"/>
  <c r="M81" i="1"/>
  <c r="L81" i="1"/>
  <c r="AY81" i="1" s="1"/>
  <c r="BA81" i="1" s="1"/>
  <c r="K81" i="1"/>
  <c r="J81" i="1" s="1"/>
  <c r="AJ81" i="1"/>
  <c r="CG82" i="1"/>
  <c r="AX82" i="1" s="1"/>
  <c r="U82" i="1"/>
  <c r="V57" i="1"/>
  <c r="W57" i="1" s="1"/>
  <c r="AJ59" i="1"/>
  <c r="V61" i="1"/>
  <c r="W61" i="1" s="1"/>
  <c r="P62" i="1"/>
  <c r="AJ63" i="1"/>
  <c r="V65" i="1"/>
  <c r="W65" i="1" s="1"/>
  <c r="P66" i="1"/>
  <c r="Y66" i="1"/>
  <c r="L67" i="1"/>
  <c r="AY67" i="1" s="1"/>
  <c r="BA67" i="1" s="1"/>
  <c r="K67" i="1"/>
  <c r="J67" i="1" s="1"/>
  <c r="BH67" i="1"/>
  <c r="BL67" i="1" s="1"/>
  <c r="BM67" i="1" s="1"/>
  <c r="M68" i="1"/>
  <c r="K68" i="1"/>
  <c r="J68" i="1" s="1"/>
  <c r="AZ75" i="1"/>
  <c r="BH76" i="1"/>
  <c r="BL76" i="1" s="1"/>
  <c r="BM76" i="1" s="1"/>
  <c r="BG76" i="1"/>
  <c r="AJ78" i="1"/>
  <c r="P78" i="1"/>
  <c r="M78" i="1"/>
  <c r="L78" i="1"/>
  <c r="AY78" i="1" s="1"/>
  <c r="BA78" i="1" s="1"/>
  <c r="AJ82" i="1"/>
  <c r="P82" i="1"/>
  <c r="M82" i="1"/>
  <c r="L82" i="1"/>
  <c r="AY82" i="1" s="1"/>
  <c r="BA82" i="1" s="1"/>
  <c r="K85" i="1"/>
  <c r="J85" i="1" s="1"/>
  <c r="L85" i="1"/>
  <c r="AY85" i="1" s="1"/>
  <c r="BA85" i="1" s="1"/>
  <c r="P85" i="1"/>
  <c r="AJ85" i="1"/>
  <c r="AZ87" i="1"/>
  <c r="K59" i="1"/>
  <c r="J59" i="1" s="1"/>
  <c r="K63" i="1"/>
  <c r="J63" i="1" s="1"/>
  <c r="AZ70" i="1"/>
  <c r="L71" i="1"/>
  <c r="AY71" i="1" s="1"/>
  <c r="BA71" i="1" s="1"/>
  <c r="K71" i="1"/>
  <c r="J71" i="1" s="1"/>
  <c r="AJ71" i="1"/>
  <c r="P71" i="1"/>
  <c r="AJ74" i="1"/>
  <c r="P74" i="1"/>
  <c r="M74" i="1"/>
  <c r="V75" i="1"/>
  <c r="W75" i="1" s="1"/>
  <c r="L79" i="1"/>
  <c r="AY79" i="1" s="1"/>
  <c r="BA79" i="1" s="1"/>
  <c r="K79" i="1"/>
  <c r="J79" i="1" s="1"/>
  <c r="AJ79" i="1"/>
  <c r="P79" i="1"/>
  <c r="BI83" i="1"/>
  <c r="BH83" i="1"/>
  <c r="BL83" i="1" s="1"/>
  <c r="BM83" i="1" s="1"/>
  <c r="AJ54" i="1"/>
  <c r="AJ58" i="1"/>
  <c r="L59" i="1"/>
  <c r="AY59" i="1" s="1"/>
  <c r="BA59" i="1" s="1"/>
  <c r="AJ62" i="1"/>
  <c r="L63" i="1"/>
  <c r="AY63" i="1" s="1"/>
  <c r="BA63" i="1" s="1"/>
  <c r="V70" i="1"/>
  <c r="W70" i="1" s="1"/>
  <c r="BH72" i="1"/>
  <c r="BL72" i="1" s="1"/>
  <c r="BM72" i="1" s="1"/>
  <c r="BG72" i="1"/>
  <c r="BI73" i="1"/>
  <c r="BH73" i="1"/>
  <c r="BL73" i="1" s="1"/>
  <c r="BM73" i="1" s="1"/>
  <c r="BG73" i="1"/>
  <c r="CG74" i="1"/>
  <c r="AX74" i="1" s="1"/>
  <c r="BA74" i="1" s="1"/>
  <c r="U74" i="1"/>
  <c r="AZ77" i="1"/>
  <c r="AZ82" i="1"/>
  <c r="U55" i="1"/>
  <c r="U59" i="1"/>
  <c r="K66" i="1"/>
  <c r="J66" i="1" s="1"/>
  <c r="P67" i="1"/>
  <c r="Y70" i="1"/>
  <c r="AZ71" i="1"/>
  <c r="P73" i="1"/>
  <c r="M73" i="1"/>
  <c r="L73" i="1"/>
  <c r="AY73" i="1" s="1"/>
  <c r="BA73" i="1" s="1"/>
  <c r="K73" i="1"/>
  <c r="J73" i="1" s="1"/>
  <c r="AZ74" i="1"/>
  <c r="BI80" i="1"/>
  <c r="BG84" i="1"/>
  <c r="BI84" i="1"/>
  <c r="BH84" i="1"/>
  <c r="BL84" i="1" s="1"/>
  <c r="BM84" i="1" s="1"/>
  <c r="BG90" i="1"/>
  <c r="BI90" i="1"/>
  <c r="BH90" i="1"/>
  <c r="BL90" i="1" s="1"/>
  <c r="BM90" i="1" s="1"/>
  <c r="BG98" i="1"/>
  <c r="BI98" i="1"/>
  <c r="BH98" i="1"/>
  <c r="BL98" i="1" s="1"/>
  <c r="BM98" i="1" s="1"/>
  <c r="BG94" i="1"/>
  <c r="BI94" i="1"/>
  <c r="AD100" i="1"/>
  <c r="BI101" i="1"/>
  <c r="BG101" i="1"/>
  <c r="BI109" i="1"/>
  <c r="BH109" i="1"/>
  <c r="BL109" i="1" s="1"/>
  <c r="BM109" i="1" s="1"/>
  <c r="BG109" i="1"/>
  <c r="CG89" i="1"/>
  <c r="AX89" i="1" s="1"/>
  <c r="AZ89" i="1" s="1"/>
  <c r="M90" i="1"/>
  <c r="K90" i="1"/>
  <c r="J90" i="1" s="1"/>
  <c r="AJ90" i="1"/>
  <c r="P90" i="1"/>
  <c r="M92" i="1"/>
  <c r="L92" i="1"/>
  <c r="AY92" i="1" s="1"/>
  <c r="BA92" i="1" s="1"/>
  <c r="K92" i="1"/>
  <c r="J92" i="1" s="1"/>
  <c r="BH94" i="1"/>
  <c r="BL94" i="1" s="1"/>
  <c r="BM94" i="1" s="1"/>
  <c r="BI97" i="1"/>
  <c r="BH97" i="1"/>
  <c r="BL97" i="1" s="1"/>
  <c r="BM97" i="1" s="1"/>
  <c r="BG97" i="1"/>
  <c r="M98" i="1"/>
  <c r="K98" i="1"/>
  <c r="J98" i="1" s="1"/>
  <c r="AJ98" i="1"/>
  <c r="P98" i="1"/>
  <c r="BI100" i="1"/>
  <c r="BH100" i="1"/>
  <c r="BL100" i="1" s="1"/>
  <c r="BM100" i="1" s="1"/>
  <c r="BG100" i="1"/>
  <c r="AZ101" i="1"/>
  <c r="BG103" i="1"/>
  <c r="BH103" i="1"/>
  <c r="BL103" i="1" s="1"/>
  <c r="BM103" i="1" s="1"/>
  <c r="BI103" i="1"/>
  <c r="AJ105" i="1"/>
  <c r="L105" i="1"/>
  <c r="AY105" i="1" s="1"/>
  <c r="BA105" i="1" s="1"/>
  <c r="K105" i="1"/>
  <c r="J105" i="1" s="1"/>
  <c r="P105" i="1"/>
  <c r="AD106" i="1"/>
  <c r="BI106" i="1"/>
  <c r="BG106" i="1"/>
  <c r="U78" i="1"/>
  <c r="BG85" i="1"/>
  <c r="K87" i="1"/>
  <c r="J87" i="1" s="1"/>
  <c r="AJ87" i="1"/>
  <c r="P92" i="1"/>
  <c r="CG98" i="1"/>
  <c r="AX98" i="1" s="1"/>
  <c r="AZ98" i="1" s="1"/>
  <c r="U98" i="1"/>
  <c r="V100" i="1"/>
  <c r="W100" i="1" s="1"/>
  <c r="V101" i="1"/>
  <c r="W101" i="1" s="1"/>
  <c r="BA101" i="1"/>
  <c r="AC102" i="1"/>
  <c r="AJ113" i="1"/>
  <c r="P113" i="1"/>
  <c r="M113" i="1"/>
  <c r="L113" i="1"/>
  <c r="AY113" i="1" s="1"/>
  <c r="BA113" i="1" s="1"/>
  <c r="AJ72" i="1"/>
  <c r="AJ76" i="1"/>
  <c r="AJ80" i="1"/>
  <c r="CG84" i="1"/>
  <c r="AX84" i="1" s="1"/>
  <c r="AZ84" i="1" s="1"/>
  <c r="U84" i="1"/>
  <c r="BH85" i="1"/>
  <c r="BL85" i="1" s="1"/>
  <c r="BM85" i="1" s="1"/>
  <c r="BG87" i="1"/>
  <c r="M88" i="1"/>
  <c r="L88" i="1"/>
  <c r="AY88" i="1" s="1"/>
  <c r="BA88" i="1" s="1"/>
  <c r="BH88" i="1"/>
  <c r="BL88" i="1" s="1"/>
  <c r="BM88" i="1" s="1"/>
  <c r="BI89" i="1"/>
  <c r="BH89" i="1"/>
  <c r="BL89" i="1" s="1"/>
  <c r="BM89" i="1" s="1"/>
  <c r="M91" i="1"/>
  <c r="L91" i="1"/>
  <c r="AY91" i="1" s="1"/>
  <c r="BA91" i="1" s="1"/>
  <c r="K91" i="1"/>
  <c r="J91" i="1" s="1"/>
  <c r="AJ91" i="1"/>
  <c r="M94" i="1"/>
  <c r="K94" i="1"/>
  <c r="J94" i="1" s="1"/>
  <c r="AJ94" i="1"/>
  <c r="P94" i="1"/>
  <c r="AC97" i="1"/>
  <c r="BA102" i="1"/>
  <c r="BA103" i="1"/>
  <c r="M105" i="1"/>
  <c r="U69" i="1"/>
  <c r="K72" i="1"/>
  <c r="J72" i="1" s="1"/>
  <c r="U73" i="1"/>
  <c r="K76" i="1"/>
  <c r="J76" i="1" s="1"/>
  <c r="U77" i="1"/>
  <c r="K80" i="1"/>
  <c r="J80" i="1" s="1"/>
  <c r="U81" i="1"/>
  <c r="K83" i="1"/>
  <c r="J83" i="1" s="1"/>
  <c r="K86" i="1"/>
  <c r="J86" i="1" s="1"/>
  <c r="P87" i="1"/>
  <c r="BH87" i="1"/>
  <c r="BL87" i="1" s="1"/>
  <c r="BM87" i="1" s="1"/>
  <c r="K88" i="1"/>
  <c r="J88" i="1" s="1"/>
  <c r="BI88" i="1"/>
  <c r="AJ89" i="1"/>
  <c r="BG89" i="1"/>
  <c r="CG90" i="1"/>
  <c r="AX90" i="1" s="1"/>
  <c r="AZ90" i="1" s="1"/>
  <c r="U90" i="1"/>
  <c r="CG94" i="1"/>
  <c r="AX94" i="1" s="1"/>
  <c r="AZ94" i="1" s="1"/>
  <c r="U94" i="1"/>
  <c r="BI95" i="1"/>
  <c r="BG95" i="1"/>
  <c r="BI96" i="1"/>
  <c r="BH96" i="1"/>
  <c r="BL96" i="1" s="1"/>
  <c r="BM96" i="1" s="1"/>
  <c r="BG96" i="1"/>
  <c r="BA97" i="1"/>
  <c r="BH101" i="1"/>
  <c r="BL101" i="1" s="1"/>
  <c r="BM101" i="1" s="1"/>
  <c r="CG102" i="1"/>
  <c r="AX102" i="1" s="1"/>
  <c r="U102" i="1"/>
  <c r="BI104" i="1"/>
  <c r="BG104" i="1"/>
  <c r="BH104" i="1"/>
  <c r="BL104" i="1" s="1"/>
  <c r="BM104" i="1" s="1"/>
  <c r="BH106" i="1"/>
  <c r="BL106" i="1" s="1"/>
  <c r="BM106" i="1" s="1"/>
  <c r="V110" i="1"/>
  <c r="W110" i="1" s="1"/>
  <c r="L72" i="1"/>
  <c r="AY72" i="1" s="1"/>
  <c r="BA72" i="1" s="1"/>
  <c r="L76" i="1"/>
  <c r="AY76" i="1" s="1"/>
  <c r="BA76" i="1" s="1"/>
  <c r="L80" i="1"/>
  <c r="AY80" i="1" s="1"/>
  <c r="BA80" i="1" s="1"/>
  <c r="L83" i="1"/>
  <c r="AY83" i="1" s="1"/>
  <c r="BA83" i="1" s="1"/>
  <c r="Y84" i="1"/>
  <c r="L86" i="1"/>
  <c r="AY86" i="1" s="1"/>
  <c r="BA86" i="1" s="1"/>
  <c r="AJ86" i="1"/>
  <c r="CG86" i="1"/>
  <c r="AX86" i="1" s="1"/>
  <c r="AZ86" i="1" s="1"/>
  <c r="U86" i="1"/>
  <c r="L89" i="1"/>
  <c r="AY89" i="1" s="1"/>
  <c r="L90" i="1"/>
  <c r="AY90" i="1" s="1"/>
  <c r="BA90" i="1" s="1"/>
  <c r="BI91" i="1"/>
  <c r="BG91" i="1"/>
  <c r="AC93" i="1"/>
  <c r="CG97" i="1"/>
  <c r="AX97" i="1" s="1"/>
  <c r="U97" i="1"/>
  <c r="CG109" i="1"/>
  <c r="AX109" i="1" s="1"/>
  <c r="AZ109" i="1" s="1"/>
  <c r="U109" i="1"/>
  <c r="U72" i="1"/>
  <c r="U76" i="1"/>
  <c r="M89" i="1"/>
  <c r="BI92" i="1"/>
  <c r="BH92" i="1"/>
  <c r="BL92" i="1" s="1"/>
  <c r="BM92" i="1" s="1"/>
  <c r="BG92" i="1"/>
  <c r="S100" i="1"/>
  <c r="Q100" i="1" s="1"/>
  <c r="T100" i="1" s="1"/>
  <c r="N100" i="1" s="1"/>
  <c r="O100" i="1" s="1"/>
  <c r="BI102" i="1"/>
  <c r="BH102" i="1"/>
  <c r="BL102" i="1" s="1"/>
  <c r="BM102" i="1" s="1"/>
  <c r="BA106" i="1"/>
  <c r="K113" i="1"/>
  <c r="J113" i="1" s="1"/>
  <c r="BI113" i="1"/>
  <c r="BH113" i="1"/>
  <c r="BL113" i="1" s="1"/>
  <c r="BM113" i="1" s="1"/>
  <c r="BG113" i="1"/>
  <c r="V85" i="1"/>
  <c r="W85" i="1" s="1"/>
  <c r="Y86" i="1"/>
  <c r="BH86" i="1"/>
  <c r="BL86" i="1" s="1"/>
  <c r="BM86" i="1" s="1"/>
  <c r="P88" i="1"/>
  <c r="P89" i="1"/>
  <c r="CG93" i="1"/>
  <c r="AX93" i="1" s="1"/>
  <c r="BA93" i="1" s="1"/>
  <c r="U93" i="1"/>
  <c r="M96" i="1"/>
  <c r="L96" i="1"/>
  <c r="AY96" i="1" s="1"/>
  <c r="BA96" i="1" s="1"/>
  <c r="K96" i="1"/>
  <c r="J96" i="1" s="1"/>
  <c r="AZ97" i="1"/>
  <c r="M99" i="1"/>
  <c r="L99" i="1"/>
  <c r="AY99" i="1" s="1"/>
  <c r="BA99" i="1" s="1"/>
  <c r="K99" i="1"/>
  <c r="J99" i="1" s="1"/>
  <c r="AJ99" i="1"/>
  <c r="BG99" i="1"/>
  <c r="BI99" i="1"/>
  <c r="BH99" i="1"/>
  <c r="BL99" i="1" s="1"/>
  <c r="BM99" i="1" s="1"/>
  <c r="AZ102" i="1"/>
  <c r="CG104" i="1"/>
  <c r="AX104" i="1" s="1"/>
  <c r="AZ104" i="1" s="1"/>
  <c r="U104" i="1"/>
  <c r="S106" i="1"/>
  <c r="Q106" i="1" s="1"/>
  <c r="T106" i="1" s="1"/>
  <c r="N106" i="1" s="1"/>
  <c r="O106" i="1" s="1"/>
  <c r="P108" i="1"/>
  <c r="M108" i="1"/>
  <c r="L108" i="1"/>
  <c r="AY108" i="1" s="1"/>
  <c r="BA108" i="1" s="1"/>
  <c r="K108" i="1"/>
  <c r="J108" i="1" s="1"/>
  <c r="BH111" i="1"/>
  <c r="BL111" i="1" s="1"/>
  <c r="BM111" i="1" s="1"/>
  <c r="BG111" i="1"/>
  <c r="AZ113" i="1"/>
  <c r="X114" i="1"/>
  <c r="AB114" i="1" s="1"/>
  <c r="AE114" i="1"/>
  <c r="BI117" i="1"/>
  <c r="BH117" i="1"/>
  <c r="BL117" i="1" s="1"/>
  <c r="BM117" i="1" s="1"/>
  <c r="BG117" i="1"/>
  <c r="BI118" i="1"/>
  <c r="BH118" i="1"/>
  <c r="BL118" i="1" s="1"/>
  <c r="BM118" i="1" s="1"/>
  <c r="BG118" i="1"/>
  <c r="L122" i="1"/>
  <c r="AY122" i="1" s="1"/>
  <c r="BA122" i="1" s="1"/>
  <c r="K122" i="1"/>
  <c r="J122" i="1" s="1"/>
  <c r="AJ122" i="1"/>
  <c r="P122" i="1"/>
  <c r="M122" i="1"/>
  <c r="M133" i="1"/>
  <c r="L133" i="1"/>
  <c r="AY133" i="1" s="1"/>
  <c r="BA133" i="1" s="1"/>
  <c r="AJ133" i="1"/>
  <c r="K133" i="1"/>
  <c r="J133" i="1" s="1"/>
  <c r="P133" i="1"/>
  <c r="L104" i="1"/>
  <c r="AY104" i="1" s="1"/>
  <c r="BA104" i="1" s="1"/>
  <c r="AJ104" i="1"/>
  <c r="V106" i="1"/>
  <c r="W106" i="1" s="1"/>
  <c r="AJ108" i="1"/>
  <c r="P112" i="1"/>
  <c r="M112" i="1"/>
  <c r="L112" i="1"/>
  <c r="AY112" i="1" s="1"/>
  <c r="BA112" i="1" s="1"/>
  <c r="K112" i="1"/>
  <c r="J112" i="1" s="1"/>
  <c r="BH115" i="1"/>
  <c r="BL115" i="1" s="1"/>
  <c r="BM115" i="1" s="1"/>
  <c r="BG115" i="1"/>
  <c r="BI122" i="1"/>
  <c r="BH122" i="1"/>
  <c r="BL122" i="1" s="1"/>
  <c r="BM122" i="1" s="1"/>
  <c r="BG122" i="1"/>
  <c r="AJ129" i="1"/>
  <c r="P129" i="1"/>
  <c r="M129" i="1"/>
  <c r="L129" i="1"/>
  <c r="AY129" i="1" s="1"/>
  <c r="BA129" i="1" s="1"/>
  <c r="K129" i="1"/>
  <c r="J129" i="1" s="1"/>
  <c r="V131" i="1"/>
  <c r="W131" i="1" s="1"/>
  <c r="AJ95" i="1"/>
  <c r="P100" i="1"/>
  <c r="AJ100" i="1"/>
  <c r="M102" i="1"/>
  <c r="BA110" i="1"/>
  <c r="AJ112" i="1"/>
  <c r="U88" i="1"/>
  <c r="U92" i="1"/>
  <c r="K95" i="1"/>
  <c r="J95" i="1" s="1"/>
  <c r="U96" i="1"/>
  <c r="CG100" i="1"/>
  <c r="AX100" i="1" s="1"/>
  <c r="BA100" i="1" s="1"/>
  <c r="AJ101" i="1"/>
  <c r="P104" i="1"/>
  <c r="BI108" i="1"/>
  <c r="BH108" i="1"/>
  <c r="BL108" i="1" s="1"/>
  <c r="BM108" i="1" s="1"/>
  <c r="BG108" i="1"/>
  <c r="Y113" i="1"/>
  <c r="BA114" i="1"/>
  <c r="P93" i="1"/>
  <c r="L95" i="1"/>
  <c r="AY95" i="1" s="1"/>
  <c r="BA95" i="1" s="1"/>
  <c r="P97" i="1"/>
  <c r="Y101" i="1"/>
  <c r="M103" i="1"/>
  <c r="K103" i="1"/>
  <c r="J103" i="1" s="1"/>
  <c r="CG103" i="1"/>
  <c r="AX103" i="1" s="1"/>
  <c r="AZ103" i="1" s="1"/>
  <c r="U103" i="1"/>
  <c r="S110" i="1"/>
  <c r="Q110" i="1" s="1"/>
  <c r="T110" i="1" s="1"/>
  <c r="N110" i="1" s="1"/>
  <c r="O110" i="1" s="1"/>
  <c r="BI112" i="1"/>
  <c r="BH112" i="1"/>
  <c r="BL112" i="1" s="1"/>
  <c r="BM112" i="1" s="1"/>
  <c r="BG112" i="1"/>
  <c r="AD114" i="1"/>
  <c r="AJ109" i="1"/>
  <c r="P109" i="1"/>
  <c r="M109" i="1"/>
  <c r="BI111" i="1"/>
  <c r="S114" i="1"/>
  <c r="Q114" i="1" s="1"/>
  <c r="T114" i="1" s="1"/>
  <c r="N114" i="1" s="1"/>
  <c r="O114" i="1" s="1"/>
  <c r="BG114" i="1"/>
  <c r="U118" i="1"/>
  <c r="CG118" i="1"/>
  <c r="AX118" i="1" s="1"/>
  <c r="BA118" i="1" s="1"/>
  <c r="Y105" i="1"/>
  <c r="BH105" i="1"/>
  <c r="BL105" i="1" s="1"/>
  <c r="BM105" i="1" s="1"/>
  <c r="AC106" i="1"/>
  <c r="BH107" i="1"/>
  <c r="BL107" i="1" s="1"/>
  <c r="BM107" i="1" s="1"/>
  <c r="BG107" i="1"/>
  <c r="CG113" i="1"/>
  <c r="AX113" i="1" s="1"/>
  <c r="U113" i="1"/>
  <c r="AF114" i="1"/>
  <c r="M117" i="1"/>
  <c r="P117" i="1"/>
  <c r="L117" i="1"/>
  <c r="AY117" i="1" s="1"/>
  <c r="BA117" i="1" s="1"/>
  <c r="K117" i="1"/>
  <c r="J117" i="1" s="1"/>
  <c r="K118" i="1"/>
  <c r="J118" i="1" s="1"/>
  <c r="AJ118" i="1"/>
  <c r="P118" i="1"/>
  <c r="M116" i="1"/>
  <c r="K116" i="1"/>
  <c r="J116" i="1" s="1"/>
  <c r="AJ121" i="1"/>
  <c r="P121" i="1"/>
  <c r="M121" i="1"/>
  <c r="L121" i="1"/>
  <c r="AY121" i="1" s="1"/>
  <c r="BA121" i="1" s="1"/>
  <c r="K121" i="1"/>
  <c r="J121" i="1" s="1"/>
  <c r="M127" i="1"/>
  <c r="L127" i="1"/>
  <c r="AY127" i="1" s="1"/>
  <c r="BA127" i="1" s="1"/>
  <c r="K127" i="1"/>
  <c r="J127" i="1" s="1"/>
  <c r="AJ127" i="1"/>
  <c r="P127" i="1"/>
  <c r="BH129" i="1"/>
  <c r="BL129" i="1" s="1"/>
  <c r="BM129" i="1" s="1"/>
  <c r="BI129" i="1"/>
  <c r="BG129" i="1"/>
  <c r="AJ107" i="1"/>
  <c r="AJ111" i="1"/>
  <c r="AJ115" i="1"/>
  <c r="AJ116" i="1"/>
  <c r="AZ118" i="1"/>
  <c r="BI125" i="1"/>
  <c r="BH125" i="1"/>
  <c r="BL125" i="1" s="1"/>
  <c r="BM125" i="1" s="1"/>
  <c r="BG125" i="1"/>
  <c r="K107" i="1"/>
  <c r="J107" i="1" s="1"/>
  <c r="U108" i="1"/>
  <c r="K111" i="1"/>
  <c r="J111" i="1" s="1"/>
  <c r="U112" i="1"/>
  <c r="K115" i="1"/>
  <c r="J115" i="1" s="1"/>
  <c r="BH116" i="1"/>
  <c r="BL116" i="1" s="1"/>
  <c r="BM116" i="1" s="1"/>
  <c r="Y117" i="1"/>
  <c r="BI124" i="1"/>
  <c r="BH124" i="1"/>
  <c r="BL124" i="1" s="1"/>
  <c r="BM124" i="1" s="1"/>
  <c r="BG124" i="1"/>
  <c r="BH131" i="1"/>
  <c r="BL131" i="1" s="1"/>
  <c r="BM131" i="1" s="1"/>
  <c r="BI131" i="1"/>
  <c r="BG131" i="1"/>
  <c r="S132" i="1"/>
  <c r="Q132" i="1" s="1"/>
  <c r="T132" i="1" s="1"/>
  <c r="V132" i="1"/>
  <c r="W132" i="1" s="1"/>
  <c r="L111" i="1"/>
  <c r="AY111" i="1" s="1"/>
  <c r="BA111" i="1" s="1"/>
  <c r="L115" i="1"/>
  <c r="AY115" i="1" s="1"/>
  <c r="BA115" i="1" s="1"/>
  <c r="P116" i="1"/>
  <c r="BI116" i="1"/>
  <c r="M119" i="1"/>
  <c r="L119" i="1"/>
  <c r="AY119" i="1" s="1"/>
  <c r="BA119" i="1" s="1"/>
  <c r="K119" i="1"/>
  <c r="J119" i="1" s="1"/>
  <c r="AJ119" i="1"/>
  <c r="P119" i="1"/>
  <c r="M123" i="1"/>
  <c r="L123" i="1"/>
  <c r="AY123" i="1" s="1"/>
  <c r="BA123" i="1" s="1"/>
  <c r="K123" i="1"/>
  <c r="J123" i="1" s="1"/>
  <c r="V123" i="1" s="1"/>
  <c r="W123" i="1" s="1"/>
  <c r="AJ123" i="1"/>
  <c r="P123" i="1"/>
  <c r="L126" i="1"/>
  <c r="AY126" i="1" s="1"/>
  <c r="BA126" i="1" s="1"/>
  <c r="K126" i="1"/>
  <c r="J126" i="1" s="1"/>
  <c r="AJ126" i="1"/>
  <c r="P126" i="1"/>
  <c r="M126" i="1"/>
  <c r="V127" i="1"/>
  <c r="W127" i="1" s="1"/>
  <c r="V128" i="1"/>
  <c r="W128" i="1" s="1"/>
  <c r="AD128" i="1" s="1"/>
  <c r="P130" i="1"/>
  <c r="AJ130" i="1"/>
  <c r="M130" i="1"/>
  <c r="L130" i="1"/>
  <c r="AY130" i="1" s="1"/>
  <c r="BA130" i="1" s="1"/>
  <c r="K130" i="1"/>
  <c r="J130" i="1" s="1"/>
  <c r="U107" i="1"/>
  <c r="U111" i="1"/>
  <c r="U115" i="1"/>
  <c r="BG119" i="1"/>
  <c r="BI119" i="1"/>
  <c r="V120" i="1"/>
  <c r="W120" i="1" s="1"/>
  <c r="AD120" i="1" s="1"/>
  <c r="BI121" i="1"/>
  <c r="BH121" i="1"/>
  <c r="BL121" i="1" s="1"/>
  <c r="BM121" i="1" s="1"/>
  <c r="BG121" i="1"/>
  <c r="BH123" i="1"/>
  <c r="BL123" i="1" s="1"/>
  <c r="BM123" i="1" s="1"/>
  <c r="BG123" i="1"/>
  <c r="BI123" i="1"/>
  <c r="BI126" i="1"/>
  <c r="BH126" i="1"/>
  <c r="BL126" i="1" s="1"/>
  <c r="BM126" i="1" s="1"/>
  <c r="BG126" i="1"/>
  <c r="BG130" i="1"/>
  <c r="BI130" i="1"/>
  <c r="BH130" i="1"/>
  <c r="BL130" i="1" s="1"/>
  <c r="BM130" i="1" s="1"/>
  <c r="BI120" i="1"/>
  <c r="BH120" i="1"/>
  <c r="BL120" i="1" s="1"/>
  <c r="BM120" i="1" s="1"/>
  <c r="BG120" i="1"/>
  <c r="AZ123" i="1"/>
  <c r="AJ125" i="1"/>
  <c r="P125" i="1"/>
  <c r="M125" i="1"/>
  <c r="L125" i="1"/>
  <c r="AY125" i="1" s="1"/>
  <c r="BA125" i="1" s="1"/>
  <c r="K125" i="1"/>
  <c r="J125" i="1" s="1"/>
  <c r="AZ126" i="1"/>
  <c r="BH127" i="1"/>
  <c r="BL127" i="1" s="1"/>
  <c r="BM127" i="1" s="1"/>
  <c r="BG127" i="1"/>
  <c r="BI127" i="1"/>
  <c r="BI128" i="1"/>
  <c r="BH128" i="1"/>
  <c r="BL128" i="1" s="1"/>
  <c r="BM128" i="1" s="1"/>
  <c r="BG128" i="1"/>
  <c r="AZ130" i="1"/>
  <c r="M137" i="1"/>
  <c r="L137" i="1"/>
  <c r="AY137" i="1" s="1"/>
  <c r="BA137" i="1" s="1"/>
  <c r="K137" i="1"/>
  <c r="J137" i="1" s="1"/>
  <c r="AJ137" i="1"/>
  <c r="P137" i="1"/>
  <c r="V139" i="1"/>
  <c r="W139" i="1" s="1"/>
  <c r="AC145" i="1"/>
  <c r="CG151" i="1"/>
  <c r="AX151" i="1" s="1"/>
  <c r="AZ151" i="1" s="1"/>
  <c r="U151" i="1"/>
  <c r="AD157" i="1"/>
  <c r="BI159" i="1"/>
  <c r="BH159" i="1"/>
  <c r="BL159" i="1" s="1"/>
  <c r="BM159" i="1" s="1"/>
  <c r="BG159" i="1"/>
  <c r="AJ120" i="1"/>
  <c r="V122" i="1"/>
  <c r="W122" i="1" s="1"/>
  <c r="AJ124" i="1"/>
  <c r="V126" i="1"/>
  <c r="W126" i="1" s="1"/>
  <c r="AJ128" i="1"/>
  <c r="U129" i="1"/>
  <c r="CG131" i="1"/>
  <c r="AX131" i="1" s="1"/>
  <c r="AZ131" i="1" s="1"/>
  <c r="AC132" i="1"/>
  <c r="BI138" i="1"/>
  <c r="BH138" i="1"/>
  <c r="BL138" i="1" s="1"/>
  <c r="BM138" i="1" s="1"/>
  <c r="BG138" i="1"/>
  <c r="BI139" i="1"/>
  <c r="BH139" i="1"/>
  <c r="BL139" i="1" s="1"/>
  <c r="BM139" i="1" s="1"/>
  <c r="BG139" i="1"/>
  <c r="AC142" i="1"/>
  <c r="AZ143" i="1"/>
  <c r="BI145" i="1"/>
  <c r="BG145" i="1"/>
  <c r="BH145" i="1"/>
  <c r="BL145" i="1" s="1"/>
  <c r="BM145" i="1" s="1"/>
  <c r="BG146" i="1"/>
  <c r="BI146" i="1"/>
  <c r="BH146" i="1"/>
  <c r="BL146" i="1" s="1"/>
  <c r="BM146" i="1" s="1"/>
  <c r="AC153" i="1"/>
  <c r="U117" i="1"/>
  <c r="K120" i="1"/>
  <c r="J120" i="1" s="1"/>
  <c r="U121" i="1"/>
  <c r="K124" i="1"/>
  <c r="J124" i="1" s="1"/>
  <c r="U125" i="1"/>
  <c r="K128" i="1"/>
  <c r="J128" i="1" s="1"/>
  <c r="U130" i="1"/>
  <c r="K131" i="1"/>
  <c r="J131" i="1" s="1"/>
  <c r="AD133" i="1"/>
  <c r="AJ135" i="1"/>
  <c r="P135" i="1"/>
  <c r="M135" i="1"/>
  <c r="L135" i="1"/>
  <c r="AY135" i="1" s="1"/>
  <c r="BA135" i="1" s="1"/>
  <c r="BI136" i="1"/>
  <c r="BH136" i="1"/>
  <c r="BL136" i="1" s="1"/>
  <c r="BM136" i="1" s="1"/>
  <c r="BI144" i="1"/>
  <c r="BG144" i="1"/>
  <c r="BH144" i="1"/>
  <c r="BL144" i="1" s="1"/>
  <c r="BM144" i="1" s="1"/>
  <c r="CG148" i="1"/>
  <c r="AX148" i="1" s="1"/>
  <c r="AZ148" i="1" s="1"/>
  <c r="U148" i="1"/>
  <c r="BI151" i="1"/>
  <c r="BG151" i="1"/>
  <c r="BH151" i="1"/>
  <c r="BL151" i="1" s="1"/>
  <c r="BM151" i="1" s="1"/>
  <c r="L120" i="1"/>
  <c r="AY120" i="1" s="1"/>
  <c r="BA120" i="1" s="1"/>
  <c r="L124" i="1"/>
  <c r="AY124" i="1" s="1"/>
  <c r="BA124" i="1" s="1"/>
  <c r="L128" i="1"/>
  <c r="AY128" i="1" s="1"/>
  <c r="BA128" i="1" s="1"/>
  <c r="L131" i="1"/>
  <c r="AY131" i="1" s="1"/>
  <c r="BH133" i="1"/>
  <c r="BL133" i="1" s="1"/>
  <c r="BM133" i="1" s="1"/>
  <c r="BG133" i="1"/>
  <c r="V133" i="1"/>
  <c r="W133" i="1" s="1"/>
  <c r="BI134" i="1"/>
  <c r="BH134" i="1"/>
  <c r="BL134" i="1" s="1"/>
  <c r="BM134" i="1" s="1"/>
  <c r="K135" i="1"/>
  <c r="J135" i="1" s="1"/>
  <c r="BG136" i="1"/>
  <c r="P138" i="1"/>
  <c r="M138" i="1"/>
  <c r="L138" i="1"/>
  <c r="AY138" i="1" s="1"/>
  <c r="BA138" i="1" s="1"/>
  <c r="K138" i="1"/>
  <c r="J138" i="1" s="1"/>
  <c r="AJ138" i="1"/>
  <c r="CG140" i="1"/>
  <c r="AX140" i="1" s="1"/>
  <c r="BA140" i="1" s="1"/>
  <c r="BI152" i="1"/>
  <c r="BG152" i="1"/>
  <c r="M124" i="1"/>
  <c r="M128" i="1"/>
  <c r="M131" i="1"/>
  <c r="L132" i="1"/>
  <c r="AY132" i="1" s="1"/>
  <c r="BA132" i="1" s="1"/>
  <c r="AJ132" i="1"/>
  <c r="P132" i="1"/>
  <c r="V137" i="1"/>
  <c r="W137" i="1" s="1"/>
  <c r="S141" i="1"/>
  <c r="Q141" i="1" s="1"/>
  <c r="T141" i="1" s="1"/>
  <c r="AC141" i="1"/>
  <c r="BI147" i="1"/>
  <c r="BG147" i="1"/>
  <c r="BI148" i="1"/>
  <c r="BG148" i="1"/>
  <c r="BH148" i="1"/>
  <c r="BL148" i="1" s="1"/>
  <c r="BM148" i="1" s="1"/>
  <c r="AC149" i="1"/>
  <c r="BA153" i="1"/>
  <c r="AC157" i="1"/>
  <c r="V157" i="1"/>
  <c r="W157" i="1" s="1"/>
  <c r="M132" i="1"/>
  <c r="P134" i="1"/>
  <c r="L134" i="1"/>
  <c r="AY134" i="1" s="1"/>
  <c r="BA134" i="1" s="1"/>
  <c r="K134" i="1"/>
  <c r="J134" i="1" s="1"/>
  <c r="AJ134" i="1"/>
  <c r="V135" i="1"/>
  <c r="W135" i="1" s="1"/>
  <c r="BA136" i="1"/>
  <c r="BH137" i="1"/>
  <c r="BL137" i="1" s="1"/>
  <c r="BM137" i="1" s="1"/>
  <c r="BG137" i="1"/>
  <c r="AJ139" i="1"/>
  <c r="P139" i="1"/>
  <c r="M139" i="1"/>
  <c r="L139" i="1"/>
  <c r="AY139" i="1" s="1"/>
  <c r="BA139" i="1" s="1"/>
  <c r="BA148" i="1"/>
  <c r="BI155" i="1"/>
  <c r="BG155" i="1"/>
  <c r="BH155" i="1"/>
  <c r="BL155" i="1" s="1"/>
  <c r="BM155" i="1" s="1"/>
  <c r="BI156" i="1"/>
  <c r="BG156" i="1"/>
  <c r="BH156" i="1"/>
  <c r="BL156" i="1" s="1"/>
  <c r="BM156" i="1" s="1"/>
  <c r="BI135" i="1"/>
  <c r="BH135" i="1"/>
  <c r="BL135" i="1" s="1"/>
  <c r="BM135" i="1" s="1"/>
  <c r="BG135" i="1"/>
  <c r="BG154" i="1"/>
  <c r="BI154" i="1"/>
  <c r="BH154" i="1"/>
  <c r="BL154" i="1" s="1"/>
  <c r="BM154" i="1" s="1"/>
  <c r="P131" i="1"/>
  <c r="AZ132" i="1"/>
  <c r="AD141" i="1"/>
  <c r="AZ141" i="1"/>
  <c r="BI149" i="1"/>
  <c r="BG149" i="1"/>
  <c r="BH149" i="1"/>
  <c r="BL149" i="1" s="1"/>
  <c r="BM149" i="1" s="1"/>
  <c r="BG150" i="1"/>
  <c r="BI150" i="1"/>
  <c r="BH150" i="1"/>
  <c r="BL150" i="1" s="1"/>
  <c r="BM150" i="1" s="1"/>
  <c r="AC151" i="1"/>
  <c r="L142" i="1"/>
  <c r="AY142" i="1" s="1"/>
  <c r="AJ142" i="1"/>
  <c r="CG142" i="1"/>
  <c r="AX142" i="1" s="1"/>
  <c r="AZ142" i="1" s="1"/>
  <c r="U142" i="1"/>
  <c r="CG143" i="1"/>
  <c r="AX143" i="1" s="1"/>
  <c r="AC147" i="1"/>
  <c r="M152" i="1"/>
  <c r="K152" i="1"/>
  <c r="J152" i="1" s="1"/>
  <c r="CG153" i="1"/>
  <c r="AX153" i="1" s="1"/>
  <c r="AZ153" i="1" s="1"/>
  <c r="U153" i="1"/>
  <c r="M144" i="1"/>
  <c r="K144" i="1"/>
  <c r="J144" i="1" s="1"/>
  <c r="CG145" i="1"/>
  <c r="AX145" i="1" s="1"/>
  <c r="AZ145" i="1" s="1"/>
  <c r="U145" i="1"/>
  <c r="BA147" i="1"/>
  <c r="BA150" i="1"/>
  <c r="CG150" i="1"/>
  <c r="AX150" i="1" s="1"/>
  <c r="AZ150" i="1" s="1"/>
  <c r="U150" i="1"/>
  <c r="M154" i="1"/>
  <c r="K154" i="1"/>
  <c r="J154" i="1" s="1"/>
  <c r="CG155" i="1"/>
  <c r="AX155" i="1" s="1"/>
  <c r="AZ155" i="1" s="1"/>
  <c r="U155" i="1"/>
  <c r="BA157" i="1"/>
  <c r="P136" i="1"/>
  <c r="P140" i="1"/>
  <c r="L141" i="1"/>
  <c r="AY141" i="1" s="1"/>
  <c r="BA141" i="1" s="1"/>
  <c r="V141" i="1"/>
  <c r="W141" i="1" s="1"/>
  <c r="Y142" i="1"/>
  <c r="BH142" i="1"/>
  <c r="BL142" i="1" s="1"/>
  <c r="BM142" i="1" s="1"/>
  <c r="U143" i="1"/>
  <c r="M146" i="1"/>
  <c r="K146" i="1"/>
  <c r="J146" i="1" s="1"/>
  <c r="M156" i="1"/>
  <c r="K156" i="1"/>
  <c r="J156" i="1" s="1"/>
  <c r="BI157" i="1"/>
  <c r="BG157" i="1"/>
  <c r="M158" i="1"/>
  <c r="K158" i="1"/>
  <c r="J158" i="1" s="1"/>
  <c r="V159" i="1"/>
  <c r="W159" i="1" s="1"/>
  <c r="AD159" i="1" s="1"/>
  <c r="BI143" i="1"/>
  <c r="BG143" i="1"/>
  <c r="CG147" i="1"/>
  <c r="AX147" i="1" s="1"/>
  <c r="AZ147" i="1" s="1"/>
  <c r="U147" i="1"/>
  <c r="CG152" i="1"/>
  <c r="AX152" i="1" s="1"/>
  <c r="AZ152" i="1" s="1"/>
  <c r="U152" i="1"/>
  <c r="BI153" i="1"/>
  <c r="BG153" i="1"/>
  <c r="BG158" i="1"/>
  <c r="BI158" i="1"/>
  <c r="BH158" i="1"/>
  <c r="BL158" i="1" s="1"/>
  <c r="BM158" i="1" s="1"/>
  <c r="AJ136" i="1"/>
  <c r="AJ140" i="1"/>
  <c r="AJ141" i="1"/>
  <c r="BA143" i="1"/>
  <c r="BH143" i="1"/>
  <c r="BL143" i="1" s="1"/>
  <c r="BM143" i="1" s="1"/>
  <c r="L144" i="1"/>
  <c r="AY144" i="1" s="1"/>
  <c r="CG144" i="1"/>
  <c r="AX144" i="1" s="1"/>
  <c r="AZ144" i="1" s="1"/>
  <c r="U144" i="1"/>
  <c r="M148" i="1"/>
  <c r="K148" i="1"/>
  <c r="J148" i="1" s="1"/>
  <c r="BH153" i="1"/>
  <c r="BL153" i="1" s="1"/>
  <c r="BM153" i="1" s="1"/>
  <c r="L154" i="1"/>
  <c r="AY154" i="1" s="1"/>
  <c r="CG154" i="1"/>
  <c r="AX154" i="1" s="1"/>
  <c r="AZ154" i="1" s="1"/>
  <c r="U154" i="1"/>
  <c r="K136" i="1"/>
  <c r="J136" i="1" s="1"/>
  <c r="K140" i="1"/>
  <c r="J140" i="1" s="1"/>
  <c r="P141" i="1"/>
  <c r="CG146" i="1"/>
  <c r="AX146" i="1" s="1"/>
  <c r="AZ146" i="1" s="1"/>
  <c r="U146" i="1"/>
  <c r="CG149" i="1"/>
  <c r="AX149" i="1" s="1"/>
  <c r="AZ149" i="1" s="1"/>
  <c r="U149" i="1"/>
  <c r="BA151" i="1"/>
  <c r="BA156" i="1"/>
  <c r="CG156" i="1"/>
  <c r="AX156" i="1" s="1"/>
  <c r="AZ156" i="1" s="1"/>
  <c r="U156" i="1"/>
  <c r="BH141" i="1"/>
  <c r="BL141" i="1" s="1"/>
  <c r="BM141" i="1" s="1"/>
  <c r="P144" i="1"/>
  <c r="M150" i="1"/>
  <c r="K150" i="1"/>
  <c r="J150" i="1" s="1"/>
  <c r="P154" i="1"/>
  <c r="M159" i="1"/>
  <c r="K159" i="1"/>
  <c r="J159" i="1" s="1"/>
  <c r="AJ159" i="1"/>
  <c r="P159" i="1"/>
  <c r="M145" i="1"/>
  <c r="M153" i="1"/>
  <c r="K155" i="1"/>
  <c r="J155" i="1" s="1"/>
  <c r="AE64" i="1" l="1"/>
  <c r="X64" i="1"/>
  <c r="AB64" i="1" s="1"/>
  <c r="AD64" i="1"/>
  <c r="AD123" i="1"/>
  <c r="X123" i="1"/>
  <c r="AB123" i="1" s="1"/>
  <c r="AE123" i="1"/>
  <c r="AE56" i="1"/>
  <c r="X56" i="1"/>
  <c r="AB56" i="1" s="1"/>
  <c r="AD56" i="1"/>
  <c r="AE18" i="1"/>
  <c r="AD18" i="1"/>
  <c r="X18" i="1"/>
  <c r="AB18" i="1" s="1"/>
  <c r="AC140" i="1"/>
  <c r="V115" i="1"/>
  <c r="W115" i="1" s="1"/>
  <c r="V103" i="1"/>
  <c r="W103" i="1" s="1"/>
  <c r="V76" i="1"/>
  <c r="W76" i="1" s="1"/>
  <c r="V90" i="1"/>
  <c r="W90" i="1" s="1"/>
  <c r="AC86" i="1"/>
  <c r="V69" i="1"/>
  <c r="W69" i="1" s="1"/>
  <c r="V98" i="1"/>
  <c r="W98" i="1" s="1"/>
  <c r="AZ93" i="1"/>
  <c r="AC79" i="1"/>
  <c r="S71" i="1"/>
  <c r="Q71" i="1" s="1"/>
  <c r="T71" i="1" s="1"/>
  <c r="N71" i="1" s="1"/>
  <c r="O71" i="1" s="1"/>
  <c r="V71" i="1"/>
  <c r="W71" i="1" s="1"/>
  <c r="AC71" i="1"/>
  <c r="X57" i="1"/>
  <c r="AB57" i="1" s="1"/>
  <c r="AE57" i="1"/>
  <c r="V30" i="1"/>
  <c r="W30" i="1" s="1"/>
  <c r="AC65" i="1"/>
  <c r="S65" i="1"/>
  <c r="Q65" i="1" s="1"/>
  <c r="T65" i="1" s="1"/>
  <c r="N65" i="1" s="1"/>
  <c r="O65" i="1" s="1"/>
  <c r="V48" i="1"/>
  <c r="W48" i="1" s="1"/>
  <c r="V41" i="1"/>
  <c r="W41" i="1" s="1"/>
  <c r="AC40" i="1"/>
  <c r="S29" i="1"/>
  <c r="Q29" i="1" s="1"/>
  <c r="T29" i="1" s="1"/>
  <c r="N29" i="1" s="1"/>
  <c r="O29" i="1" s="1"/>
  <c r="AC29" i="1"/>
  <c r="V33" i="1"/>
  <c r="W33" i="1" s="1"/>
  <c r="AC25" i="1"/>
  <c r="AE21" i="1"/>
  <c r="X21" i="1"/>
  <c r="AB21" i="1" s="1"/>
  <c r="V22" i="1"/>
  <c r="W22" i="1" s="1"/>
  <c r="V29" i="1"/>
  <c r="W29" i="1" s="1"/>
  <c r="AC138" i="1"/>
  <c r="AC156" i="1"/>
  <c r="V140" i="1"/>
  <c r="W140" i="1" s="1"/>
  <c r="X139" i="1"/>
  <c r="AB139" i="1" s="1"/>
  <c r="AE139" i="1"/>
  <c r="AD139" i="1"/>
  <c r="AC121" i="1"/>
  <c r="V96" i="1"/>
  <c r="W96" i="1" s="1"/>
  <c r="AE85" i="1"/>
  <c r="AD85" i="1"/>
  <c r="X85" i="1"/>
  <c r="AB85" i="1" s="1"/>
  <c r="V156" i="1"/>
  <c r="W156" i="1" s="1"/>
  <c r="S156" i="1" s="1"/>
  <c r="Q156" i="1" s="1"/>
  <c r="T156" i="1" s="1"/>
  <c r="N156" i="1" s="1"/>
  <c r="O156" i="1" s="1"/>
  <c r="BA146" i="1"/>
  <c r="V150" i="1"/>
  <c r="W150" i="1" s="1"/>
  <c r="BA145" i="1"/>
  <c r="AC134" i="1"/>
  <c r="V121" i="1"/>
  <c r="W121" i="1" s="1"/>
  <c r="S121" i="1" s="1"/>
  <c r="Q121" i="1" s="1"/>
  <c r="T121" i="1" s="1"/>
  <c r="N121" i="1" s="1"/>
  <c r="O121" i="1" s="1"/>
  <c r="X126" i="1"/>
  <c r="AB126" i="1" s="1"/>
  <c r="AE126" i="1"/>
  <c r="V151" i="1"/>
  <c r="W151" i="1" s="1"/>
  <c r="V134" i="1"/>
  <c r="W134" i="1" s="1"/>
  <c r="V111" i="1"/>
  <c r="W111" i="1" s="1"/>
  <c r="AC111" i="1"/>
  <c r="S111" i="1"/>
  <c r="Q111" i="1" s="1"/>
  <c r="T111" i="1" s="1"/>
  <c r="N111" i="1" s="1"/>
  <c r="O111" i="1" s="1"/>
  <c r="V113" i="1"/>
  <c r="W113" i="1" s="1"/>
  <c r="AC95" i="1"/>
  <c r="S95" i="1"/>
  <c r="Q95" i="1" s="1"/>
  <c r="T95" i="1" s="1"/>
  <c r="N95" i="1" s="1"/>
  <c r="O95" i="1" s="1"/>
  <c r="V95" i="1"/>
  <c r="W95" i="1" s="1"/>
  <c r="V72" i="1"/>
  <c r="W72" i="1" s="1"/>
  <c r="AC83" i="1"/>
  <c r="BA109" i="1"/>
  <c r="AC94" i="1"/>
  <c r="AC98" i="1"/>
  <c r="S98" i="1"/>
  <c r="Q98" i="1" s="1"/>
  <c r="T98" i="1" s="1"/>
  <c r="N98" i="1" s="1"/>
  <c r="O98" i="1" s="1"/>
  <c r="AC92" i="1"/>
  <c r="BA84" i="1"/>
  <c r="V82" i="1"/>
  <c r="W82" i="1" s="1"/>
  <c r="V79" i="1"/>
  <c r="W79" i="1" s="1"/>
  <c r="AC52" i="1"/>
  <c r="S52" i="1"/>
  <c r="Q52" i="1" s="1"/>
  <c r="T52" i="1" s="1"/>
  <c r="N52" i="1" s="1"/>
  <c r="O52" i="1" s="1"/>
  <c r="AE60" i="1"/>
  <c r="X60" i="1"/>
  <c r="AB60" i="1" s="1"/>
  <c r="AC47" i="1"/>
  <c r="V37" i="1"/>
  <c r="W37" i="1" s="1"/>
  <c r="AC37" i="1"/>
  <c r="AC44" i="1"/>
  <c r="V52" i="1"/>
  <c r="W52" i="1" s="1"/>
  <c r="V27" i="1"/>
  <c r="W27" i="1" s="1"/>
  <c r="S41" i="1"/>
  <c r="Q41" i="1" s="1"/>
  <c r="T41" i="1" s="1"/>
  <c r="N41" i="1" s="1"/>
  <c r="O41" i="1" s="1"/>
  <c r="AC41" i="1"/>
  <c r="V26" i="1"/>
  <c r="W26" i="1" s="1"/>
  <c r="AE159" i="1"/>
  <c r="AF159" i="1" s="1"/>
  <c r="X159" i="1"/>
  <c r="AB159" i="1" s="1"/>
  <c r="X137" i="1"/>
  <c r="AB137" i="1" s="1"/>
  <c r="AE137" i="1"/>
  <c r="AC125" i="1"/>
  <c r="AC124" i="1"/>
  <c r="X128" i="1"/>
  <c r="AB128" i="1" s="1"/>
  <c r="AE128" i="1"/>
  <c r="V112" i="1"/>
  <c r="W112" i="1" s="1"/>
  <c r="AC148" i="1"/>
  <c r="N141" i="1"/>
  <c r="O141" i="1" s="1"/>
  <c r="AC135" i="1"/>
  <c r="S135" i="1"/>
  <c r="Q135" i="1" s="1"/>
  <c r="T135" i="1" s="1"/>
  <c r="N135" i="1" s="1"/>
  <c r="O135" i="1" s="1"/>
  <c r="AC159" i="1"/>
  <c r="S159" i="1"/>
  <c r="Q159" i="1" s="1"/>
  <c r="T159" i="1" s="1"/>
  <c r="N159" i="1" s="1"/>
  <c r="O159" i="1" s="1"/>
  <c r="V138" i="1"/>
  <c r="W138" i="1" s="1"/>
  <c r="V152" i="1"/>
  <c r="W152" i="1" s="1"/>
  <c r="AC146" i="1"/>
  <c r="BA155" i="1"/>
  <c r="AC120" i="1"/>
  <c r="S120" i="1"/>
  <c r="Q120" i="1" s="1"/>
  <c r="T120" i="1" s="1"/>
  <c r="N120" i="1" s="1"/>
  <c r="O120" i="1" s="1"/>
  <c r="V107" i="1"/>
  <c r="W107" i="1" s="1"/>
  <c r="X132" i="1"/>
  <c r="AB132" i="1" s="1"/>
  <c r="AE132" i="1"/>
  <c r="AF132" i="1" s="1"/>
  <c r="AD132" i="1"/>
  <c r="V108" i="1"/>
  <c r="W108" i="1" s="1"/>
  <c r="S118" i="1"/>
  <c r="Q118" i="1" s="1"/>
  <c r="T118" i="1" s="1"/>
  <c r="N118" i="1" s="1"/>
  <c r="O118" i="1" s="1"/>
  <c r="AC118" i="1"/>
  <c r="V118" i="1"/>
  <c r="W118" i="1" s="1"/>
  <c r="AC103" i="1"/>
  <c r="S103" i="1"/>
  <c r="Q103" i="1" s="1"/>
  <c r="T103" i="1" s="1"/>
  <c r="N103" i="1" s="1"/>
  <c r="O103" i="1" s="1"/>
  <c r="V92" i="1"/>
  <c r="W92" i="1" s="1"/>
  <c r="AD126" i="1"/>
  <c r="AC112" i="1"/>
  <c r="S112" i="1"/>
  <c r="Q112" i="1" s="1"/>
  <c r="T112" i="1" s="1"/>
  <c r="N112" i="1" s="1"/>
  <c r="O112" i="1" s="1"/>
  <c r="S122" i="1"/>
  <c r="Q122" i="1" s="1"/>
  <c r="T122" i="1" s="1"/>
  <c r="N122" i="1" s="1"/>
  <c r="O122" i="1" s="1"/>
  <c r="AC122" i="1"/>
  <c r="V93" i="1"/>
  <c r="W93" i="1" s="1"/>
  <c r="V109" i="1"/>
  <c r="W109" i="1" s="1"/>
  <c r="V81" i="1"/>
  <c r="W81" i="1" s="1"/>
  <c r="BA94" i="1"/>
  <c r="BA98" i="1"/>
  <c r="V74" i="1"/>
  <c r="W74" i="1" s="1"/>
  <c r="X70" i="1"/>
  <c r="AB70" i="1" s="1"/>
  <c r="AE70" i="1"/>
  <c r="AF70" i="1" s="1"/>
  <c r="AD70" i="1"/>
  <c r="X75" i="1"/>
  <c r="AB75" i="1" s="1"/>
  <c r="AE75" i="1"/>
  <c r="AD75" i="1"/>
  <c r="V68" i="1"/>
  <c r="W68" i="1" s="1"/>
  <c r="AC57" i="1"/>
  <c r="S57" i="1"/>
  <c r="Q57" i="1" s="1"/>
  <c r="T57" i="1" s="1"/>
  <c r="N57" i="1" s="1"/>
  <c r="O57" i="1" s="1"/>
  <c r="V44" i="1"/>
  <c r="W44" i="1" s="1"/>
  <c r="AZ62" i="1"/>
  <c r="AC24" i="1"/>
  <c r="AC28" i="1"/>
  <c r="AC17" i="1"/>
  <c r="AC133" i="1"/>
  <c r="S133" i="1"/>
  <c r="Q133" i="1" s="1"/>
  <c r="T133" i="1" s="1"/>
  <c r="N133" i="1" s="1"/>
  <c r="O133" i="1" s="1"/>
  <c r="AC99" i="1"/>
  <c r="V99" i="1"/>
  <c r="W99" i="1" s="1"/>
  <c r="AC80" i="1"/>
  <c r="AC66" i="1"/>
  <c r="S66" i="1"/>
  <c r="Q66" i="1" s="1"/>
  <c r="T66" i="1" s="1"/>
  <c r="N66" i="1" s="1"/>
  <c r="O66" i="1" s="1"/>
  <c r="X65" i="1"/>
  <c r="AB65" i="1" s="1"/>
  <c r="AE65" i="1"/>
  <c r="BA68" i="1"/>
  <c r="AZ68" i="1"/>
  <c r="V50" i="1"/>
  <c r="W50" i="1" s="1"/>
  <c r="AC69" i="1"/>
  <c r="S69" i="1"/>
  <c r="Q69" i="1" s="1"/>
  <c r="T69" i="1" s="1"/>
  <c r="N69" i="1" s="1"/>
  <c r="O69" i="1" s="1"/>
  <c r="AC64" i="1"/>
  <c r="S64" i="1"/>
  <c r="Q64" i="1" s="1"/>
  <c r="T64" i="1" s="1"/>
  <c r="N64" i="1" s="1"/>
  <c r="O64" i="1" s="1"/>
  <c r="V40" i="1"/>
  <c r="W40" i="1" s="1"/>
  <c r="S40" i="1" s="1"/>
  <c r="Q40" i="1" s="1"/>
  <c r="T40" i="1" s="1"/>
  <c r="N40" i="1" s="1"/>
  <c r="O40" i="1" s="1"/>
  <c r="AE89" i="1"/>
  <c r="AF89" i="1" s="1"/>
  <c r="X89" i="1"/>
  <c r="AB89" i="1" s="1"/>
  <c r="S18" i="1"/>
  <c r="Q18" i="1" s="1"/>
  <c r="T18" i="1" s="1"/>
  <c r="N18" i="1" s="1"/>
  <c r="O18" i="1" s="1"/>
  <c r="AC18" i="1"/>
  <c r="AC38" i="1"/>
  <c r="V25" i="1"/>
  <c r="W25" i="1" s="1"/>
  <c r="AE43" i="1"/>
  <c r="AF43" i="1" s="1"/>
  <c r="X43" i="1"/>
  <c r="AB43" i="1" s="1"/>
  <c r="BA22" i="1"/>
  <c r="V142" i="1"/>
  <c r="W142" i="1" s="1"/>
  <c r="X122" i="1"/>
  <c r="AB122" i="1" s="1"/>
  <c r="AE122" i="1"/>
  <c r="AD127" i="1"/>
  <c r="X127" i="1"/>
  <c r="AB127" i="1" s="1"/>
  <c r="AE127" i="1"/>
  <c r="AF127" i="1" s="1"/>
  <c r="V143" i="1"/>
  <c r="W143" i="1" s="1"/>
  <c r="S139" i="1"/>
  <c r="Q139" i="1" s="1"/>
  <c r="T139" i="1" s="1"/>
  <c r="N139" i="1" s="1"/>
  <c r="O139" i="1" s="1"/>
  <c r="AC137" i="1"/>
  <c r="S137" i="1"/>
  <c r="Q137" i="1" s="1"/>
  <c r="T137" i="1" s="1"/>
  <c r="N137" i="1" s="1"/>
  <c r="O137" i="1" s="1"/>
  <c r="AC127" i="1"/>
  <c r="S127" i="1"/>
  <c r="Q127" i="1" s="1"/>
  <c r="T127" i="1" s="1"/>
  <c r="N127" i="1" s="1"/>
  <c r="O127" i="1" s="1"/>
  <c r="V104" i="1"/>
  <c r="W104" i="1" s="1"/>
  <c r="BA89" i="1"/>
  <c r="V77" i="1"/>
  <c r="W77" i="1" s="1"/>
  <c r="S77" i="1" s="1"/>
  <c r="Q77" i="1" s="1"/>
  <c r="T77" i="1" s="1"/>
  <c r="N77" i="1" s="1"/>
  <c r="O77" i="1" s="1"/>
  <c r="X101" i="1"/>
  <c r="AB101" i="1" s="1"/>
  <c r="AE101" i="1"/>
  <c r="AF101" i="1" s="1"/>
  <c r="AD101" i="1"/>
  <c r="S101" i="1"/>
  <c r="Q101" i="1" s="1"/>
  <c r="T101" i="1" s="1"/>
  <c r="N101" i="1" s="1"/>
  <c r="O101" i="1" s="1"/>
  <c r="AC73" i="1"/>
  <c r="V59" i="1"/>
  <c r="W59" i="1" s="1"/>
  <c r="AC63" i="1"/>
  <c r="S63" i="1"/>
  <c r="Q63" i="1" s="1"/>
  <c r="T63" i="1" s="1"/>
  <c r="N63" i="1" s="1"/>
  <c r="O63" i="1" s="1"/>
  <c r="V63" i="1"/>
  <c r="W63" i="1" s="1"/>
  <c r="S85" i="1"/>
  <c r="Q85" i="1" s="1"/>
  <c r="T85" i="1" s="1"/>
  <c r="N85" i="1" s="1"/>
  <c r="O85" i="1" s="1"/>
  <c r="AC85" i="1"/>
  <c r="AC68" i="1"/>
  <c r="S68" i="1"/>
  <c r="Q68" i="1" s="1"/>
  <c r="T68" i="1" s="1"/>
  <c r="N68" i="1" s="1"/>
  <c r="O68" i="1" s="1"/>
  <c r="AC81" i="1"/>
  <c r="AC77" i="1"/>
  <c r="V46" i="1"/>
  <c r="W46" i="1" s="1"/>
  <c r="V51" i="1"/>
  <c r="W51" i="1" s="1"/>
  <c r="V66" i="1"/>
  <c r="W66" i="1" s="1"/>
  <c r="AC55" i="1"/>
  <c r="V54" i="1"/>
  <c r="W54" i="1" s="1"/>
  <c r="V36" i="1"/>
  <c r="W36" i="1" s="1"/>
  <c r="AD57" i="1"/>
  <c r="AC48" i="1"/>
  <c r="S48" i="1"/>
  <c r="Q48" i="1" s="1"/>
  <c r="T48" i="1" s="1"/>
  <c r="N48" i="1" s="1"/>
  <c r="O48" i="1" s="1"/>
  <c r="AC32" i="1"/>
  <c r="V144" i="1"/>
  <c r="W144" i="1" s="1"/>
  <c r="V153" i="1"/>
  <c r="W153" i="1" s="1"/>
  <c r="AC130" i="1"/>
  <c r="AC107" i="1"/>
  <c r="S107" i="1"/>
  <c r="Q107" i="1" s="1"/>
  <c r="T107" i="1" s="1"/>
  <c r="N107" i="1" s="1"/>
  <c r="O107" i="1" s="1"/>
  <c r="V88" i="1"/>
  <c r="W88" i="1" s="1"/>
  <c r="S88" i="1" s="1"/>
  <c r="Q88" i="1" s="1"/>
  <c r="T88" i="1" s="1"/>
  <c r="N88" i="1" s="1"/>
  <c r="O88" i="1" s="1"/>
  <c r="AC150" i="1"/>
  <c r="S150" i="1"/>
  <c r="Q150" i="1" s="1"/>
  <c r="T150" i="1" s="1"/>
  <c r="N150" i="1" s="1"/>
  <c r="O150" i="1" s="1"/>
  <c r="V149" i="1"/>
  <c r="W149" i="1" s="1"/>
  <c r="V154" i="1"/>
  <c r="W154" i="1" s="1"/>
  <c r="BA144" i="1"/>
  <c r="BA149" i="1"/>
  <c r="V155" i="1"/>
  <c r="W155" i="1" s="1"/>
  <c r="V145" i="1"/>
  <c r="W145" i="1" s="1"/>
  <c r="AC152" i="1"/>
  <c r="S152" i="1"/>
  <c r="Q152" i="1" s="1"/>
  <c r="T152" i="1" s="1"/>
  <c r="N152" i="1" s="1"/>
  <c r="O152" i="1" s="1"/>
  <c r="AE157" i="1"/>
  <c r="AF157" i="1" s="1"/>
  <c r="X157" i="1"/>
  <c r="AB157" i="1" s="1"/>
  <c r="V130" i="1"/>
  <c r="W130" i="1" s="1"/>
  <c r="S130" i="1" s="1"/>
  <c r="Q130" i="1" s="1"/>
  <c r="T130" i="1" s="1"/>
  <c r="N130" i="1" s="1"/>
  <c r="O130" i="1" s="1"/>
  <c r="AC123" i="1"/>
  <c r="S123" i="1"/>
  <c r="Q123" i="1" s="1"/>
  <c r="T123" i="1" s="1"/>
  <c r="N123" i="1" s="1"/>
  <c r="O123" i="1" s="1"/>
  <c r="AC129" i="1"/>
  <c r="AC113" i="1"/>
  <c r="S113" i="1"/>
  <c r="Q113" i="1" s="1"/>
  <c r="T113" i="1" s="1"/>
  <c r="N113" i="1" s="1"/>
  <c r="O113" i="1" s="1"/>
  <c r="V97" i="1"/>
  <c r="W97" i="1" s="1"/>
  <c r="V86" i="1"/>
  <c r="W86" i="1" s="1"/>
  <c r="S86" i="1" s="1"/>
  <c r="Q86" i="1" s="1"/>
  <c r="T86" i="1" s="1"/>
  <c r="N86" i="1" s="1"/>
  <c r="O86" i="1" s="1"/>
  <c r="V102" i="1"/>
  <c r="W102" i="1" s="1"/>
  <c r="AC88" i="1"/>
  <c r="AC76" i="1"/>
  <c r="S76" i="1"/>
  <c r="Q76" i="1" s="1"/>
  <c r="T76" i="1" s="1"/>
  <c r="N76" i="1" s="1"/>
  <c r="O76" i="1" s="1"/>
  <c r="AC91" i="1"/>
  <c r="S91" i="1"/>
  <c r="Q91" i="1" s="1"/>
  <c r="T91" i="1" s="1"/>
  <c r="N91" i="1" s="1"/>
  <c r="O91" i="1" s="1"/>
  <c r="V91" i="1"/>
  <c r="W91" i="1" s="1"/>
  <c r="AC87" i="1"/>
  <c r="V105" i="1"/>
  <c r="W105" i="1" s="1"/>
  <c r="AC105" i="1"/>
  <c r="S105" i="1"/>
  <c r="Q105" i="1" s="1"/>
  <c r="T105" i="1" s="1"/>
  <c r="N105" i="1" s="1"/>
  <c r="O105" i="1" s="1"/>
  <c r="V55" i="1"/>
  <c r="W55" i="1" s="1"/>
  <c r="S55" i="1" s="1"/>
  <c r="Q55" i="1" s="1"/>
  <c r="T55" i="1" s="1"/>
  <c r="N55" i="1" s="1"/>
  <c r="O55" i="1" s="1"/>
  <c r="V80" i="1"/>
  <c r="W80" i="1" s="1"/>
  <c r="S80" i="1" s="1"/>
  <c r="Q80" i="1" s="1"/>
  <c r="T80" i="1" s="1"/>
  <c r="N80" i="1" s="1"/>
  <c r="O80" i="1" s="1"/>
  <c r="AC59" i="1"/>
  <c r="S59" i="1"/>
  <c r="Q59" i="1" s="1"/>
  <c r="T59" i="1" s="1"/>
  <c r="N59" i="1" s="1"/>
  <c r="O59" i="1" s="1"/>
  <c r="V83" i="1"/>
  <c r="W83" i="1" s="1"/>
  <c r="X67" i="1"/>
  <c r="AB67" i="1" s="1"/>
  <c r="AE67" i="1"/>
  <c r="V42" i="1"/>
  <c r="W42" i="1" s="1"/>
  <c r="V47" i="1"/>
  <c r="W47" i="1" s="1"/>
  <c r="S47" i="1" s="1"/>
  <c r="Q47" i="1" s="1"/>
  <c r="T47" i="1" s="1"/>
  <c r="N47" i="1" s="1"/>
  <c r="O47" i="1" s="1"/>
  <c r="BA55" i="1"/>
  <c r="S89" i="1"/>
  <c r="Q89" i="1" s="1"/>
  <c r="T89" i="1" s="1"/>
  <c r="N89" i="1" s="1"/>
  <c r="O89" i="1" s="1"/>
  <c r="AC30" i="1"/>
  <c r="S30" i="1"/>
  <c r="Q30" i="1" s="1"/>
  <c r="T30" i="1" s="1"/>
  <c r="N30" i="1" s="1"/>
  <c r="O30" i="1" s="1"/>
  <c r="V28" i="1"/>
  <c r="W28" i="1" s="1"/>
  <c r="S28" i="1" s="1"/>
  <c r="Q28" i="1" s="1"/>
  <c r="T28" i="1" s="1"/>
  <c r="N28" i="1" s="1"/>
  <c r="O28" i="1" s="1"/>
  <c r="V20" i="1"/>
  <c r="W20" i="1" s="1"/>
  <c r="V24" i="1"/>
  <c r="W24" i="1" s="1"/>
  <c r="V32" i="1"/>
  <c r="W32" i="1" s="1"/>
  <c r="S32" i="1" s="1"/>
  <c r="Q32" i="1" s="1"/>
  <c r="T32" i="1" s="1"/>
  <c r="N32" i="1" s="1"/>
  <c r="O32" i="1" s="1"/>
  <c r="BA24" i="1"/>
  <c r="BA32" i="1"/>
  <c r="BA25" i="1"/>
  <c r="AC119" i="1"/>
  <c r="S119" i="1"/>
  <c r="Q119" i="1" s="1"/>
  <c r="T119" i="1" s="1"/>
  <c r="N119" i="1" s="1"/>
  <c r="O119" i="1" s="1"/>
  <c r="V119" i="1"/>
  <c r="W119" i="1" s="1"/>
  <c r="X131" i="1"/>
  <c r="AB131" i="1" s="1"/>
  <c r="AE131" i="1"/>
  <c r="AF131" i="1" s="1"/>
  <c r="AD131" i="1"/>
  <c r="AC136" i="1"/>
  <c r="BA152" i="1"/>
  <c r="N132" i="1"/>
  <c r="O132" i="1" s="1"/>
  <c r="BA142" i="1"/>
  <c r="V148" i="1"/>
  <c r="W148" i="1" s="1"/>
  <c r="AC116" i="1"/>
  <c r="S116" i="1"/>
  <c r="Q116" i="1" s="1"/>
  <c r="T116" i="1" s="1"/>
  <c r="N116" i="1" s="1"/>
  <c r="O116" i="1" s="1"/>
  <c r="V116" i="1"/>
  <c r="W116" i="1" s="1"/>
  <c r="X110" i="1"/>
  <c r="AB110" i="1" s="1"/>
  <c r="AE110" i="1"/>
  <c r="AF110" i="1" s="1"/>
  <c r="AD110" i="1"/>
  <c r="V94" i="1"/>
  <c r="W94" i="1" s="1"/>
  <c r="S94" i="1" s="1"/>
  <c r="Q94" i="1" s="1"/>
  <c r="T94" i="1" s="1"/>
  <c r="N94" i="1" s="1"/>
  <c r="O94" i="1" s="1"/>
  <c r="V73" i="1"/>
  <c r="W73" i="1" s="1"/>
  <c r="S73" i="1" s="1"/>
  <c r="Q73" i="1" s="1"/>
  <c r="T73" i="1" s="1"/>
  <c r="N73" i="1" s="1"/>
  <c r="O73" i="1" s="1"/>
  <c r="AZ100" i="1"/>
  <c r="AC90" i="1"/>
  <c r="S90" i="1"/>
  <c r="Q90" i="1" s="1"/>
  <c r="T90" i="1" s="1"/>
  <c r="N90" i="1" s="1"/>
  <c r="O90" i="1" s="1"/>
  <c r="X61" i="1"/>
  <c r="AB61" i="1" s="1"/>
  <c r="AE61" i="1"/>
  <c r="V38" i="1"/>
  <c r="W38" i="1" s="1"/>
  <c r="V58" i="1"/>
  <c r="W58" i="1" s="1"/>
  <c r="V53" i="1"/>
  <c r="W53" i="1" s="1"/>
  <c r="BA54" i="1"/>
  <c r="V49" i="1"/>
  <c r="W49" i="1" s="1"/>
  <c r="AD65" i="1"/>
  <c r="AC20" i="1"/>
  <c r="S20" i="1"/>
  <c r="Q20" i="1" s="1"/>
  <c r="T20" i="1" s="1"/>
  <c r="N20" i="1" s="1"/>
  <c r="O20" i="1" s="1"/>
  <c r="AC46" i="1"/>
  <c r="S46" i="1"/>
  <c r="Q46" i="1" s="1"/>
  <c r="T46" i="1" s="1"/>
  <c r="N46" i="1" s="1"/>
  <c r="O46" i="1" s="1"/>
  <c r="BA33" i="1"/>
  <c r="BA30" i="1"/>
  <c r="V23" i="1"/>
  <c r="W23" i="1" s="1"/>
  <c r="AC50" i="1"/>
  <c r="S50" i="1"/>
  <c r="Q50" i="1" s="1"/>
  <c r="T50" i="1" s="1"/>
  <c r="N50" i="1" s="1"/>
  <c r="O50" i="1" s="1"/>
  <c r="V17" i="1"/>
  <c r="W17" i="1" s="1"/>
  <c r="S17" i="1" s="1"/>
  <c r="Q17" i="1" s="1"/>
  <c r="T17" i="1" s="1"/>
  <c r="N17" i="1" s="1"/>
  <c r="O17" i="1" s="1"/>
  <c r="AD21" i="1"/>
  <c r="V117" i="1"/>
  <c r="W117" i="1" s="1"/>
  <c r="AC117" i="1"/>
  <c r="AC155" i="1"/>
  <c r="AC158" i="1"/>
  <c r="X133" i="1"/>
  <c r="AB133" i="1" s="1"/>
  <c r="AE133" i="1"/>
  <c r="AF133" i="1" s="1"/>
  <c r="AC131" i="1"/>
  <c r="S131" i="1"/>
  <c r="Q131" i="1" s="1"/>
  <c r="T131" i="1" s="1"/>
  <c r="N131" i="1" s="1"/>
  <c r="O131" i="1" s="1"/>
  <c r="X120" i="1"/>
  <c r="AB120" i="1" s="1"/>
  <c r="AE120" i="1"/>
  <c r="AF120" i="1" s="1"/>
  <c r="AD122" i="1"/>
  <c r="V147" i="1"/>
  <c r="W147" i="1" s="1"/>
  <c r="X135" i="1"/>
  <c r="AB135" i="1" s="1"/>
  <c r="AE135" i="1"/>
  <c r="AD135" i="1"/>
  <c r="AC128" i="1"/>
  <c r="S128" i="1"/>
  <c r="Q128" i="1" s="1"/>
  <c r="T128" i="1" s="1"/>
  <c r="N128" i="1" s="1"/>
  <c r="O128" i="1" s="1"/>
  <c r="V146" i="1"/>
  <c r="W146" i="1" s="1"/>
  <c r="BA154" i="1"/>
  <c r="V158" i="1"/>
  <c r="W158" i="1" s="1"/>
  <c r="S158" i="1" s="1"/>
  <c r="Q158" i="1" s="1"/>
  <c r="T158" i="1" s="1"/>
  <c r="N158" i="1" s="1"/>
  <c r="O158" i="1" s="1"/>
  <c r="AE141" i="1"/>
  <c r="AF141" i="1" s="1"/>
  <c r="X141" i="1"/>
  <c r="AB141" i="1" s="1"/>
  <c r="AC154" i="1"/>
  <c r="S154" i="1"/>
  <c r="Q154" i="1" s="1"/>
  <c r="T154" i="1" s="1"/>
  <c r="N154" i="1" s="1"/>
  <c r="O154" i="1" s="1"/>
  <c r="AC144" i="1"/>
  <c r="S144" i="1"/>
  <c r="Q144" i="1" s="1"/>
  <c r="T144" i="1" s="1"/>
  <c r="N144" i="1" s="1"/>
  <c r="O144" i="1" s="1"/>
  <c r="S157" i="1"/>
  <c r="Q157" i="1" s="1"/>
  <c r="T157" i="1" s="1"/>
  <c r="N157" i="1" s="1"/>
  <c r="O157" i="1" s="1"/>
  <c r="AZ140" i="1"/>
  <c r="AD137" i="1"/>
  <c r="BA131" i="1"/>
  <c r="V125" i="1"/>
  <c r="W125" i="1" s="1"/>
  <c r="V129" i="1"/>
  <c r="W129" i="1" s="1"/>
  <c r="S129" i="1" s="1"/>
  <c r="Q129" i="1" s="1"/>
  <c r="T129" i="1" s="1"/>
  <c r="N129" i="1" s="1"/>
  <c r="O129" i="1" s="1"/>
  <c r="V136" i="1"/>
  <c r="W136" i="1" s="1"/>
  <c r="S126" i="1"/>
  <c r="Q126" i="1" s="1"/>
  <c r="T126" i="1" s="1"/>
  <c r="N126" i="1" s="1"/>
  <c r="O126" i="1" s="1"/>
  <c r="AC126" i="1"/>
  <c r="AC115" i="1"/>
  <c r="S115" i="1"/>
  <c r="Q115" i="1" s="1"/>
  <c r="T115" i="1" s="1"/>
  <c r="N115" i="1" s="1"/>
  <c r="O115" i="1" s="1"/>
  <c r="V124" i="1"/>
  <c r="W124" i="1" s="1"/>
  <c r="X106" i="1"/>
  <c r="AB106" i="1" s="1"/>
  <c r="AE106" i="1"/>
  <c r="AF106" i="1" s="1"/>
  <c r="AC108" i="1"/>
  <c r="S108" i="1"/>
  <c r="Q108" i="1" s="1"/>
  <c r="T108" i="1" s="1"/>
  <c r="N108" i="1" s="1"/>
  <c r="O108" i="1" s="1"/>
  <c r="AC96" i="1"/>
  <c r="S96" i="1"/>
  <c r="Q96" i="1" s="1"/>
  <c r="T96" i="1" s="1"/>
  <c r="N96" i="1" s="1"/>
  <c r="O96" i="1" s="1"/>
  <c r="AC72" i="1"/>
  <c r="S72" i="1"/>
  <c r="Q72" i="1" s="1"/>
  <c r="T72" i="1" s="1"/>
  <c r="N72" i="1" s="1"/>
  <c r="O72" i="1" s="1"/>
  <c r="V84" i="1"/>
  <c r="W84" i="1" s="1"/>
  <c r="AE100" i="1"/>
  <c r="AF100" i="1" s="1"/>
  <c r="X100" i="1"/>
  <c r="AB100" i="1" s="1"/>
  <c r="V78" i="1"/>
  <c r="W78" i="1" s="1"/>
  <c r="V87" i="1"/>
  <c r="W87" i="1" s="1"/>
  <c r="S87" i="1" s="1"/>
  <c r="Q87" i="1" s="1"/>
  <c r="T87" i="1" s="1"/>
  <c r="N87" i="1" s="1"/>
  <c r="O87" i="1" s="1"/>
  <c r="S67" i="1"/>
  <c r="Q67" i="1" s="1"/>
  <c r="T67" i="1" s="1"/>
  <c r="N67" i="1" s="1"/>
  <c r="O67" i="1" s="1"/>
  <c r="AC67" i="1"/>
  <c r="S75" i="1"/>
  <c r="Q75" i="1" s="1"/>
  <c r="T75" i="1" s="1"/>
  <c r="N75" i="1" s="1"/>
  <c r="O75" i="1" s="1"/>
  <c r="AC75" i="1"/>
  <c r="AC56" i="1"/>
  <c r="S56" i="1"/>
  <c r="Q56" i="1" s="1"/>
  <c r="T56" i="1" s="1"/>
  <c r="N56" i="1" s="1"/>
  <c r="O56" i="1" s="1"/>
  <c r="V34" i="1"/>
  <c r="W34" i="1" s="1"/>
  <c r="V62" i="1"/>
  <c r="W62" i="1" s="1"/>
  <c r="AC61" i="1"/>
  <c r="S61" i="1"/>
  <c r="Q61" i="1" s="1"/>
  <c r="T61" i="1" s="1"/>
  <c r="N61" i="1" s="1"/>
  <c r="O61" i="1" s="1"/>
  <c r="AC51" i="1"/>
  <c r="S51" i="1"/>
  <c r="Q51" i="1" s="1"/>
  <c r="T51" i="1" s="1"/>
  <c r="N51" i="1" s="1"/>
  <c r="O51" i="1" s="1"/>
  <c r="AC60" i="1"/>
  <c r="S60" i="1"/>
  <c r="Q60" i="1" s="1"/>
  <c r="T60" i="1" s="1"/>
  <c r="N60" i="1" s="1"/>
  <c r="O60" i="1" s="1"/>
  <c r="V45" i="1"/>
  <c r="W45" i="1" s="1"/>
  <c r="AE35" i="1"/>
  <c r="AF35" i="1" s="1"/>
  <c r="X35" i="1"/>
  <c r="AB35" i="1" s="1"/>
  <c r="BA26" i="1"/>
  <c r="V39" i="1"/>
  <c r="W39" i="1" s="1"/>
  <c r="S21" i="1"/>
  <c r="Q21" i="1" s="1"/>
  <c r="T21" i="1" s="1"/>
  <c r="N21" i="1" s="1"/>
  <c r="O21" i="1" s="1"/>
  <c r="AC36" i="1"/>
  <c r="S36" i="1"/>
  <c r="Q36" i="1" s="1"/>
  <c r="T36" i="1" s="1"/>
  <c r="N36" i="1" s="1"/>
  <c r="O36" i="1" s="1"/>
  <c r="S33" i="1"/>
  <c r="Q33" i="1" s="1"/>
  <c r="T33" i="1" s="1"/>
  <c r="N33" i="1" s="1"/>
  <c r="O33" i="1" s="1"/>
  <c r="AC33" i="1"/>
  <c r="BA29" i="1"/>
  <c r="BA20" i="1"/>
  <c r="X136" i="1" l="1"/>
  <c r="AB136" i="1" s="1"/>
  <c r="AE136" i="1"/>
  <c r="AD136" i="1"/>
  <c r="AE147" i="1"/>
  <c r="X147" i="1"/>
  <c r="AB147" i="1" s="1"/>
  <c r="S147" i="1"/>
  <c r="Q147" i="1" s="1"/>
  <c r="T147" i="1" s="1"/>
  <c r="N147" i="1" s="1"/>
  <c r="O147" i="1" s="1"/>
  <c r="AD147" i="1"/>
  <c r="AE117" i="1"/>
  <c r="AF117" i="1" s="1"/>
  <c r="X117" i="1"/>
  <c r="AB117" i="1" s="1"/>
  <c r="AD117" i="1"/>
  <c r="AF61" i="1"/>
  <c r="AE148" i="1"/>
  <c r="X148" i="1"/>
  <c r="AB148" i="1" s="1"/>
  <c r="AD148" i="1"/>
  <c r="AE155" i="1"/>
  <c r="AF155" i="1" s="1"/>
  <c r="X155" i="1"/>
  <c r="AB155" i="1" s="1"/>
  <c r="AD155" i="1"/>
  <c r="AE153" i="1"/>
  <c r="X153" i="1"/>
  <c r="AB153" i="1" s="1"/>
  <c r="AD153" i="1"/>
  <c r="S153" i="1"/>
  <c r="Q153" i="1" s="1"/>
  <c r="T153" i="1" s="1"/>
  <c r="N153" i="1" s="1"/>
  <c r="O153" i="1" s="1"/>
  <c r="X36" i="1"/>
  <c r="AB36" i="1" s="1"/>
  <c r="AE36" i="1"/>
  <c r="AD36" i="1"/>
  <c r="AE51" i="1"/>
  <c r="X51" i="1"/>
  <c r="AB51" i="1" s="1"/>
  <c r="AD51" i="1"/>
  <c r="X44" i="1"/>
  <c r="AB44" i="1" s="1"/>
  <c r="AE44" i="1"/>
  <c r="AD44" i="1"/>
  <c r="X81" i="1"/>
  <c r="AB81" i="1" s="1"/>
  <c r="AE81" i="1"/>
  <c r="AF81" i="1" s="1"/>
  <c r="AD81" i="1"/>
  <c r="X79" i="1"/>
  <c r="AB79" i="1" s="1"/>
  <c r="AE79" i="1"/>
  <c r="AD79" i="1"/>
  <c r="X134" i="1"/>
  <c r="AB134" i="1" s="1"/>
  <c r="AE134" i="1"/>
  <c r="AF134" i="1" s="1"/>
  <c r="AD134" i="1"/>
  <c r="S134" i="1"/>
  <c r="Q134" i="1" s="1"/>
  <c r="T134" i="1" s="1"/>
  <c r="N134" i="1" s="1"/>
  <c r="O134" i="1" s="1"/>
  <c r="X84" i="1"/>
  <c r="AB84" i="1" s="1"/>
  <c r="AE84" i="1"/>
  <c r="S84" i="1"/>
  <c r="Q84" i="1" s="1"/>
  <c r="T84" i="1" s="1"/>
  <c r="N84" i="1" s="1"/>
  <c r="O84" i="1" s="1"/>
  <c r="AD84" i="1"/>
  <c r="X119" i="1"/>
  <c r="AB119" i="1" s="1"/>
  <c r="AE119" i="1"/>
  <c r="AF119" i="1" s="1"/>
  <c r="AD119" i="1"/>
  <c r="X24" i="1"/>
  <c r="AB24" i="1" s="1"/>
  <c r="AE24" i="1"/>
  <c r="AD24" i="1"/>
  <c r="AE83" i="1"/>
  <c r="AF83" i="1" s="1"/>
  <c r="X83" i="1"/>
  <c r="AB83" i="1" s="1"/>
  <c r="AD83" i="1"/>
  <c r="AE105" i="1"/>
  <c r="X105" i="1"/>
  <c r="AB105" i="1" s="1"/>
  <c r="AD105" i="1"/>
  <c r="X46" i="1"/>
  <c r="AB46" i="1" s="1"/>
  <c r="AE46" i="1"/>
  <c r="AD46" i="1"/>
  <c r="AE104" i="1"/>
  <c r="X104" i="1"/>
  <c r="AB104" i="1" s="1"/>
  <c r="AD104" i="1"/>
  <c r="S104" i="1"/>
  <c r="Q104" i="1" s="1"/>
  <c r="T104" i="1" s="1"/>
  <c r="N104" i="1" s="1"/>
  <c r="O104" i="1" s="1"/>
  <c r="AE143" i="1"/>
  <c r="AF143" i="1" s="1"/>
  <c r="X143" i="1"/>
  <c r="AB143" i="1" s="1"/>
  <c r="AD143" i="1"/>
  <c r="S143" i="1"/>
  <c r="Q143" i="1" s="1"/>
  <c r="T143" i="1" s="1"/>
  <c r="N143" i="1" s="1"/>
  <c r="O143" i="1" s="1"/>
  <c r="AD107" i="1"/>
  <c r="X107" i="1"/>
  <c r="AB107" i="1" s="1"/>
  <c r="AE107" i="1"/>
  <c r="AF107" i="1" s="1"/>
  <c r="X138" i="1"/>
  <c r="AB138" i="1" s="1"/>
  <c r="AE138" i="1"/>
  <c r="AF138" i="1" s="1"/>
  <c r="AD138" i="1"/>
  <c r="X112" i="1"/>
  <c r="AB112" i="1" s="1"/>
  <c r="AE112" i="1"/>
  <c r="AF112" i="1" s="1"/>
  <c r="AD112" i="1"/>
  <c r="AF137" i="1"/>
  <c r="AE37" i="1"/>
  <c r="AD37" i="1"/>
  <c r="X37" i="1"/>
  <c r="AB37" i="1" s="1"/>
  <c r="X82" i="1"/>
  <c r="AB82" i="1" s="1"/>
  <c r="AE82" i="1"/>
  <c r="AD82" i="1"/>
  <c r="S82" i="1"/>
  <c r="Q82" i="1" s="1"/>
  <c r="T82" i="1" s="1"/>
  <c r="N82" i="1" s="1"/>
  <c r="O82" i="1" s="1"/>
  <c r="AF85" i="1"/>
  <c r="X140" i="1"/>
  <c r="AB140" i="1" s="1"/>
  <c r="AE140" i="1"/>
  <c r="AD140" i="1"/>
  <c r="X22" i="1"/>
  <c r="AB22" i="1" s="1"/>
  <c r="AE22" i="1"/>
  <c r="AD22" i="1"/>
  <c r="S22" i="1"/>
  <c r="Q22" i="1" s="1"/>
  <c r="T22" i="1" s="1"/>
  <c r="N22" i="1" s="1"/>
  <c r="O22" i="1" s="1"/>
  <c r="AE115" i="1"/>
  <c r="X115" i="1"/>
  <c r="AB115" i="1" s="1"/>
  <c r="AD115" i="1"/>
  <c r="AF56" i="1"/>
  <c r="AE146" i="1"/>
  <c r="X146" i="1"/>
  <c r="AB146" i="1" s="1"/>
  <c r="AD146" i="1"/>
  <c r="X88" i="1"/>
  <c r="AB88" i="1" s="1"/>
  <c r="AE88" i="1"/>
  <c r="AD88" i="1"/>
  <c r="AE144" i="1"/>
  <c r="AF144" i="1" s="1"/>
  <c r="X144" i="1"/>
  <c r="AB144" i="1" s="1"/>
  <c r="AD144" i="1"/>
  <c r="AE54" i="1"/>
  <c r="AD54" i="1"/>
  <c r="X54" i="1"/>
  <c r="AB54" i="1" s="1"/>
  <c r="S54" i="1"/>
  <c r="Q54" i="1" s="1"/>
  <c r="T54" i="1" s="1"/>
  <c r="N54" i="1" s="1"/>
  <c r="O54" i="1" s="1"/>
  <c r="X50" i="1"/>
  <c r="AB50" i="1" s="1"/>
  <c r="AE50" i="1"/>
  <c r="AD50" i="1"/>
  <c r="X109" i="1"/>
  <c r="AB109" i="1" s="1"/>
  <c r="AE109" i="1"/>
  <c r="S109" i="1"/>
  <c r="Q109" i="1" s="1"/>
  <c r="T109" i="1" s="1"/>
  <c r="N109" i="1" s="1"/>
  <c r="O109" i="1" s="1"/>
  <c r="AD109" i="1"/>
  <c r="AE27" i="1"/>
  <c r="AF27" i="1" s="1"/>
  <c r="X27" i="1"/>
  <c r="AB27" i="1" s="1"/>
  <c r="AD27" i="1"/>
  <c r="S27" i="1"/>
  <c r="Q27" i="1" s="1"/>
  <c r="T27" i="1" s="1"/>
  <c r="N27" i="1" s="1"/>
  <c r="O27" i="1" s="1"/>
  <c r="X113" i="1"/>
  <c r="AB113" i="1" s="1"/>
  <c r="AE113" i="1"/>
  <c r="AD113" i="1"/>
  <c r="AE151" i="1"/>
  <c r="AF151" i="1" s="1"/>
  <c r="X151" i="1"/>
  <c r="AB151" i="1" s="1"/>
  <c r="AD151" i="1"/>
  <c r="S151" i="1"/>
  <c r="Q151" i="1" s="1"/>
  <c r="T151" i="1" s="1"/>
  <c r="N151" i="1" s="1"/>
  <c r="O151" i="1" s="1"/>
  <c r="AE30" i="1"/>
  <c r="AF30" i="1" s="1"/>
  <c r="X30" i="1"/>
  <c r="AB30" i="1" s="1"/>
  <c r="AD30" i="1"/>
  <c r="S79" i="1"/>
  <c r="Q79" i="1" s="1"/>
  <c r="T79" i="1" s="1"/>
  <c r="N79" i="1" s="1"/>
  <c r="O79" i="1" s="1"/>
  <c r="X90" i="1"/>
  <c r="AB90" i="1" s="1"/>
  <c r="AD90" i="1"/>
  <c r="AE90" i="1"/>
  <c r="AF123" i="1"/>
  <c r="X53" i="1"/>
  <c r="AB53" i="1" s="1"/>
  <c r="AE53" i="1"/>
  <c r="AD53" i="1"/>
  <c r="S53" i="1"/>
  <c r="Q53" i="1" s="1"/>
  <c r="T53" i="1" s="1"/>
  <c r="N53" i="1" s="1"/>
  <c r="O53" i="1" s="1"/>
  <c r="AE45" i="1"/>
  <c r="AF45" i="1" s="1"/>
  <c r="AD45" i="1"/>
  <c r="X45" i="1"/>
  <c r="AB45" i="1" s="1"/>
  <c r="S45" i="1"/>
  <c r="Q45" i="1" s="1"/>
  <c r="T45" i="1" s="1"/>
  <c r="N45" i="1" s="1"/>
  <c r="O45" i="1" s="1"/>
  <c r="X124" i="1"/>
  <c r="AB124" i="1" s="1"/>
  <c r="AE124" i="1"/>
  <c r="AD124" i="1"/>
  <c r="X125" i="1"/>
  <c r="AB125" i="1" s="1"/>
  <c r="AE125" i="1"/>
  <c r="AF125" i="1" s="1"/>
  <c r="AD125" i="1"/>
  <c r="S155" i="1"/>
  <c r="Q155" i="1" s="1"/>
  <c r="T155" i="1" s="1"/>
  <c r="N155" i="1" s="1"/>
  <c r="O155" i="1" s="1"/>
  <c r="AE20" i="1"/>
  <c r="AF20" i="1" s="1"/>
  <c r="X20" i="1"/>
  <c r="AB20" i="1" s="1"/>
  <c r="AD20" i="1"/>
  <c r="X102" i="1"/>
  <c r="AB102" i="1" s="1"/>
  <c r="AE102" i="1"/>
  <c r="AF102" i="1" s="1"/>
  <c r="AD102" i="1"/>
  <c r="S102" i="1"/>
  <c r="Q102" i="1" s="1"/>
  <c r="T102" i="1" s="1"/>
  <c r="N102" i="1" s="1"/>
  <c r="O102" i="1" s="1"/>
  <c r="X63" i="1"/>
  <c r="AB63" i="1" s="1"/>
  <c r="AE63" i="1"/>
  <c r="AD63" i="1"/>
  <c r="X108" i="1"/>
  <c r="AB108" i="1" s="1"/>
  <c r="AE108" i="1"/>
  <c r="AD108" i="1"/>
  <c r="AF128" i="1"/>
  <c r="AE52" i="1"/>
  <c r="AF52" i="1" s="1"/>
  <c r="AD52" i="1"/>
  <c r="X52" i="1"/>
  <c r="AB52" i="1" s="1"/>
  <c r="AF126" i="1"/>
  <c r="AE150" i="1"/>
  <c r="AD150" i="1"/>
  <c r="X150" i="1"/>
  <c r="AB150" i="1" s="1"/>
  <c r="AE96" i="1"/>
  <c r="AF96" i="1" s="1"/>
  <c r="X96" i="1"/>
  <c r="AB96" i="1" s="1"/>
  <c r="AD96" i="1"/>
  <c r="AF21" i="1"/>
  <c r="S140" i="1"/>
  <c r="Q140" i="1" s="1"/>
  <c r="T140" i="1" s="1"/>
  <c r="N140" i="1" s="1"/>
  <c r="O140" i="1" s="1"/>
  <c r="X62" i="1"/>
  <c r="AB62" i="1" s="1"/>
  <c r="AE62" i="1"/>
  <c r="AD62" i="1"/>
  <c r="S62" i="1"/>
  <c r="Q62" i="1" s="1"/>
  <c r="T62" i="1" s="1"/>
  <c r="N62" i="1" s="1"/>
  <c r="O62" i="1" s="1"/>
  <c r="AE17" i="1"/>
  <c r="X17" i="1"/>
  <c r="AB17" i="1" s="1"/>
  <c r="AD17" i="1"/>
  <c r="AE87" i="1"/>
  <c r="AF87" i="1" s="1"/>
  <c r="X87" i="1"/>
  <c r="AB87" i="1" s="1"/>
  <c r="AD87" i="1"/>
  <c r="X58" i="1"/>
  <c r="AB58" i="1" s="1"/>
  <c r="AE58" i="1"/>
  <c r="AF58" i="1" s="1"/>
  <c r="AD58" i="1"/>
  <c r="S58" i="1"/>
  <c r="Q58" i="1" s="1"/>
  <c r="T58" i="1" s="1"/>
  <c r="N58" i="1" s="1"/>
  <c r="O58" i="1" s="1"/>
  <c r="X116" i="1"/>
  <c r="AB116" i="1" s="1"/>
  <c r="AE116" i="1"/>
  <c r="AF116" i="1" s="1"/>
  <c r="AD116" i="1"/>
  <c r="AE47" i="1"/>
  <c r="X47" i="1"/>
  <c r="AB47" i="1" s="1"/>
  <c r="AD47" i="1"/>
  <c r="X80" i="1"/>
  <c r="AB80" i="1" s="1"/>
  <c r="AE80" i="1"/>
  <c r="AF80" i="1" s="1"/>
  <c r="AD80" i="1"/>
  <c r="AE91" i="1"/>
  <c r="AF91" i="1" s="1"/>
  <c r="X91" i="1"/>
  <c r="AB91" i="1" s="1"/>
  <c r="AD91" i="1"/>
  <c r="AE154" i="1"/>
  <c r="AF154" i="1" s="1"/>
  <c r="X154" i="1"/>
  <c r="AB154" i="1" s="1"/>
  <c r="AD154" i="1"/>
  <c r="X40" i="1"/>
  <c r="AB40" i="1" s="1"/>
  <c r="AE40" i="1"/>
  <c r="AD40" i="1"/>
  <c r="AD99" i="1"/>
  <c r="AE99" i="1"/>
  <c r="AF99" i="1" s="1"/>
  <c r="X99" i="1"/>
  <c r="AB99" i="1" s="1"/>
  <c r="X74" i="1"/>
  <c r="AB74" i="1" s="1"/>
  <c r="AE74" i="1"/>
  <c r="AD74" i="1"/>
  <c r="S74" i="1"/>
  <c r="Q74" i="1" s="1"/>
  <c r="T74" i="1" s="1"/>
  <c r="N74" i="1" s="1"/>
  <c r="O74" i="1" s="1"/>
  <c r="X93" i="1"/>
  <c r="AB93" i="1" s="1"/>
  <c r="AE93" i="1"/>
  <c r="AD93" i="1"/>
  <c r="S93" i="1"/>
  <c r="Q93" i="1" s="1"/>
  <c r="T93" i="1" s="1"/>
  <c r="N93" i="1" s="1"/>
  <c r="O93" i="1" s="1"/>
  <c r="AE92" i="1"/>
  <c r="AF92" i="1" s="1"/>
  <c r="X92" i="1"/>
  <c r="AB92" i="1" s="1"/>
  <c r="AD92" i="1"/>
  <c r="S44" i="1"/>
  <c r="Q44" i="1" s="1"/>
  <c r="T44" i="1" s="1"/>
  <c r="N44" i="1" s="1"/>
  <c r="O44" i="1" s="1"/>
  <c r="S92" i="1"/>
  <c r="Q92" i="1" s="1"/>
  <c r="T92" i="1" s="1"/>
  <c r="N92" i="1" s="1"/>
  <c r="O92" i="1" s="1"/>
  <c r="S83" i="1"/>
  <c r="Q83" i="1" s="1"/>
  <c r="T83" i="1" s="1"/>
  <c r="N83" i="1" s="1"/>
  <c r="O83" i="1" s="1"/>
  <c r="S138" i="1"/>
  <c r="Q138" i="1" s="1"/>
  <c r="T138" i="1" s="1"/>
  <c r="N138" i="1" s="1"/>
  <c r="O138" i="1" s="1"/>
  <c r="AF57" i="1"/>
  <c r="X98" i="1"/>
  <c r="AB98" i="1" s="1"/>
  <c r="AE98" i="1"/>
  <c r="AD98" i="1"/>
  <c r="S117" i="1"/>
  <c r="Q117" i="1" s="1"/>
  <c r="T117" i="1" s="1"/>
  <c r="N117" i="1" s="1"/>
  <c r="O117" i="1" s="1"/>
  <c r="X73" i="1"/>
  <c r="AB73" i="1" s="1"/>
  <c r="AE73" i="1"/>
  <c r="AD73" i="1"/>
  <c r="S136" i="1"/>
  <c r="Q136" i="1" s="1"/>
  <c r="T136" i="1" s="1"/>
  <c r="N136" i="1" s="1"/>
  <c r="O136" i="1" s="1"/>
  <c r="X28" i="1"/>
  <c r="AB28" i="1" s="1"/>
  <c r="AE28" i="1"/>
  <c r="AD28" i="1"/>
  <c r="X42" i="1"/>
  <c r="AB42" i="1" s="1"/>
  <c r="AE42" i="1"/>
  <c r="AF42" i="1" s="1"/>
  <c r="S42" i="1"/>
  <c r="Q42" i="1" s="1"/>
  <c r="T42" i="1" s="1"/>
  <c r="N42" i="1" s="1"/>
  <c r="O42" i="1" s="1"/>
  <c r="AD42" i="1"/>
  <c r="X55" i="1"/>
  <c r="AB55" i="1" s="1"/>
  <c r="AE55" i="1"/>
  <c r="AF55" i="1" s="1"/>
  <c r="AD55" i="1"/>
  <c r="X86" i="1"/>
  <c r="AB86" i="1" s="1"/>
  <c r="AE86" i="1"/>
  <c r="AD86" i="1"/>
  <c r="S81" i="1"/>
  <c r="Q81" i="1" s="1"/>
  <c r="T81" i="1" s="1"/>
  <c r="N81" i="1" s="1"/>
  <c r="O81" i="1" s="1"/>
  <c r="AF122" i="1"/>
  <c r="AE25" i="1"/>
  <c r="AF25" i="1" s="1"/>
  <c r="X25" i="1"/>
  <c r="AB25" i="1" s="1"/>
  <c r="AD25" i="1"/>
  <c r="S99" i="1"/>
  <c r="Q99" i="1" s="1"/>
  <c r="T99" i="1" s="1"/>
  <c r="N99" i="1" s="1"/>
  <c r="O99" i="1" s="1"/>
  <c r="S24" i="1"/>
  <c r="Q24" i="1" s="1"/>
  <c r="T24" i="1" s="1"/>
  <c r="N24" i="1" s="1"/>
  <c r="O24" i="1" s="1"/>
  <c r="X68" i="1"/>
  <c r="AB68" i="1" s="1"/>
  <c r="AE68" i="1"/>
  <c r="AF68" i="1" s="1"/>
  <c r="AD68" i="1"/>
  <c r="S146" i="1"/>
  <c r="Q146" i="1" s="1"/>
  <c r="T146" i="1" s="1"/>
  <c r="N146" i="1" s="1"/>
  <c r="O146" i="1" s="1"/>
  <c r="S124" i="1"/>
  <c r="Q124" i="1" s="1"/>
  <c r="T124" i="1" s="1"/>
  <c r="N124" i="1" s="1"/>
  <c r="O124" i="1" s="1"/>
  <c r="AF60" i="1"/>
  <c r="X121" i="1"/>
  <c r="AB121" i="1" s="1"/>
  <c r="AE121" i="1"/>
  <c r="AD121" i="1"/>
  <c r="S25" i="1"/>
  <c r="Q25" i="1" s="1"/>
  <c r="T25" i="1" s="1"/>
  <c r="N25" i="1" s="1"/>
  <c r="O25" i="1" s="1"/>
  <c r="AE41" i="1"/>
  <c r="AD41" i="1"/>
  <c r="X41" i="1"/>
  <c r="AB41" i="1" s="1"/>
  <c r="X76" i="1"/>
  <c r="AB76" i="1" s="1"/>
  <c r="AE76" i="1"/>
  <c r="AD76" i="1"/>
  <c r="X129" i="1"/>
  <c r="AB129" i="1" s="1"/>
  <c r="AE129" i="1"/>
  <c r="AF129" i="1" s="1"/>
  <c r="AD129" i="1"/>
  <c r="X34" i="1"/>
  <c r="AB34" i="1" s="1"/>
  <c r="AE34" i="1"/>
  <c r="AF34" i="1" s="1"/>
  <c r="AD34" i="1"/>
  <c r="S34" i="1"/>
  <c r="Q34" i="1" s="1"/>
  <c r="T34" i="1" s="1"/>
  <c r="N34" i="1" s="1"/>
  <c r="O34" i="1" s="1"/>
  <c r="X78" i="1"/>
  <c r="AB78" i="1" s="1"/>
  <c r="AE78" i="1"/>
  <c r="AF78" i="1" s="1"/>
  <c r="AD78" i="1"/>
  <c r="S78" i="1"/>
  <c r="Q78" i="1" s="1"/>
  <c r="T78" i="1" s="1"/>
  <c r="N78" i="1" s="1"/>
  <c r="O78" i="1" s="1"/>
  <c r="AE39" i="1"/>
  <c r="AF39" i="1" s="1"/>
  <c r="X39" i="1"/>
  <c r="AB39" i="1" s="1"/>
  <c r="S39" i="1"/>
  <c r="Q39" i="1" s="1"/>
  <c r="T39" i="1" s="1"/>
  <c r="N39" i="1" s="1"/>
  <c r="O39" i="1" s="1"/>
  <c r="AD39" i="1"/>
  <c r="AF135" i="1"/>
  <c r="X38" i="1"/>
  <c r="AB38" i="1" s="1"/>
  <c r="AE38" i="1"/>
  <c r="AF38" i="1" s="1"/>
  <c r="AD38" i="1"/>
  <c r="AE145" i="1"/>
  <c r="AF145" i="1" s="1"/>
  <c r="X145" i="1"/>
  <c r="AB145" i="1" s="1"/>
  <c r="S145" i="1"/>
  <c r="Q145" i="1" s="1"/>
  <c r="T145" i="1" s="1"/>
  <c r="N145" i="1" s="1"/>
  <c r="O145" i="1" s="1"/>
  <c r="AD145" i="1"/>
  <c r="AE149" i="1"/>
  <c r="AF149" i="1" s="1"/>
  <c r="X149" i="1"/>
  <c r="AB149" i="1" s="1"/>
  <c r="AD149" i="1"/>
  <c r="S149" i="1"/>
  <c r="Q149" i="1" s="1"/>
  <c r="T149" i="1" s="1"/>
  <c r="N149" i="1" s="1"/>
  <c r="O149" i="1" s="1"/>
  <c r="AE66" i="1"/>
  <c r="AF66" i="1" s="1"/>
  <c r="X66" i="1"/>
  <c r="AB66" i="1" s="1"/>
  <c r="AD66" i="1"/>
  <c r="X59" i="1"/>
  <c r="AB59" i="1" s="1"/>
  <c r="AE59" i="1"/>
  <c r="AD59" i="1"/>
  <c r="X77" i="1"/>
  <c r="AB77" i="1" s="1"/>
  <c r="AE77" i="1"/>
  <c r="AD77" i="1"/>
  <c r="S38" i="1"/>
  <c r="Q38" i="1" s="1"/>
  <c r="T38" i="1" s="1"/>
  <c r="N38" i="1" s="1"/>
  <c r="O38" i="1" s="1"/>
  <c r="AF65" i="1"/>
  <c r="AE26" i="1"/>
  <c r="X26" i="1"/>
  <c r="AB26" i="1" s="1"/>
  <c r="AD26" i="1"/>
  <c r="S26" i="1"/>
  <c r="Q26" i="1" s="1"/>
  <c r="T26" i="1" s="1"/>
  <c r="N26" i="1" s="1"/>
  <c r="O26" i="1" s="1"/>
  <c r="X72" i="1"/>
  <c r="AB72" i="1" s="1"/>
  <c r="AE72" i="1"/>
  <c r="AF72" i="1" s="1"/>
  <c r="AD72" i="1"/>
  <c r="AE156" i="1"/>
  <c r="X156" i="1"/>
  <c r="AB156" i="1" s="1"/>
  <c r="AD156" i="1"/>
  <c r="AE33" i="1"/>
  <c r="AF33" i="1" s="1"/>
  <c r="AD33" i="1"/>
  <c r="X33" i="1"/>
  <c r="AB33" i="1" s="1"/>
  <c r="X48" i="1"/>
  <c r="AB48" i="1" s="1"/>
  <c r="AE48" i="1"/>
  <c r="AF48" i="1" s="1"/>
  <c r="AD48" i="1"/>
  <c r="X69" i="1"/>
  <c r="AB69" i="1" s="1"/>
  <c r="AE69" i="1"/>
  <c r="AD69" i="1"/>
  <c r="X103" i="1"/>
  <c r="AB103" i="1" s="1"/>
  <c r="AE103" i="1"/>
  <c r="AD103" i="1"/>
  <c r="AF18" i="1"/>
  <c r="AE158" i="1"/>
  <c r="X158" i="1"/>
  <c r="AB158" i="1" s="1"/>
  <c r="AD158" i="1"/>
  <c r="AE23" i="1"/>
  <c r="AF23" i="1" s="1"/>
  <c r="X23" i="1"/>
  <c r="AB23" i="1" s="1"/>
  <c r="S23" i="1"/>
  <c r="Q23" i="1" s="1"/>
  <c r="T23" i="1" s="1"/>
  <c r="N23" i="1" s="1"/>
  <c r="O23" i="1" s="1"/>
  <c r="AD23" i="1"/>
  <c r="X49" i="1"/>
  <c r="AB49" i="1" s="1"/>
  <c r="AE49" i="1"/>
  <c r="AD49" i="1"/>
  <c r="S49" i="1"/>
  <c r="Q49" i="1" s="1"/>
  <c r="T49" i="1" s="1"/>
  <c r="N49" i="1" s="1"/>
  <c r="O49" i="1" s="1"/>
  <c r="X94" i="1"/>
  <c r="AB94" i="1" s="1"/>
  <c r="AE94" i="1"/>
  <c r="AF94" i="1" s="1"/>
  <c r="AD94" i="1"/>
  <c r="X32" i="1"/>
  <c r="AB32" i="1" s="1"/>
  <c r="AE32" i="1"/>
  <c r="AF32" i="1" s="1"/>
  <c r="AD32" i="1"/>
  <c r="AF67" i="1"/>
  <c r="X97" i="1"/>
  <c r="AB97" i="1" s="1"/>
  <c r="AE97" i="1"/>
  <c r="AF97" i="1" s="1"/>
  <c r="S97" i="1"/>
  <c r="Q97" i="1" s="1"/>
  <c r="T97" i="1" s="1"/>
  <c r="N97" i="1" s="1"/>
  <c r="O97" i="1" s="1"/>
  <c r="AD97" i="1"/>
  <c r="X130" i="1"/>
  <c r="AB130" i="1" s="1"/>
  <c r="AE130" i="1"/>
  <c r="AF130" i="1" s="1"/>
  <c r="AD130" i="1"/>
  <c r="AE142" i="1"/>
  <c r="AD142" i="1"/>
  <c r="X142" i="1"/>
  <c r="AB142" i="1" s="1"/>
  <c r="S142" i="1"/>
  <c r="Q142" i="1" s="1"/>
  <c r="T142" i="1" s="1"/>
  <c r="N142" i="1" s="1"/>
  <c r="O142" i="1" s="1"/>
  <c r="AF75" i="1"/>
  <c r="X118" i="1"/>
  <c r="AB118" i="1" s="1"/>
  <c r="AE118" i="1"/>
  <c r="AF118" i="1" s="1"/>
  <c r="AD118" i="1"/>
  <c r="AE152" i="1"/>
  <c r="AD152" i="1"/>
  <c r="X152" i="1"/>
  <c r="AB152" i="1" s="1"/>
  <c r="S148" i="1"/>
  <c r="Q148" i="1" s="1"/>
  <c r="T148" i="1" s="1"/>
  <c r="N148" i="1" s="1"/>
  <c r="O148" i="1" s="1"/>
  <c r="S125" i="1"/>
  <c r="Q125" i="1" s="1"/>
  <c r="T125" i="1" s="1"/>
  <c r="N125" i="1" s="1"/>
  <c r="O125" i="1" s="1"/>
  <c r="S37" i="1"/>
  <c r="Q37" i="1" s="1"/>
  <c r="T37" i="1" s="1"/>
  <c r="N37" i="1" s="1"/>
  <c r="O37" i="1" s="1"/>
  <c r="AE95" i="1"/>
  <c r="AF95" i="1" s="1"/>
  <c r="X95" i="1"/>
  <c r="AB95" i="1" s="1"/>
  <c r="AD95" i="1"/>
  <c r="AE111" i="1"/>
  <c r="X111" i="1"/>
  <c r="AB111" i="1" s="1"/>
  <c r="AD111" i="1"/>
  <c r="AF139" i="1"/>
  <c r="AE29" i="1"/>
  <c r="AD29" i="1"/>
  <c r="X29" i="1"/>
  <c r="AB29" i="1" s="1"/>
  <c r="X71" i="1"/>
  <c r="AB71" i="1" s="1"/>
  <c r="AE71" i="1"/>
  <c r="AD71" i="1"/>
  <c r="AF64" i="1"/>
  <c r="AF59" i="1" l="1"/>
  <c r="AF121" i="1"/>
  <c r="AF86" i="1"/>
  <c r="AF40" i="1"/>
  <c r="AF63" i="1"/>
  <c r="AF50" i="1"/>
  <c r="AF140" i="1"/>
  <c r="AF36" i="1"/>
  <c r="AF71" i="1"/>
  <c r="AF69" i="1"/>
  <c r="AF142" i="1"/>
  <c r="AF26" i="1"/>
  <c r="AF76" i="1"/>
  <c r="AF90" i="1"/>
  <c r="AF37" i="1"/>
  <c r="AF105" i="1"/>
  <c r="AF111" i="1"/>
  <c r="AF152" i="1"/>
  <c r="AF49" i="1"/>
  <c r="AF158" i="1"/>
  <c r="AF156" i="1"/>
  <c r="AF28" i="1"/>
  <c r="AF98" i="1"/>
  <c r="AF74" i="1"/>
  <c r="AF17" i="1"/>
  <c r="AF88" i="1"/>
  <c r="AF115" i="1"/>
  <c r="AF44" i="1"/>
  <c r="AF104" i="1"/>
  <c r="AF148" i="1"/>
  <c r="AF147" i="1"/>
  <c r="AF29" i="1"/>
  <c r="AF79" i="1"/>
  <c r="AF103" i="1"/>
  <c r="AF77" i="1"/>
  <c r="AF41" i="1"/>
  <c r="AF47" i="1"/>
  <c r="AF62" i="1"/>
  <c r="AF108" i="1"/>
  <c r="AF113" i="1"/>
  <c r="AF109" i="1"/>
  <c r="AF54" i="1"/>
  <c r="AF22" i="1"/>
  <c r="AF82" i="1"/>
  <c r="AF46" i="1"/>
  <c r="AF84" i="1"/>
  <c r="AF153" i="1"/>
  <c r="AF136" i="1"/>
  <c r="AF73" i="1"/>
  <c r="AF93" i="1"/>
  <c r="AF150" i="1"/>
  <c r="AF124" i="1"/>
  <c r="AF53" i="1"/>
  <c r="AF146" i="1"/>
  <c r="AF24" i="1"/>
  <c r="AF51" i="1"/>
</calcChain>
</file>

<file path=xl/sharedStrings.xml><?xml version="1.0" encoding="utf-8"?>
<sst xmlns="http://schemas.openxmlformats.org/spreadsheetml/2006/main" count="5819" uniqueCount="730">
  <si>
    <t>File opened</t>
  </si>
  <si>
    <t>2021-10-14 16:34:03</t>
  </si>
  <si>
    <t>Console s/n</t>
  </si>
  <si>
    <t>68C-831547</t>
  </si>
  <si>
    <t>Console ver</t>
  </si>
  <si>
    <t>Bluestem v.2.0.04</t>
  </si>
  <si>
    <t>Scripts ver</t>
  </si>
  <si>
    <t>2021.08  2.0.04, Aug 2021</t>
  </si>
  <si>
    <t>Head s/n</t>
  </si>
  <si>
    <t>68H-891547</t>
  </si>
  <si>
    <t>Head ver</t>
  </si>
  <si>
    <t>1.4.7</t>
  </si>
  <si>
    <t>Head cal</t>
  </si>
  <si>
    <t>{"co2aspanconc2": "301.5", "tazero": "-0.018898", "co2aspan2": "-0.0263931", "co2bspan2a": "0.287951", "h2oaspan2a": "0.0649895", "flowbzero": "0.30222", "h2oaspanconc1": "12.26", "co2bzero": "0.960409", "h2obzero": "1.12406", "ssb_ref": "33242.2", "h2obspan1": "0.995932", "co2azero": "0.969968", "chamberpressurezero": "2.62908", "co2aspanconc1": "2500", "h2obspan2b": "0.0643857", "co2bspanconc1": "2500", "h2oaspan2b": "0.0647305", "co2bspanconc2": "301.5", "co2bspan2b": "0.285229", "h2oaspanconc2": "0", "co2bspan1": "0.999003", "co2aspan2b": "0.285185", "ssa_ref": "28824.6", "co2aspan1": "0.998238", "h2obspan2": "0", "oxygen": "21", "h2oaspan2": "0", "tbzero": "0.0334682", "flowazero": "0.29922", "co2aspan2a": "0.287879", "co2bspan2": "-0.0293673", "h2obspanconc1": "12.26", "h2oazero": "1.13507", "flowmeterzero": "1.02723", "h2obspan2a": "0.0646487", "h2oaspan1": "0.996014", "h2obspanconc2": "0"}</t>
  </si>
  <si>
    <t>CO2 rangematch</t>
  </si>
  <si>
    <t/>
  </si>
  <si>
    <t>H2O rangematch</t>
  </si>
  <si>
    <t>Chamber type</t>
  </si>
  <si>
    <t>6800-01A</t>
  </si>
  <si>
    <t>Chamber s/n</t>
  </si>
  <si>
    <t>MPF-651424</t>
  </si>
  <si>
    <t>Chamber rev</t>
  </si>
  <si>
    <t>0</t>
  </si>
  <si>
    <t>Chamber cal</t>
  </si>
  <si>
    <t>Fluorometer</t>
  </si>
  <si>
    <t>Flr. Version</t>
  </si>
  <si>
    <t>16:34:03</t>
  </si>
  <si>
    <t>Stability Definition:	Fv'/Fm' (FLR): Slp&lt;0.5 Std&lt;0.1 Per=20	ΔH2O (Meas2): Slp&lt;0.5 Per=20	ΔCO2 (Meas2): Slp&lt;0.1 Per=20</t>
  </si>
  <si>
    <t>17:21:16</t>
  </si>
  <si>
    <t>r8_lnyi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</si>
  <si>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</si>
  <si>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</si>
  <si>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</si>
  <si>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</si>
  <si>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</si>
  <si>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</si>
  <si>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</si>
  <si>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</si>
  <si>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</si>
  <si>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</si>
  <si>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</si>
  <si>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</si>
  <si>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</si>
  <si>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</si>
  <si>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</si>
  <si>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</si>
  <si>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</si>
  <si>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</si>
  <si>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</si>
  <si>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</si>
  <si>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</si>
  <si>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</si>
  <si>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</si>
  <si>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</si>
  <si>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</si>
  <si>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</si>
  <si>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</si>
  <si>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</si>
  <si>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</si>
  <si>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</si>
  <si>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</si>
  <si>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</si>
  <si>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</si>
  <si>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</si>
  <si>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</si>
  <si>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</si>
  <si>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</si>
  <si>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</si>
  <si>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</si>
  <si>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</si>
  <si>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</si>
  <si>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</si>
  <si>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</si>
  <si>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</si>
  <si>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</si>
  <si>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</si>
  <si>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</si>
  <si>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</si>
  <si>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</si>
  <si>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</si>
  <si>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</si>
  <si>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4.29067 94.6161 389.562 637.798 867.272 1086.73 1244.6 1389.95</t>
  </si>
  <si>
    <t>Fs_true</t>
  </si>
  <si>
    <t>0.0465506 102.254 401.879 603.147 799.774 1002.28 1200.19 1401.29</t>
  </si>
  <si>
    <t>leak_wt</t>
  </si>
  <si>
    <t>SysObs</t>
  </si>
  <si>
    <t>UserDefCon</t>
  </si>
  <si>
    <t>GasEx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</si>
  <si>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</si>
  <si>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</si>
  <si>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</si>
  <si>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</si>
  <si>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</si>
  <si>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</si>
  <si>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</si>
  <si>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</si>
  <si>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</si>
  <si>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</si>
  <si>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</si>
  <si>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</si>
  <si>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</si>
  <si>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</si>
  <si>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</si>
  <si>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</si>
  <si>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</si>
  <si>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</si>
  <si>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</si>
  <si>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</si>
  <si>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</si>
  <si>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</si>
  <si>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</si>
  <si>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</si>
  <si>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rep</t>
  </si>
  <si>
    <t>plot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</si>
  <si>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</si>
  <si>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</si>
  <si>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</si>
  <si>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</si>
  <si>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</si>
  <si>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</si>
  <si>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</si>
  <si>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</si>
  <si>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</si>
  <si>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</si>
  <si>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</si>
  <si>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</si>
  <si>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</si>
  <si>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</si>
  <si>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</si>
  <si>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</si>
  <si>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</si>
  <si>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</si>
  <si>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</si>
  <si>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</si>
  <si>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</si>
  <si>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</si>
  <si>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</si>
  <si>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</si>
  <si>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</si>
  <si>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</si>
  <si>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</si>
  <si>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</si>
  <si>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</si>
  <si>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</si>
  <si>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</si>
  <si>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</si>
  <si>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</si>
  <si>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</si>
  <si>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</si>
  <si>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</si>
  <si>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</si>
  <si>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</si>
  <si>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</si>
  <si>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</si>
  <si>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</si>
  <si>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</si>
  <si>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</si>
  <si>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</si>
  <si>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</si>
  <si>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 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</si>
  <si>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</si>
  <si>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</si>
  <si>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</si>
  <si>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</si>
  <si>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</si>
  <si>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</si>
  <si>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</si>
  <si>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</si>
  <si>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</si>
  <si>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</si>
  <si>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</si>
  <si>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</si>
  <si>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P2_dur</t>
  </si>
  <si>
    <t>P3_dur</t>
  </si>
  <si>
    <t>P1_Qmax</t>
  </si>
  <si>
    <t>P1_Fmax</t>
  </si>
  <si>
    <t>P2_dQdt</t>
  </si>
  <si>
    <t>P3_ΔF</t>
  </si>
  <si>
    <t>Duration</t>
  </si>
  <si>
    <t>F1</t>
  </si>
  <si>
    <t>F2</t>
  </si>
  <si>
    <t>Fmax</t>
  </si>
  <si>
    <t>T@HIR</t>
  </si>
  <si>
    <t>T@F1</t>
  </si>
  <si>
    <t>T@F2</t>
  </si>
  <si>
    <t>T@Fmax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</si>
  <si>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</si>
  <si>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</si>
  <si>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</si>
  <si>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</si>
  <si>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</si>
  <si>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</si>
  <si>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</si>
  <si>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</si>
  <si>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</si>
  <si>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</si>
  <si>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</si>
  <si>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</si>
  <si>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</si>
  <si>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</si>
  <si>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</si>
  <si>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</si>
  <si>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</si>
  <si>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</si>
  <si>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</si>
  <si>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</si>
  <si>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</si>
  <si>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</si>
  <si>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</si>
  <si>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</si>
  <si>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</si>
  <si>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</si>
  <si>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</si>
  <si>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</si>
  <si>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</si>
  <si>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</si>
  <si>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</si>
  <si>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</si>
  <si>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</si>
  <si>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</si>
  <si>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</si>
  <si>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</si>
  <si>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</si>
  <si>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</si>
  <si>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</si>
  <si>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</si>
  <si>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</si>
  <si>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</si>
  <si>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</si>
  <si>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</si>
  <si>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</si>
  <si>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</si>
  <si>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</si>
  <si>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</si>
  <si>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</si>
  <si>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</si>
  <si>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</si>
  <si>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</si>
  <si>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</si>
  <si>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</si>
  <si>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</si>
  <si>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</si>
  <si>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</si>
  <si>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</si>
  <si>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</si>
  <si>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</si>
  <si>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</si>
  <si>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</si>
  <si>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</si>
  <si>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</si>
  <si>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</si>
  <si>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</si>
  <si>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</si>
  <si>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</si>
  <si>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</si>
  <si>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</si>
  <si>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</si>
  <si>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</si>
  <si>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</si>
  <si>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Fv'/Fm':MN</t>
  </si>
  <si>
    <t>Fv'/Fm':SLP</t>
  </si>
  <si>
    <t>Fv'/Fm':SD</t>
  </si>
  <si>
    <t>Fv'/Fm':OK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</si>
  <si>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</si>
  <si>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</si>
  <si>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</si>
  <si>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</si>
  <si>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</si>
  <si>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</si>
  <si>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</si>
  <si>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</si>
  <si>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</si>
  <si>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</si>
  <si>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</si>
  <si>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</si>
  <si>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</si>
  <si>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</si>
  <si>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</si>
  <si>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</si>
  <si>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</si>
  <si>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</si>
  <si>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</si>
  <si>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</si>
  <si>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</si>
  <si>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</si>
  <si>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</si>
  <si>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</si>
  <si>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</si>
  <si>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</si>
  <si>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</si>
  <si>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</si>
  <si>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</si>
  <si>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</si>
  <si>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</si>
  <si>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</si>
  <si>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</si>
  <si>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</si>
  <si>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</si>
  <si>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</si>
  <si>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</si>
  <si>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</si>
  <si>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</si>
  <si>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</si>
  <si>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</si>
  <si>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AccH2O_hum</t>
  </si>
  <si>
    <t>CO2_hrs</t>
  </si>
  <si>
    <t>AccH2O_des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</si>
  <si>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</si>
  <si>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</si>
  <si>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</si>
  <si>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</si>
  <si>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</si>
  <si>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</si>
  <si>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</si>
  <si>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</si>
  <si>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</si>
  <si>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</si>
  <si>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</si>
  <si>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</si>
  <si>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</si>
  <si>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</si>
  <si>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</si>
  <si>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</si>
  <si>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</si>
  <si>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</si>
  <si>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</si>
  <si>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</si>
  <si>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</si>
  <si>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</si>
  <si>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</si>
  <si>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</si>
  <si>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</si>
  <si>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</si>
  <si>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</si>
  <si>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</si>
  <si>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</si>
  <si>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</si>
  <si>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</si>
  <si>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</si>
  <si>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</si>
  <si>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</si>
  <si>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</si>
  <si>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</si>
  <si>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</si>
  <si>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</si>
  <si>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</si>
  <si>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</si>
  <si>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</si>
  <si>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</si>
  <si>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</si>
  <si>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</si>
  <si>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</si>
  <si>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</si>
  <si>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</si>
  <si>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</si>
  <si>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</si>
  <si>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</si>
  <si>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</si>
  <si>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</si>
  <si>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</si>
  <si>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</si>
  <si>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</si>
  <si>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</si>
  <si>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</si>
  <si>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</si>
  <si>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</si>
  <si>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</si>
  <si>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</si>
  <si>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</si>
  <si>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</si>
  <si>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</si>
  <si>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</si>
  <si>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</si>
  <si>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</si>
  <si>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</si>
  <si>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</si>
  <si>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</si>
  <si>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</si>
  <si>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</si>
  <si>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ms</t>
  </si>
  <si>
    <t>mol m⁻² s⁻²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</si>
  <si>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</si>
  <si>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</si>
  <si>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</si>
  <si>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</si>
  <si>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</si>
  <si>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</si>
  <si>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</si>
  <si>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</si>
  <si>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 xml:space="preserve"> min⁻¹</t>
  </si>
  <si>
    <t>V</t>
  </si>
  <si>
    <t>mV</t>
  </si>
  <si>
    <t>mg</t>
  </si>
  <si>
    <t>hrs</t>
  </si>
  <si>
    <t>min</t>
  </si>
  <si>
    <t>20211014 17:22:25</t>
  </si>
  <si>
    <t>17:22:25</t>
  </si>
  <si>
    <t>none</t>
  </si>
  <si>
    <t>RECT-616-20211014-17_22_31</t>
  </si>
  <si>
    <t>-</t>
  </si>
  <si>
    <t>0: Broadleaf</t>
  </si>
  <si>
    <t>15:35:54</t>
  </si>
  <si>
    <t>1/3</t>
  </si>
  <si>
    <t>11111111</t>
  </si>
  <si>
    <t>oooooooo</t>
  </si>
  <si>
    <t>off</t>
  </si>
  <si>
    <t>20211014 17:22:33</t>
  </si>
  <si>
    <t>17:22:33</t>
  </si>
  <si>
    <t>RECT-617-20211014-17_22_39</t>
  </si>
  <si>
    <t>20211014 17:22:37</t>
  </si>
  <si>
    <t>17:22:37</t>
  </si>
  <si>
    <t>RECT-618-20211014-17_22_44</t>
  </si>
  <si>
    <t>20211014 17:22:42</t>
  </si>
  <si>
    <t>17:22:42</t>
  </si>
  <si>
    <t>RECT-619-20211014-17_22_49</t>
  </si>
  <si>
    <t>3/3</t>
  </si>
  <si>
    <t>20211014 17:22:47</t>
  </si>
  <si>
    <t>17:22:47</t>
  </si>
  <si>
    <t>RECT-620-20211014-17_22_54</t>
  </si>
  <si>
    <t>2/3</t>
  </si>
  <si>
    <t>20211014 17:22:53</t>
  </si>
  <si>
    <t>17:22:53</t>
  </si>
  <si>
    <t>RECT-621-20211014-17_22_59</t>
  </si>
  <si>
    <t>20211014 17:22:57</t>
  </si>
  <si>
    <t>17:22:57</t>
  </si>
  <si>
    <t>RECT-622-20211014-17_23_04</t>
  </si>
  <si>
    <t>20211014 17:23:03</t>
  </si>
  <si>
    <t>17:23:03</t>
  </si>
  <si>
    <t>RECT-623-20211014-17_23_09</t>
  </si>
  <si>
    <t>20211014 17:23:08</t>
  </si>
  <si>
    <t>17:23:08</t>
  </si>
  <si>
    <t>RECT-624-20211014-17_23_14</t>
  </si>
  <si>
    <t>20211014 17:23:13</t>
  </si>
  <si>
    <t>17:23:13</t>
  </si>
  <si>
    <t>RECT-625-20211014-17_23_19</t>
  </si>
  <si>
    <t>20211014 17:23:17</t>
  </si>
  <si>
    <t>17:23:17</t>
  </si>
  <si>
    <t>RECT-626-20211014-17_23_24</t>
  </si>
  <si>
    <t>20211014 17:25:48</t>
  </si>
  <si>
    <t>17:25:48</t>
  </si>
  <si>
    <t>20211014 17:25:53</t>
  </si>
  <si>
    <t>17:25:53</t>
  </si>
  <si>
    <t>20211014 17:25:58</t>
  </si>
  <si>
    <t>17:25:58</t>
  </si>
  <si>
    <t>20211014 17:26:03</t>
  </si>
  <si>
    <t>17:26:03</t>
  </si>
  <si>
    <t>20211014 17:26:08</t>
  </si>
  <si>
    <t>17:26:08</t>
  </si>
  <si>
    <t>20211014 17:26:13</t>
  </si>
  <si>
    <t>17:26:13</t>
  </si>
  <si>
    <t>20211014 17:26:18</t>
  </si>
  <si>
    <t>17:26:18</t>
  </si>
  <si>
    <t>20211014 17:26:23</t>
  </si>
  <si>
    <t>17:26:23</t>
  </si>
  <si>
    <t>20211014 17:26:28</t>
  </si>
  <si>
    <t>17:26:28</t>
  </si>
  <si>
    <t>20211014 17:26:33</t>
  </si>
  <si>
    <t>17:26:33</t>
  </si>
  <si>
    <t>20211014 17:26:38</t>
  </si>
  <si>
    <t>17:26:38</t>
  </si>
  <si>
    <t>20211014 17:26:43</t>
  </si>
  <si>
    <t>17:26:43</t>
  </si>
  <si>
    <t>17:33:09</t>
  </si>
  <si>
    <t>r10_lnyi</t>
  </si>
  <si>
    <t>20211014 17:33:38</t>
  </si>
  <si>
    <t>17:33:38</t>
  </si>
  <si>
    <t>20211014 17:33:43</t>
  </si>
  <si>
    <t>17:33:43</t>
  </si>
  <si>
    <t>20211014 17:33:48</t>
  </si>
  <si>
    <t>17:33:48</t>
  </si>
  <si>
    <t>20211014 17:33:53</t>
  </si>
  <si>
    <t>17:33:53</t>
  </si>
  <si>
    <t>20211014 17:33:58</t>
  </si>
  <si>
    <t>17:33:58</t>
  </si>
  <si>
    <t>20211014 17:34:03</t>
  </si>
  <si>
    <t>17:34:03</t>
  </si>
  <si>
    <t>20211014 17:34:08</t>
  </si>
  <si>
    <t>17:34:08</t>
  </si>
  <si>
    <t>20211014 17:34:13</t>
  </si>
  <si>
    <t>17:34:13</t>
  </si>
  <si>
    <t>20211014 17:34:18</t>
  </si>
  <si>
    <t>17:34:18</t>
  </si>
  <si>
    <t>20211014 17:34:23</t>
  </si>
  <si>
    <t>17:34:23</t>
  </si>
  <si>
    <t>20211014 17:34:28</t>
  </si>
  <si>
    <t>17:34:28</t>
  </si>
  <si>
    <t>20211014 17:34:33</t>
  </si>
  <si>
    <t>17:34:33</t>
  </si>
  <si>
    <t>17:38:44</t>
  </si>
  <si>
    <t>r6_hnni</t>
  </si>
  <si>
    <t>20211014 17:38:59</t>
  </si>
  <si>
    <t>17:38:59</t>
  </si>
  <si>
    <t>20211014 17:39:04</t>
  </si>
  <si>
    <t>17:39:04</t>
  </si>
  <si>
    <t>20211014 17:39:09</t>
  </si>
  <si>
    <t>17:39:09</t>
  </si>
  <si>
    <t>20211014 17:39:14</t>
  </si>
  <si>
    <t>17:39:14</t>
  </si>
  <si>
    <t>20211014 17:39:19</t>
  </si>
  <si>
    <t>17:39:19</t>
  </si>
  <si>
    <t>20211014 17:39:24</t>
  </si>
  <si>
    <t>17:39:24</t>
  </si>
  <si>
    <t>20211014 17:39:29</t>
  </si>
  <si>
    <t>17:39:29</t>
  </si>
  <si>
    <t>20211014 17:39:34</t>
  </si>
  <si>
    <t>17:39:34</t>
  </si>
  <si>
    <t>20211014 17:39:39</t>
  </si>
  <si>
    <t>17:39:39</t>
  </si>
  <si>
    <t>20211014 17:39:44</t>
  </si>
  <si>
    <t>17:39:44</t>
  </si>
  <si>
    <t>20211014 17:39:49</t>
  </si>
  <si>
    <t>17:39:49</t>
  </si>
  <si>
    <t>20211014 17:39:54</t>
  </si>
  <si>
    <t>17:39:54</t>
  </si>
  <si>
    <t>17:44:16</t>
  </si>
  <si>
    <t>r1_lnyi</t>
  </si>
  <si>
    <t>20211014 17:45:12</t>
  </si>
  <si>
    <t>17:45:12</t>
  </si>
  <si>
    <t>17:44:39</t>
  </si>
  <si>
    <t>20211014 17:45:17</t>
  </si>
  <si>
    <t>17:45:17</t>
  </si>
  <si>
    <t>20211014 17:45:22</t>
  </si>
  <si>
    <t>17:45:22</t>
  </si>
  <si>
    <t>20211014 17:45:27</t>
  </si>
  <si>
    <t>17:45:27</t>
  </si>
  <si>
    <t>20211014 17:45:32</t>
  </si>
  <si>
    <t>17:45:32</t>
  </si>
  <si>
    <t>20211014 17:45:37</t>
  </si>
  <si>
    <t>17:45:37</t>
  </si>
  <si>
    <t>20211014 17:45:42</t>
  </si>
  <si>
    <t>17:45:42</t>
  </si>
  <si>
    <t>20211014 17:45:47</t>
  </si>
  <si>
    <t>17:45:47</t>
  </si>
  <si>
    <t>20211014 17:45:52</t>
  </si>
  <si>
    <t>17:45:52</t>
  </si>
  <si>
    <t>20211014 17:45:57</t>
  </si>
  <si>
    <t>17:45:57</t>
  </si>
  <si>
    <t>20211014 17:46:02</t>
  </si>
  <si>
    <t>17:46:02</t>
  </si>
  <si>
    <t>20211014 17:46:07</t>
  </si>
  <si>
    <t>17:46:07</t>
  </si>
  <si>
    <t>17:50:49</t>
  </si>
  <si>
    <t>r9_hnyi</t>
  </si>
  <si>
    <t>20211014 17:52:29</t>
  </si>
  <si>
    <t>17:52:29</t>
  </si>
  <si>
    <t>17:51:07</t>
  </si>
  <si>
    <t>20211014 17:52:34</t>
  </si>
  <si>
    <t>17:52:34</t>
  </si>
  <si>
    <t>20211014 17:52:39</t>
  </si>
  <si>
    <t>17:52:39</t>
  </si>
  <si>
    <t>20211014 17:52:44</t>
  </si>
  <si>
    <t>17:52:44</t>
  </si>
  <si>
    <t>20211014 17:52:49</t>
  </si>
  <si>
    <t>17:52:49</t>
  </si>
  <si>
    <t>20211014 17:52:54</t>
  </si>
  <si>
    <t>17:52:54</t>
  </si>
  <si>
    <t>20211014 17:52:59</t>
  </si>
  <si>
    <t>17:52:59</t>
  </si>
  <si>
    <t>20211014 17:53:04</t>
  </si>
  <si>
    <t>17:53:04</t>
  </si>
  <si>
    <t>20211014 17:53:09</t>
  </si>
  <si>
    <t>17:53:09</t>
  </si>
  <si>
    <t>20211014 17:53:14</t>
  </si>
  <si>
    <t>17:53:14</t>
  </si>
  <si>
    <t>20211014 17:53:19</t>
  </si>
  <si>
    <t>17:53:19</t>
  </si>
  <si>
    <t>20211014 17:53:24</t>
  </si>
  <si>
    <t>17:53:24</t>
  </si>
  <si>
    <t>17:56:27</t>
  </si>
  <si>
    <t>r12_hnni</t>
  </si>
  <si>
    <t>20211014 17:57:17</t>
  </si>
  <si>
    <t>17:57:17</t>
  </si>
  <si>
    <t>17:57:00</t>
  </si>
  <si>
    <t>20211014 17:57:22</t>
  </si>
  <si>
    <t>17:57:22</t>
  </si>
  <si>
    <t>20211014 17:57:27</t>
  </si>
  <si>
    <t>17:57:27</t>
  </si>
  <si>
    <t>20211014 17:57:32</t>
  </si>
  <si>
    <t>17:57:32</t>
  </si>
  <si>
    <t>20211014 17:57:37</t>
  </si>
  <si>
    <t>17:57:37</t>
  </si>
  <si>
    <t>20211014 17:57:42</t>
  </si>
  <si>
    <t>17:57:42</t>
  </si>
  <si>
    <t>20211014 17:57:47</t>
  </si>
  <si>
    <t>17:57:47</t>
  </si>
  <si>
    <t>20211014 17:57:52</t>
  </si>
  <si>
    <t>17:57:52</t>
  </si>
  <si>
    <t>20211014 17:57:57</t>
  </si>
  <si>
    <t>17:57:57</t>
  </si>
  <si>
    <t>20211014 17:58:02</t>
  </si>
  <si>
    <t>17:58:02</t>
  </si>
  <si>
    <t>20211014 17:58:07</t>
  </si>
  <si>
    <t>17:58:07</t>
  </si>
  <si>
    <t>20211014 17:58:12</t>
  </si>
  <si>
    <t>17:58:12</t>
  </si>
  <si>
    <t>18:00:56</t>
  </si>
  <si>
    <t>r13_hnni</t>
  </si>
  <si>
    <t>20211014 18:01:43</t>
  </si>
  <si>
    <t>18:01:43</t>
  </si>
  <si>
    <t>18:01:13</t>
  </si>
  <si>
    <t>20211014 18:01:48</t>
  </si>
  <si>
    <t>18:01:48</t>
  </si>
  <si>
    <t>20211014 18:01:53</t>
  </si>
  <si>
    <t>18:01:53</t>
  </si>
  <si>
    <t>20211014 18:01:58</t>
  </si>
  <si>
    <t>18:01:58</t>
  </si>
  <si>
    <t>20211014 18:02:03</t>
  </si>
  <si>
    <t>18:02:03</t>
  </si>
  <si>
    <t>20211014 18:02:08</t>
  </si>
  <si>
    <t>18:02:08</t>
  </si>
  <si>
    <t>20211014 18:02:13</t>
  </si>
  <si>
    <t>18:02:13</t>
  </si>
  <si>
    <t>20211014 18:02:18</t>
  </si>
  <si>
    <t>18:02:18</t>
  </si>
  <si>
    <t>20211014 18:02:23</t>
  </si>
  <si>
    <t>18:02:23</t>
  </si>
  <si>
    <t>20211014 18:02:28</t>
  </si>
  <si>
    <t>18:02:28</t>
  </si>
  <si>
    <t>20211014 18:02:33</t>
  </si>
  <si>
    <t>18:02:33</t>
  </si>
  <si>
    <t>20211014 18:02:38</t>
  </si>
  <si>
    <t>18:02:38</t>
  </si>
  <si>
    <t>18:04:45</t>
  </si>
  <si>
    <t>r11_hnni</t>
  </si>
  <si>
    <t>20211014 18:05:36</t>
  </si>
  <si>
    <t>18:05:36</t>
  </si>
  <si>
    <t>18:05:07</t>
  </si>
  <si>
    <t>20211014 18:05:41</t>
  </si>
  <si>
    <t>18:05:41</t>
  </si>
  <si>
    <t>20211014 18:05:46</t>
  </si>
  <si>
    <t>18:05:46</t>
  </si>
  <si>
    <t>20211014 18:05:51</t>
  </si>
  <si>
    <t>18:05:51</t>
  </si>
  <si>
    <t>20211014 18:05:56</t>
  </si>
  <si>
    <t>18:05:56</t>
  </si>
  <si>
    <t>20211014 18:06:01</t>
  </si>
  <si>
    <t>18:06:01</t>
  </si>
  <si>
    <t>20211014 18:06:06</t>
  </si>
  <si>
    <t>18:06:06</t>
  </si>
  <si>
    <t>20211014 18:06:11</t>
  </si>
  <si>
    <t>18:06:11</t>
  </si>
  <si>
    <t>20211014 18:06:16</t>
  </si>
  <si>
    <t>18:06:16</t>
  </si>
  <si>
    <t>20211014 18:06:21</t>
  </si>
  <si>
    <t>18:06:21</t>
  </si>
  <si>
    <t>20211014 18:06:26</t>
  </si>
  <si>
    <t>18:06:26</t>
  </si>
  <si>
    <t>20211014 18:06:31</t>
  </si>
  <si>
    <t>18:06:31</t>
  </si>
  <si>
    <t>18:08:56</t>
  </si>
  <si>
    <t>r7_hnyi</t>
  </si>
  <si>
    <t>20211014 18:09:59</t>
  </si>
  <si>
    <t>18:09:59</t>
  </si>
  <si>
    <t>18:09:33</t>
  </si>
  <si>
    <t>20211014 18:10:04</t>
  </si>
  <si>
    <t>18:10:04</t>
  </si>
  <si>
    <t>20211014 18:10:09</t>
  </si>
  <si>
    <t>18:10:09</t>
  </si>
  <si>
    <t>20211014 18:10:14</t>
  </si>
  <si>
    <t>18:10:14</t>
  </si>
  <si>
    <t>20211014 18:10:19</t>
  </si>
  <si>
    <t>18:10:19</t>
  </si>
  <si>
    <t>20211014 18:10:24</t>
  </si>
  <si>
    <t>18:10:24</t>
  </si>
  <si>
    <t>20211014 18:10:29</t>
  </si>
  <si>
    <t>18:10:29</t>
  </si>
  <si>
    <t>20211014 18:10:34</t>
  </si>
  <si>
    <t>18:10:34</t>
  </si>
  <si>
    <t>20211014 18:10:39</t>
  </si>
  <si>
    <t>18:10:39</t>
  </si>
  <si>
    <t>20211014 18:10:44</t>
  </si>
  <si>
    <t>18:10:44</t>
  </si>
  <si>
    <t>20211014 18:10:49</t>
  </si>
  <si>
    <t>18:10:49</t>
  </si>
  <si>
    <t>20211014 18:10:54</t>
  </si>
  <si>
    <t>18:10:54</t>
  </si>
  <si>
    <t>18:13:06</t>
  </si>
  <si>
    <t>r3_lnyi</t>
  </si>
  <si>
    <t>20211014 18:13:45</t>
  </si>
  <si>
    <t>18:13:45</t>
  </si>
  <si>
    <t>18:13:26</t>
  </si>
  <si>
    <t>20211014 18:13:50</t>
  </si>
  <si>
    <t>18:13:50</t>
  </si>
  <si>
    <t>20211014 18:13:55</t>
  </si>
  <si>
    <t>18:13:55</t>
  </si>
  <si>
    <t>20211014 18:14:00</t>
  </si>
  <si>
    <t>18:14:00</t>
  </si>
  <si>
    <t>20211014 18:14:05</t>
  </si>
  <si>
    <t>18:14:05</t>
  </si>
  <si>
    <t>20211014 18:14:10</t>
  </si>
  <si>
    <t>18:14:10</t>
  </si>
  <si>
    <t>20211014 18:14:15</t>
  </si>
  <si>
    <t>18:14:15</t>
  </si>
  <si>
    <t>20211014 18:14:20</t>
  </si>
  <si>
    <t>18:14:20</t>
  </si>
  <si>
    <t>20211014 18:14:25</t>
  </si>
  <si>
    <t>18:14:25</t>
  </si>
  <si>
    <t>20211014 18:14:30</t>
  </si>
  <si>
    <t>18:14:30</t>
  </si>
  <si>
    <t>20211014 18:14:35</t>
  </si>
  <si>
    <t>18:14:35</t>
  </si>
  <si>
    <t>20211014 18:14:40</t>
  </si>
  <si>
    <t>18:14:40</t>
  </si>
  <si>
    <t>18:18:34</t>
  </si>
  <si>
    <t>r11_hnyi</t>
  </si>
  <si>
    <t>20211014 18:20:01</t>
  </si>
  <si>
    <t>18:20:01</t>
  </si>
  <si>
    <t>18:18:51</t>
  </si>
  <si>
    <t>20211014 18:20:06</t>
  </si>
  <si>
    <t>18:20:06</t>
  </si>
  <si>
    <t>20211014 18:20:11</t>
  </si>
  <si>
    <t>18:20:11</t>
  </si>
  <si>
    <t>20211014 18:20:16</t>
  </si>
  <si>
    <t>18:20:16</t>
  </si>
  <si>
    <t>20211014 18:20:21</t>
  </si>
  <si>
    <t>18:20:21</t>
  </si>
  <si>
    <t>20211014 18:20:26</t>
  </si>
  <si>
    <t>18:20:26</t>
  </si>
  <si>
    <t>20211014 18:20:31</t>
  </si>
  <si>
    <t>18:20:31</t>
  </si>
  <si>
    <t>20211014 18:20:36</t>
  </si>
  <si>
    <t>18:20:36</t>
  </si>
  <si>
    <t>20211014 18:20:41</t>
  </si>
  <si>
    <t>18:20:41</t>
  </si>
  <si>
    <t>20211014 18:20:46</t>
  </si>
  <si>
    <t>18:20:46</t>
  </si>
  <si>
    <t>20211014 18:20:51</t>
  </si>
  <si>
    <t>18:20:51</t>
  </si>
  <si>
    <t>20211014 18:20:56</t>
  </si>
  <si>
    <t>18:20:56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</si>
</sst>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H159"/>
  <sheetViews>
    <sheetView tabSelected="1" topLeftCell="AJ4" workbookViewId="0">
      <selection activeCell="CF19" sqref="CF19:CF28"/>
    </sheetView>
  </sheetViews>
  <sheetFormatPr baseColWidth="10" defaultColWidth="8.83203125" defaultRowHeight="15" x14ac:dyDescent="0.2"/>
  <cols>
    <col min="53" max="53" width="12.6640625" bestFit="1" customWidth="1"/>
  </cols>
  <sheetData>
    <row r="2" spans="1:268" x14ac:dyDescent="0.2">
      <c r="A2" t="s">
        <v>30</v>
      </c>
      <c r="B2" t="s">
        <v>31</v>
      </c>
      <c r="C2" t="s">
        <v>32</v>
      </c>
    </row>
    <row r="3" spans="1:268" x14ac:dyDescent="0.2">
      <c r="B3">
        <v>4</v>
      </c>
      <c r="C3">
        <v>21</v>
      </c>
    </row>
    <row r="4" spans="1:268" x14ac:dyDescent="0.2">
      <c r="A4" t="s">
        <v>33</v>
      </c>
      <c r="B4" t="s">
        <v>34</v>
      </c>
      <c r="C4" t="s">
        <v>35</v>
      </c>
      <c r="D4" t="s">
        <v>37</v>
      </c>
      <c r="E4" t="s">
        <v>38</v>
      </c>
      <c r="F4" t="s">
        <v>39</v>
      </c>
      <c r="G4" t="s">
        <v>40</v>
      </c>
      <c r="H4" t="s">
        <v>41</v>
      </c>
      <c r="I4" t="s">
        <v>42</v>
      </c>
      <c r="J4" t="s">
        <v>43</v>
      </c>
      <c r="K4" t="s">
        <v>44</v>
      </c>
    </row>
    <row r="5" spans="1:268" x14ac:dyDescent="0.2">
      <c r="B5" t="s">
        <v>18</v>
      </c>
      <c r="C5" t="s">
        <v>36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268" x14ac:dyDescent="0.2">
      <c r="A6" t="s">
        <v>45</v>
      </c>
      <c r="B6" t="s">
        <v>46</v>
      </c>
      <c r="C6" t="s">
        <v>47</v>
      </c>
      <c r="D6" t="s">
        <v>48</v>
      </c>
      <c r="E6" t="s">
        <v>49</v>
      </c>
    </row>
    <row r="7" spans="1:268" x14ac:dyDescent="0.2">
      <c r="B7">
        <v>0</v>
      </c>
      <c r="C7">
        <v>1</v>
      </c>
      <c r="D7">
        <v>0</v>
      </c>
      <c r="E7">
        <v>0</v>
      </c>
    </row>
    <row r="8" spans="1:268" x14ac:dyDescent="0.2">
      <c r="A8" t="s">
        <v>50</v>
      </c>
      <c r="B8" t="s">
        <v>51</v>
      </c>
      <c r="C8" t="s">
        <v>53</v>
      </c>
      <c r="D8" t="s">
        <v>55</v>
      </c>
      <c r="E8" t="s">
        <v>56</v>
      </c>
      <c r="F8" t="s">
        <v>57</v>
      </c>
      <c r="G8" t="s">
        <v>58</v>
      </c>
      <c r="H8" t="s">
        <v>59</v>
      </c>
      <c r="I8" t="s">
        <v>60</v>
      </c>
      <c r="J8" t="s">
        <v>61</v>
      </c>
      <c r="K8" t="s">
        <v>62</v>
      </c>
      <c r="L8" t="s">
        <v>63</v>
      </c>
      <c r="M8" t="s">
        <v>64</v>
      </c>
      <c r="N8" t="s">
        <v>65</v>
      </c>
      <c r="O8" t="s">
        <v>66</v>
      </c>
      <c r="P8" t="s">
        <v>67</v>
      </c>
      <c r="Q8" t="s">
        <v>68</v>
      </c>
    </row>
    <row r="9" spans="1:268" x14ac:dyDescent="0.2">
      <c r="B9" t="s">
        <v>52</v>
      </c>
      <c r="C9" t="s">
        <v>54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0.19109999999999999</v>
      </c>
      <c r="L9">
        <v>0.1512</v>
      </c>
      <c r="M9">
        <v>0.161</v>
      </c>
      <c r="N9">
        <v>0.22620000000000001</v>
      </c>
      <c r="O9">
        <v>0.1575</v>
      </c>
      <c r="P9">
        <v>0.15959999999999999</v>
      </c>
      <c r="Q9">
        <v>0.2175</v>
      </c>
    </row>
    <row r="10" spans="1:268" x14ac:dyDescent="0.2">
      <c r="A10" t="s">
        <v>69</v>
      </c>
      <c r="B10" t="s">
        <v>70</v>
      </c>
      <c r="C10" t="s">
        <v>71</v>
      </c>
      <c r="D10" t="s">
        <v>72</v>
      </c>
      <c r="E10" t="s">
        <v>73</v>
      </c>
      <c r="F10" t="s">
        <v>74</v>
      </c>
    </row>
    <row r="11" spans="1:268" x14ac:dyDescent="0.2">
      <c r="B11">
        <v>0</v>
      </c>
      <c r="C11">
        <v>0</v>
      </c>
      <c r="D11">
        <v>0</v>
      </c>
      <c r="E11">
        <v>0</v>
      </c>
      <c r="F11">
        <v>1</v>
      </c>
    </row>
    <row r="12" spans="1:268" x14ac:dyDescent="0.2">
      <c r="A12" t="s">
        <v>75</v>
      </c>
      <c r="B12" t="s">
        <v>76</v>
      </c>
      <c r="C12" t="s">
        <v>77</v>
      </c>
      <c r="D12" t="s">
        <v>78</v>
      </c>
      <c r="E12" t="s">
        <v>79</v>
      </c>
      <c r="F12" t="s">
        <v>80</v>
      </c>
      <c r="G12" t="s">
        <v>82</v>
      </c>
      <c r="H12" t="s">
        <v>84</v>
      </c>
    </row>
    <row r="13" spans="1:268" x14ac:dyDescent="0.2">
      <c r="B13">
        <v>-6276</v>
      </c>
      <c r="C13">
        <v>6.6</v>
      </c>
      <c r="D13">
        <v>1.7090000000000001E-5</v>
      </c>
      <c r="E13">
        <v>3.11</v>
      </c>
      <c r="F13" t="s">
        <v>81</v>
      </c>
      <c r="G13" t="s">
        <v>83</v>
      </c>
      <c r="H13">
        <v>0</v>
      </c>
    </row>
    <row r="14" spans="1:268" x14ac:dyDescent="0.2">
      <c r="A14" t="s">
        <v>85</v>
      </c>
      <c r="B14" t="s">
        <v>85</v>
      </c>
      <c r="C14" t="s">
        <v>85</v>
      </c>
      <c r="D14" t="s">
        <v>85</v>
      </c>
      <c r="E14" t="s">
        <v>85</v>
      </c>
      <c r="F14" t="s">
        <v>85</v>
      </c>
      <c r="G14" t="s">
        <v>86</v>
      </c>
      <c r="H14" t="s">
        <v>86</v>
      </c>
      <c r="I14" t="s">
        <v>87</v>
      </c>
      <c r="J14" t="s">
        <v>87</v>
      </c>
      <c r="K14" t="s">
        <v>87</v>
      </c>
      <c r="L14" t="s">
        <v>87</v>
      </c>
      <c r="M14" t="s">
        <v>87</v>
      </c>
      <c r="N14" t="s">
        <v>87</v>
      </c>
      <c r="O14" t="s">
        <v>87</v>
      </c>
      <c r="P14" t="s">
        <v>87</v>
      </c>
      <c r="Q14" t="s">
        <v>87</v>
      </c>
      <c r="R14" t="s">
        <v>87</v>
      </c>
      <c r="S14" t="s">
        <v>87</v>
      </c>
      <c r="T14" t="s">
        <v>87</v>
      </c>
      <c r="U14" t="s">
        <v>87</v>
      </c>
      <c r="V14" t="s">
        <v>87</v>
      </c>
      <c r="W14" t="s">
        <v>87</v>
      </c>
      <c r="X14" t="s">
        <v>87</v>
      </c>
      <c r="Y14" t="s">
        <v>87</v>
      </c>
      <c r="Z14" t="s">
        <v>87</v>
      </c>
      <c r="AA14" t="s">
        <v>87</v>
      </c>
      <c r="AB14" t="s">
        <v>87</v>
      </c>
      <c r="AC14" t="s">
        <v>87</v>
      </c>
      <c r="AD14" t="s">
        <v>87</v>
      </c>
      <c r="AE14" t="s">
        <v>87</v>
      </c>
      <c r="AF14" t="s">
        <v>87</v>
      </c>
      <c r="AG14" t="s">
        <v>88</v>
      </c>
      <c r="AH14" t="s">
        <v>88</v>
      </c>
      <c r="AI14" t="s">
        <v>88</v>
      </c>
      <c r="AJ14" t="s">
        <v>88</v>
      </c>
      <c r="AK14" t="s">
        <v>88</v>
      </c>
      <c r="AL14" t="s">
        <v>89</v>
      </c>
      <c r="AM14" t="s">
        <v>89</v>
      </c>
      <c r="AN14" t="s">
        <v>89</v>
      </c>
      <c r="AO14" t="s">
        <v>89</v>
      </c>
      <c r="AP14" t="s">
        <v>89</v>
      </c>
      <c r="AQ14" t="s">
        <v>89</v>
      </c>
      <c r="AR14" t="s">
        <v>89</v>
      </c>
      <c r="AS14" t="s">
        <v>89</v>
      </c>
      <c r="AT14" t="s">
        <v>89</v>
      </c>
      <c r="AU14" t="s">
        <v>89</v>
      </c>
      <c r="AV14" t="s">
        <v>89</v>
      </c>
      <c r="AW14" t="s">
        <v>89</v>
      </c>
      <c r="AX14" t="s">
        <v>89</v>
      </c>
      <c r="AY14" t="s">
        <v>89</v>
      </c>
      <c r="AZ14" t="s">
        <v>89</v>
      </c>
      <c r="BA14" t="s">
        <v>89</v>
      </c>
      <c r="BB14" t="s">
        <v>89</v>
      </c>
      <c r="BC14" t="s">
        <v>89</v>
      </c>
      <c r="BD14" t="s">
        <v>89</v>
      </c>
      <c r="BE14" t="s">
        <v>89</v>
      </c>
      <c r="BF14" t="s">
        <v>89</v>
      </c>
      <c r="BG14" t="s">
        <v>89</v>
      </c>
      <c r="BH14" t="s">
        <v>89</v>
      </c>
      <c r="BI14" t="s">
        <v>89</v>
      </c>
      <c r="BJ14" t="s">
        <v>89</v>
      </c>
      <c r="BK14" t="s">
        <v>89</v>
      </c>
      <c r="BL14" t="s">
        <v>89</v>
      </c>
      <c r="BM14" t="s">
        <v>89</v>
      </c>
      <c r="BN14" t="s">
        <v>90</v>
      </c>
      <c r="BO14" t="s">
        <v>90</v>
      </c>
      <c r="BP14" t="s">
        <v>90</v>
      </c>
      <c r="BQ14" t="s">
        <v>90</v>
      </c>
      <c r="BR14" t="s">
        <v>90</v>
      </c>
      <c r="BS14" t="s">
        <v>90</v>
      </c>
      <c r="BT14" t="s">
        <v>90</v>
      </c>
      <c r="BU14" t="s">
        <v>90</v>
      </c>
      <c r="BV14" t="s">
        <v>91</v>
      </c>
      <c r="BW14" t="s">
        <v>91</v>
      </c>
      <c r="BX14" t="s">
        <v>91</v>
      </c>
      <c r="BY14" t="s">
        <v>91</v>
      </c>
      <c r="BZ14" t="s">
        <v>91</v>
      </c>
      <c r="CA14" t="s">
        <v>91</v>
      </c>
      <c r="CB14" t="s">
        <v>91</v>
      </c>
      <c r="CC14" t="s">
        <v>91</v>
      </c>
      <c r="CD14" t="s">
        <v>91</v>
      </c>
      <c r="CE14" t="s">
        <v>91</v>
      </c>
      <c r="CF14" t="s">
        <v>92</v>
      </c>
      <c r="CG14" t="s">
        <v>92</v>
      </c>
      <c r="CH14" t="s">
        <v>92</v>
      </c>
      <c r="CI14" t="s">
        <v>92</v>
      </c>
      <c r="CJ14" t="s">
        <v>93</v>
      </c>
      <c r="CK14" t="s">
        <v>93</v>
      </c>
      <c r="CL14" t="s">
        <v>93</v>
      </c>
      <c r="CM14" t="s">
        <v>93</v>
      </c>
      <c r="CN14" t="s">
        <v>94</v>
      </c>
      <c r="CO14" t="s">
        <v>94</v>
      </c>
      <c r="CP14" t="s">
        <v>94</v>
      </c>
      <c r="CQ14" t="s">
        <v>94</v>
      </c>
      <c r="CR14" t="s">
        <v>94</v>
      </c>
      <c r="CS14" t="s">
        <v>94</v>
      </c>
      <c r="CT14" t="s">
        <v>94</v>
      </c>
      <c r="CU14" t="s">
        <v>94</v>
      </c>
      <c r="CV14" t="s">
        <v>94</v>
      </c>
      <c r="CW14" t="s">
        <v>94</v>
      </c>
      <c r="CX14" t="s">
        <v>94</v>
      </c>
      <c r="CY14" t="s">
        <v>94</v>
      </c>
      <c r="CZ14" t="s">
        <v>94</v>
      </c>
      <c r="DA14" t="s">
        <v>94</v>
      </c>
      <c r="DB14" t="s">
        <v>94</v>
      </c>
      <c r="DC14" t="s">
        <v>94</v>
      </c>
      <c r="DD14" t="s">
        <v>94</v>
      </c>
      <c r="DE14" t="s">
        <v>94</v>
      </c>
      <c r="DF14" t="s">
        <v>95</v>
      </c>
      <c r="DG14" t="s">
        <v>95</v>
      </c>
      <c r="DH14" t="s">
        <v>95</v>
      </c>
      <c r="DI14" t="s">
        <v>95</v>
      </c>
      <c r="DJ14" t="s">
        <v>95</v>
      </c>
      <c r="DK14" t="s">
        <v>95</v>
      </c>
      <c r="DL14" t="s">
        <v>95</v>
      </c>
      <c r="DM14" t="s">
        <v>95</v>
      </c>
      <c r="DN14" t="s">
        <v>95</v>
      </c>
      <c r="DO14" t="s">
        <v>95</v>
      </c>
      <c r="DP14" t="s">
        <v>96</v>
      </c>
      <c r="DQ14" t="s">
        <v>96</v>
      </c>
      <c r="DR14" t="s">
        <v>96</v>
      </c>
      <c r="DS14" t="s">
        <v>96</v>
      </c>
      <c r="DT14" t="s">
        <v>96</v>
      </c>
      <c r="DU14" t="s">
        <v>96</v>
      </c>
      <c r="DV14" t="s">
        <v>96</v>
      </c>
      <c r="DW14" t="s">
        <v>96</v>
      </c>
      <c r="DX14" t="s">
        <v>96</v>
      </c>
      <c r="DY14" t="s">
        <v>96</v>
      </c>
      <c r="DZ14" t="s">
        <v>96</v>
      </c>
      <c r="EA14" t="s">
        <v>96</v>
      </c>
      <c r="EB14" t="s">
        <v>96</v>
      </c>
      <c r="EC14" t="s">
        <v>96</v>
      </c>
      <c r="ED14" t="s">
        <v>96</v>
      </c>
      <c r="EE14" t="s">
        <v>96</v>
      </c>
      <c r="EF14" t="s">
        <v>96</v>
      </c>
      <c r="EG14" t="s">
        <v>96</v>
      </c>
      <c r="EH14" t="s">
        <v>97</v>
      </c>
      <c r="EI14" t="s">
        <v>97</v>
      </c>
      <c r="EJ14" t="s">
        <v>97</v>
      </c>
      <c r="EK14" t="s">
        <v>97</v>
      </c>
      <c r="EL14" t="s">
        <v>97</v>
      </c>
      <c r="EM14" t="s">
        <v>98</v>
      </c>
      <c r="EN14" t="s">
        <v>98</v>
      </c>
      <c r="EO14" t="s">
        <v>98</v>
      </c>
      <c r="EP14" t="s">
        <v>98</v>
      </c>
      <c r="EQ14" t="s">
        <v>98</v>
      </c>
      <c r="ER14" t="s">
        <v>98</v>
      </c>
      <c r="ES14" t="s">
        <v>98</v>
      </c>
      <c r="ET14" t="s">
        <v>98</v>
      </c>
      <c r="EU14" t="s">
        <v>98</v>
      </c>
      <c r="EV14" t="s">
        <v>98</v>
      </c>
      <c r="EW14" t="s">
        <v>98</v>
      </c>
      <c r="EX14" t="s">
        <v>98</v>
      </c>
      <c r="EY14" t="s">
        <v>98</v>
      </c>
      <c r="EZ14" t="s">
        <v>99</v>
      </c>
      <c r="FA14" t="s">
        <v>99</v>
      </c>
      <c r="FB14" t="s">
        <v>99</v>
      </c>
      <c r="FC14" t="s">
        <v>99</v>
      </c>
      <c r="FD14" t="s">
        <v>99</v>
      </c>
      <c r="FE14" t="s">
        <v>99</v>
      </c>
      <c r="FF14" t="s">
        <v>99</v>
      </c>
      <c r="FG14" t="s">
        <v>99</v>
      </c>
      <c r="FH14" t="s">
        <v>99</v>
      </c>
      <c r="FI14" t="s">
        <v>99</v>
      </c>
      <c r="FJ14" t="s">
        <v>99</v>
      </c>
      <c r="FK14" t="s">
        <v>99</v>
      </c>
      <c r="FL14" t="s">
        <v>99</v>
      </c>
      <c r="FM14" t="s">
        <v>99</v>
      </c>
      <c r="FN14" t="s">
        <v>99</v>
      </c>
      <c r="FO14" t="s">
        <v>100</v>
      </c>
      <c r="FP14" t="s">
        <v>100</v>
      </c>
      <c r="FQ14" t="s">
        <v>100</v>
      </c>
      <c r="FR14" t="s">
        <v>100</v>
      </c>
      <c r="FS14" t="s">
        <v>100</v>
      </c>
      <c r="FT14" t="s">
        <v>100</v>
      </c>
      <c r="FU14" t="s">
        <v>100</v>
      </c>
      <c r="FV14" t="s">
        <v>100</v>
      </c>
      <c r="FW14" t="s">
        <v>100</v>
      </c>
      <c r="FX14" t="s">
        <v>100</v>
      </c>
      <c r="FY14" t="s">
        <v>100</v>
      </c>
      <c r="FZ14" t="s">
        <v>100</v>
      </c>
      <c r="GA14" t="s">
        <v>100</v>
      </c>
      <c r="GB14" t="s">
        <v>100</v>
      </c>
      <c r="GC14" t="s">
        <v>100</v>
      </c>
      <c r="GD14" t="s">
        <v>100</v>
      </c>
      <c r="GE14" t="s">
        <v>100</v>
      </c>
      <c r="GF14" t="s">
        <v>100</v>
      </c>
      <c r="GG14" t="s">
        <v>101</v>
      </c>
      <c r="GH14" t="s">
        <v>101</v>
      </c>
      <c r="GI14" t="s">
        <v>101</v>
      </c>
      <c r="GJ14" t="s">
        <v>101</v>
      </c>
      <c r="GK14" t="s">
        <v>101</v>
      </c>
      <c r="GL14" t="s">
        <v>101</v>
      </c>
      <c r="GM14" t="s">
        <v>101</v>
      </c>
      <c r="GN14" t="s">
        <v>101</v>
      </c>
      <c r="GO14" t="s">
        <v>101</v>
      </c>
      <c r="GP14" t="s">
        <v>101</v>
      </c>
      <c r="GQ14" t="s">
        <v>101</v>
      </c>
      <c r="GR14" t="s">
        <v>101</v>
      </c>
      <c r="GS14" t="s">
        <v>101</v>
      </c>
      <c r="GT14" t="s">
        <v>101</v>
      </c>
      <c r="GU14" t="s">
        <v>101</v>
      </c>
      <c r="GV14" t="s">
        <v>101</v>
      </c>
      <c r="GW14" t="s">
        <v>101</v>
      </c>
      <c r="GX14" t="s">
        <v>101</v>
      </c>
      <c r="GY14" t="s">
        <v>101</v>
      </c>
      <c r="GZ14" t="s">
        <v>102</v>
      </c>
      <c r="HA14" t="s">
        <v>102</v>
      </c>
      <c r="HB14" t="s">
        <v>102</v>
      </c>
      <c r="HC14" t="s">
        <v>102</v>
      </c>
      <c r="HD14" t="s">
        <v>102</v>
      </c>
      <c r="HE14" t="s">
        <v>102</v>
      </c>
      <c r="HF14" t="s">
        <v>102</v>
      </c>
      <c r="HG14" t="s">
        <v>102</v>
      </c>
      <c r="HH14" t="s">
        <v>102</v>
      </c>
      <c r="HI14" t="s">
        <v>102</v>
      </c>
      <c r="HJ14" t="s">
        <v>102</v>
      </c>
      <c r="HK14" t="s">
        <v>102</v>
      </c>
      <c r="HL14" t="s">
        <v>102</v>
      </c>
      <c r="HM14" t="s">
        <v>102</v>
      </c>
      <c r="HN14" t="s">
        <v>102</v>
      </c>
      <c r="HO14" t="s">
        <v>102</v>
      </c>
      <c r="HP14" t="s">
        <v>102</v>
      </c>
      <c r="HQ14" t="s">
        <v>102</v>
      </c>
      <c r="HR14" t="s">
        <v>102</v>
      </c>
      <c r="HS14" t="s">
        <v>103</v>
      </c>
      <c r="HT14" t="s">
        <v>103</v>
      </c>
      <c r="HU14" t="s">
        <v>103</v>
      </c>
      <c r="HV14" t="s">
        <v>103</v>
      </c>
      <c r="HW14" t="s">
        <v>103</v>
      </c>
      <c r="HX14" t="s">
        <v>103</v>
      </c>
      <c r="HY14" t="s">
        <v>103</v>
      </c>
      <c r="HZ14" t="s">
        <v>103</v>
      </c>
      <c r="IA14" t="s">
        <v>103</v>
      </c>
      <c r="IB14" t="s">
        <v>103</v>
      </c>
      <c r="IC14" t="s">
        <v>103</v>
      </c>
      <c r="ID14" t="s">
        <v>103</v>
      </c>
      <c r="IE14" t="s">
        <v>103</v>
      </c>
      <c r="IF14" t="s">
        <v>103</v>
      </c>
      <c r="IG14" t="s">
        <v>103</v>
      </c>
      <c r="IH14" t="s">
        <v>103</v>
      </c>
      <c r="II14" t="s">
        <v>103</v>
      </c>
      <c r="IJ14" t="s">
        <v>103</v>
      </c>
      <c r="IK14" t="s">
        <v>104</v>
      </c>
      <c r="IL14" t="s">
        <v>104</v>
      </c>
      <c r="IM14" t="s">
        <v>104</v>
      </c>
      <c r="IN14" t="s">
        <v>104</v>
      </c>
      <c r="IO14" t="s">
        <v>104</v>
      </c>
      <c r="IP14" t="s">
        <v>104</v>
      </c>
      <c r="IQ14" t="s">
        <v>104</v>
      </c>
      <c r="IR14" t="s">
        <v>104</v>
      </c>
      <c r="IS14" t="s">
        <v>105</v>
      </c>
      <c r="IT14" t="s">
        <v>105</v>
      </c>
      <c r="IU14" t="s">
        <v>105</v>
      </c>
      <c r="IV14" t="s">
        <v>105</v>
      </c>
      <c r="IW14" t="s">
        <v>105</v>
      </c>
      <c r="IX14" t="s">
        <v>105</v>
      </c>
      <c r="IY14" t="s">
        <v>105</v>
      </c>
      <c r="IZ14" t="s">
        <v>105</v>
      </c>
      <c r="JA14" t="s">
        <v>105</v>
      </c>
      <c r="JB14" t="s">
        <v>105</v>
      </c>
      <c r="JC14" t="s">
        <v>105</v>
      </c>
      <c r="JD14" t="s">
        <v>105</v>
      </c>
      <c r="JE14" t="s">
        <v>105</v>
      </c>
      <c r="JF14" t="s">
        <v>105</v>
      </c>
      <c r="JG14" t="s">
        <v>105</v>
      </c>
      <c r="JH14" t="s">
        <v>105</v>
      </c>
    </row>
    <row r="15" spans="1:268" x14ac:dyDescent="0.2">
      <c r="A15" t="s">
        <v>106</v>
      </c>
      <c r="B15" t="s">
        <v>107</v>
      </c>
      <c r="C15" t="s">
        <v>108</v>
      </c>
      <c r="D15" t="s">
        <v>109</v>
      </c>
      <c r="E15" t="s">
        <v>110</v>
      </c>
      <c r="F15" t="s">
        <v>111</v>
      </c>
      <c r="G15" t="s">
        <v>112</v>
      </c>
      <c r="H15" t="s">
        <v>113</v>
      </c>
      <c r="I15" t="s">
        <v>114</v>
      </c>
      <c r="J15" t="s">
        <v>115</v>
      </c>
      <c r="K15" t="s">
        <v>116</v>
      </c>
      <c r="L15" t="s">
        <v>117</v>
      </c>
      <c r="M15" t="s">
        <v>118</v>
      </c>
      <c r="N15" t="s">
        <v>119</v>
      </c>
      <c r="O15" t="s">
        <v>120</v>
      </c>
      <c r="P15" t="s">
        <v>121</v>
      </c>
      <c r="Q15" t="s">
        <v>122</v>
      </c>
      <c r="R15" t="s">
        <v>123</v>
      </c>
      <c r="S15" t="s">
        <v>124</v>
      </c>
      <c r="T15" t="s">
        <v>125</v>
      </c>
      <c r="U15" t="s">
        <v>126</v>
      </c>
      <c r="V15" t="s">
        <v>127</v>
      </c>
      <c r="W15" t="s">
        <v>128</v>
      </c>
      <c r="X15" t="s">
        <v>129</v>
      </c>
      <c r="Y15" t="s">
        <v>130</v>
      </c>
      <c r="Z15" t="s">
        <v>131</v>
      </c>
      <c r="AA15" t="s">
        <v>132</v>
      </c>
      <c r="AB15" t="s">
        <v>133</v>
      </c>
      <c r="AC15" t="s">
        <v>134</v>
      </c>
      <c r="AD15" t="s">
        <v>135</v>
      </c>
      <c r="AE15" t="s">
        <v>136</v>
      </c>
      <c r="AF15" t="s">
        <v>137</v>
      </c>
      <c r="AG15" t="s">
        <v>88</v>
      </c>
      <c r="AH15" t="s">
        <v>138</v>
      </c>
      <c r="AI15" t="s">
        <v>139</v>
      </c>
      <c r="AJ15" t="s">
        <v>140</v>
      </c>
      <c r="AK15" t="s">
        <v>141</v>
      </c>
      <c r="AL15" t="s">
        <v>142</v>
      </c>
      <c r="AM15" t="s">
        <v>143</v>
      </c>
      <c r="AN15" t="s">
        <v>144</v>
      </c>
      <c r="AO15" t="s">
        <v>145</v>
      </c>
      <c r="AP15" t="s">
        <v>146</v>
      </c>
      <c r="AQ15" t="s">
        <v>147</v>
      </c>
      <c r="AR15" t="s">
        <v>148</v>
      </c>
      <c r="AS15" t="s">
        <v>149</v>
      </c>
      <c r="AT15" t="s">
        <v>150</v>
      </c>
      <c r="AU15" t="s">
        <v>151</v>
      </c>
      <c r="AV15" t="s">
        <v>152</v>
      </c>
      <c r="AW15" t="s">
        <v>153</v>
      </c>
      <c r="AX15" t="s">
        <v>154</v>
      </c>
      <c r="AY15" t="s">
        <v>155</v>
      </c>
      <c r="AZ15" t="s">
        <v>156</v>
      </c>
      <c r="BA15" t="s">
        <v>157</v>
      </c>
      <c r="BB15" t="s">
        <v>158</v>
      </c>
      <c r="BC15" t="s">
        <v>159</v>
      </c>
      <c r="BD15" t="s">
        <v>160</v>
      </c>
      <c r="BE15" t="s">
        <v>161</v>
      </c>
      <c r="BF15" t="s">
        <v>162</v>
      </c>
      <c r="BG15" t="s">
        <v>163</v>
      </c>
      <c r="BH15" t="s">
        <v>164</v>
      </c>
      <c r="BI15" t="s">
        <v>165</v>
      </c>
      <c r="BJ15" t="s">
        <v>166</v>
      </c>
      <c r="BK15" t="s">
        <v>167</v>
      </c>
      <c r="BL15" t="s">
        <v>168</v>
      </c>
      <c r="BM15" t="s">
        <v>169</v>
      </c>
      <c r="BN15" t="s">
        <v>170</v>
      </c>
      <c r="BO15" t="s">
        <v>171</v>
      </c>
      <c r="BP15" t="s">
        <v>172</v>
      </c>
      <c r="BQ15" t="s">
        <v>173</v>
      </c>
      <c r="BR15" t="s">
        <v>174</v>
      </c>
      <c r="BS15" t="s">
        <v>175</v>
      </c>
      <c r="BT15" t="s">
        <v>176</v>
      </c>
      <c r="BU15" t="s">
        <v>177</v>
      </c>
      <c r="BV15" t="s">
        <v>170</v>
      </c>
      <c r="BW15" t="s">
        <v>178</v>
      </c>
      <c r="BX15" t="s">
        <v>144</v>
      </c>
      <c r="BY15" t="s">
        <v>179</v>
      </c>
      <c r="BZ15" t="s">
        <v>180</v>
      </c>
      <c r="CA15" t="s">
        <v>181</v>
      </c>
      <c r="CB15" t="s">
        <v>182</v>
      </c>
      <c r="CC15" t="s">
        <v>183</v>
      </c>
      <c r="CD15" t="s">
        <v>184</v>
      </c>
      <c r="CE15" t="s">
        <v>185</v>
      </c>
      <c r="CF15" t="s">
        <v>186</v>
      </c>
      <c r="CG15" t="s">
        <v>187</v>
      </c>
      <c r="CH15" t="s">
        <v>188</v>
      </c>
      <c r="CI15" t="s">
        <v>189</v>
      </c>
      <c r="CJ15" t="s">
        <v>190</v>
      </c>
      <c r="CK15" t="s">
        <v>191</v>
      </c>
      <c r="CL15" t="s">
        <v>192</v>
      </c>
      <c r="CM15" t="s">
        <v>193</v>
      </c>
      <c r="CN15" t="s">
        <v>114</v>
      </c>
      <c r="CO15" t="s">
        <v>194</v>
      </c>
      <c r="CP15" t="s">
        <v>195</v>
      </c>
      <c r="CQ15" t="s">
        <v>196</v>
      </c>
      <c r="CR15" t="s">
        <v>197</v>
      </c>
      <c r="CS15" t="s">
        <v>198</v>
      </c>
      <c r="CT15" t="s">
        <v>199</v>
      </c>
      <c r="CU15" t="s">
        <v>200</v>
      </c>
      <c r="CV15" t="s">
        <v>201</v>
      </c>
      <c r="CW15" t="s">
        <v>202</v>
      </c>
      <c r="CX15" t="s">
        <v>203</v>
      </c>
      <c r="CY15" t="s">
        <v>204</v>
      </c>
      <c r="CZ15" t="s">
        <v>205</v>
      </c>
      <c r="DA15" t="s">
        <v>206</v>
      </c>
      <c r="DB15" t="s">
        <v>207</v>
      </c>
      <c r="DC15" t="s">
        <v>208</v>
      </c>
      <c r="DD15" t="s">
        <v>209</v>
      </c>
      <c r="DE15" t="s">
        <v>210</v>
      </c>
      <c r="DF15" t="s">
        <v>211</v>
      </c>
      <c r="DG15" t="s">
        <v>212</v>
      </c>
      <c r="DH15" t="s">
        <v>213</v>
      </c>
      <c r="DI15" t="s">
        <v>214</v>
      </c>
      <c r="DJ15" t="s">
        <v>215</v>
      </c>
      <c r="DK15" t="s">
        <v>216</v>
      </c>
      <c r="DL15" t="s">
        <v>217</v>
      </c>
      <c r="DM15" t="s">
        <v>218</v>
      </c>
      <c r="DN15" t="s">
        <v>219</v>
      </c>
      <c r="DO15" t="s">
        <v>220</v>
      </c>
      <c r="DP15" t="s">
        <v>221</v>
      </c>
      <c r="DQ15" t="s">
        <v>222</v>
      </c>
      <c r="DR15" t="s">
        <v>223</v>
      </c>
      <c r="DS15" t="s">
        <v>224</v>
      </c>
      <c r="DT15" t="s">
        <v>225</v>
      </c>
      <c r="DU15" t="s">
        <v>226</v>
      </c>
      <c r="DV15" t="s">
        <v>227</v>
      </c>
      <c r="DW15" t="s">
        <v>228</v>
      </c>
      <c r="DX15" t="s">
        <v>229</v>
      </c>
      <c r="DY15" t="s">
        <v>230</v>
      </c>
      <c r="DZ15" t="s">
        <v>231</v>
      </c>
      <c r="EA15" t="s">
        <v>232</v>
      </c>
      <c r="EB15" t="s">
        <v>233</v>
      </c>
      <c r="EC15" t="s">
        <v>234</v>
      </c>
      <c r="ED15" t="s">
        <v>235</v>
      </c>
      <c r="EE15" t="s">
        <v>236</v>
      </c>
      <c r="EF15" t="s">
        <v>237</v>
      </c>
      <c r="EG15" t="s">
        <v>238</v>
      </c>
      <c r="EH15" t="s">
        <v>239</v>
      </c>
      <c r="EI15" t="s">
        <v>240</v>
      </c>
      <c r="EJ15" t="s">
        <v>241</v>
      </c>
      <c r="EK15" t="s">
        <v>242</v>
      </c>
      <c r="EL15" t="s">
        <v>243</v>
      </c>
      <c r="EM15" t="s">
        <v>107</v>
      </c>
      <c r="EN15" t="s">
        <v>110</v>
      </c>
      <c r="EO15" t="s">
        <v>244</v>
      </c>
      <c r="EP15" t="s">
        <v>245</v>
      </c>
      <c r="EQ15" t="s">
        <v>246</v>
      </c>
      <c r="ER15" t="s">
        <v>247</v>
      </c>
      <c r="ES15" t="s">
        <v>248</v>
      </c>
      <c r="ET15" t="s">
        <v>249</v>
      </c>
      <c r="EU15" t="s">
        <v>250</v>
      </c>
      <c r="EV15" t="s">
        <v>251</v>
      </c>
      <c r="EW15" t="s">
        <v>252</v>
      </c>
      <c r="EX15" t="s">
        <v>253</v>
      </c>
      <c r="EY15" t="s">
        <v>254</v>
      </c>
      <c r="EZ15" t="s">
        <v>255</v>
      </c>
      <c r="FA15" t="s">
        <v>256</v>
      </c>
      <c r="FB15" t="s">
        <v>257</v>
      </c>
      <c r="FC15" t="s">
        <v>258</v>
      </c>
      <c r="FD15" t="s">
        <v>259</v>
      </c>
      <c r="FE15" t="s">
        <v>260</v>
      </c>
      <c r="FF15" t="s">
        <v>261</v>
      </c>
      <c r="FG15" t="s">
        <v>262</v>
      </c>
      <c r="FH15" t="s">
        <v>263</v>
      </c>
      <c r="FI15" t="s">
        <v>264</v>
      </c>
      <c r="FJ15" t="s">
        <v>265</v>
      </c>
      <c r="FK15" t="s">
        <v>266</v>
      </c>
      <c r="FL15" t="s">
        <v>267</v>
      </c>
      <c r="FM15" t="s">
        <v>268</v>
      </c>
      <c r="FN15" t="s">
        <v>269</v>
      </c>
      <c r="FO15" t="s">
        <v>270</v>
      </c>
      <c r="FP15" t="s">
        <v>271</v>
      </c>
      <c r="FQ15" t="s">
        <v>272</v>
      </c>
      <c r="FR15" t="s">
        <v>273</v>
      </c>
      <c r="FS15" t="s">
        <v>274</v>
      </c>
      <c r="FT15" t="s">
        <v>275</v>
      </c>
      <c r="FU15" t="s">
        <v>276</v>
      </c>
      <c r="FV15" t="s">
        <v>277</v>
      </c>
      <c r="FW15" t="s">
        <v>278</v>
      </c>
      <c r="FX15" t="s">
        <v>279</v>
      </c>
      <c r="FY15" t="s">
        <v>280</v>
      </c>
      <c r="FZ15" t="s">
        <v>281</v>
      </c>
      <c r="GA15" t="s">
        <v>282</v>
      </c>
      <c r="GB15" t="s">
        <v>283</v>
      </c>
      <c r="GC15" t="s">
        <v>284</v>
      </c>
      <c r="GD15" t="s">
        <v>285</v>
      </c>
      <c r="GE15" t="s">
        <v>286</v>
      </c>
      <c r="GF15" t="s">
        <v>287</v>
      </c>
      <c r="GG15" t="s">
        <v>288</v>
      </c>
      <c r="GH15" t="s">
        <v>289</v>
      </c>
      <c r="GI15" t="s">
        <v>290</v>
      </c>
      <c r="GJ15" t="s">
        <v>291</v>
      </c>
      <c r="GK15" t="s">
        <v>292</v>
      </c>
      <c r="GL15" t="s">
        <v>293</v>
      </c>
      <c r="GM15" t="s">
        <v>294</v>
      </c>
      <c r="GN15" t="s">
        <v>295</v>
      </c>
      <c r="GO15" t="s">
        <v>296</v>
      </c>
      <c r="GP15" t="s">
        <v>297</v>
      </c>
      <c r="GQ15" t="s">
        <v>298</v>
      </c>
      <c r="GR15" t="s">
        <v>299</v>
      </c>
      <c r="GS15" t="s">
        <v>300</v>
      </c>
      <c r="GT15" t="s">
        <v>301</v>
      </c>
      <c r="GU15" t="s">
        <v>302</v>
      </c>
      <c r="GV15" t="s">
        <v>303</v>
      </c>
      <c r="GW15" t="s">
        <v>304</v>
      </c>
      <c r="GX15" t="s">
        <v>305</v>
      </c>
      <c r="GY15" t="s">
        <v>306</v>
      </c>
      <c r="GZ15" t="s">
        <v>307</v>
      </c>
      <c r="HA15" t="s">
        <v>308</v>
      </c>
      <c r="HB15" t="s">
        <v>309</v>
      </c>
      <c r="HC15" t="s">
        <v>310</v>
      </c>
      <c r="HD15" t="s">
        <v>311</v>
      </c>
      <c r="HE15" t="s">
        <v>312</v>
      </c>
      <c r="HF15" t="s">
        <v>313</v>
      </c>
      <c r="HG15" t="s">
        <v>314</v>
      </c>
      <c r="HH15" t="s">
        <v>315</v>
      </c>
      <c r="HI15" t="s">
        <v>316</v>
      </c>
      <c r="HJ15" t="s">
        <v>317</v>
      </c>
      <c r="HK15" t="s">
        <v>318</v>
      </c>
      <c r="HL15" t="s">
        <v>319</v>
      </c>
      <c r="HM15" t="s">
        <v>320</v>
      </c>
      <c r="HN15" t="s">
        <v>321</v>
      </c>
      <c r="HO15" t="s">
        <v>322</v>
      </c>
      <c r="HP15" t="s">
        <v>323</v>
      </c>
      <c r="HQ15" t="s">
        <v>324</v>
      </c>
      <c r="HR15" t="s">
        <v>325</v>
      </c>
      <c r="HS15" t="s">
        <v>326</v>
      </c>
      <c r="HT15" t="s">
        <v>327</v>
      </c>
      <c r="HU15" t="s">
        <v>328</v>
      </c>
      <c r="HV15" t="s">
        <v>329</v>
      </c>
      <c r="HW15" t="s">
        <v>330</v>
      </c>
      <c r="HX15" t="s">
        <v>331</v>
      </c>
      <c r="HY15" t="s">
        <v>332</v>
      </c>
      <c r="HZ15" t="s">
        <v>333</v>
      </c>
      <c r="IA15" t="s">
        <v>334</v>
      </c>
      <c r="IB15" t="s">
        <v>335</v>
      </c>
      <c r="IC15" t="s">
        <v>336</v>
      </c>
      <c r="ID15" t="s">
        <v>337</v>
      </c>
      <c r="IE15" t="s">
        <v>338</v>
      </c>
      <c r="IF15" t="s">
        <v>339</v>
      </c>
      <c r="IG15" t="s">
        <v>340</v>
      </c>
      <c r="IH15" t="s">
        <v>341</v>
      </c>
      <c r="II15" t="s">
        <v>342</v>
      </c>
      <c r="IJ15" t="s">
        <v>343</v>
      </c>
      <c r="IK15" t="s">
        <v>344</v>
      </c>
      <c r="IL15" t="s">
        <v>345</v>
      </c>
      <c r="IM15" t="s">
        <v>346</v>
      </c>
      <c r="IN15" t="s">
        <v>347</v>
      </c>
      <c r="IO15" t="s">
        <v>348</v>
      </c>
      <c r="IP15" t="s">
        <v>349</v>
      </c>
      <c r="IQ15" t="s">
        <v>350</v>
      </c>
      <c r="IR15" t="s">
        <v>351</v>
      </c>
      <c r="IS15" t="s">
        <v>352</v>
      </c>
      <c r="IT15" t="s">
        <v>353</v>
      </c>
      <c r="IU15" t="s">
        <v>354</v>
      </c>
      <c r="IV15" t="s">
        <v>355</v>
      </c>
      <c r="IW15" t="s">
        <v>356</v>
      </c>
      <c r="IX15" t="s">
        <v>357</v>
      </c>
      <c r="IY15" t="s">
        <v>358</v>
      </c>
      <c r="IZ15" t="s">
        <v>359</v>
      </c>
      <c r="JA15" t="s">
        <v>360</v>
      </c>
      <c r="JB15" t="s">
        <v>361</v>
      </c>
      <c r="JC15" t="s">
        <v>362</v>
      </c>
      <c r="JD15" t="s">
        <v>363</v>
      </c>
      <c r="JE15" t="s">
        <v>364</v>
      </c>
      <c r="JF15" t="s">
        <v>365</v>
      </c>
      <c r="JG15" t="s">
        <v>366</v>
      </c>
      <c r="JH15" t="s">
        <v>367</v>
      </c>
    </row>
    <row r="16" spans="1:268" x14ac:dyDescent="0.2">
      <c r="B16" t="s">
        <v>368</v>
      </c>
      <c r="C16" t="s">
        <v>368</v>
      </c>
      <c r="F16" t="s">
        <v>368</v>
      </c>
      <c r="I16" t="s">
        <v>368</v>
      </c>
      <c r="J16" t="s">
        <v>369</v>
      </c>
      <c r="K16" t="s">
        <v>370</v>
      </c>
      <c r="L16" t="s">
        <v>371</v>
      </c>
      <c r="M16" t="s">
        <v>372</v>
      </c>
      <c r="N16" t="s">
        <v>372</v>
      </c>
      <c r="O16" t="s">
        <v>201</v>
      </c>
      <c r="P16" t="s">
        <v>201</v>
      </c>
      <c r="Q16" t="s">
        <v>369</v>
      </c>
      <c r="R16" t="s">
        <v>369</v>
      </c>
      <c r="S16" t="s">
        <v>369</v>
      </c>
      <c r="T16" t="s">
        <v>369</v>
      </c>
      <c r="U16" t="s">
        <v>373</v>
      </c>
      <c r="V16" t="s">
        <v>374</v>
      </c>
      <c r="W16" t="s">
        <v>374</v>
      </c>
      <c r="X16" t="s">
        <v>375</v>
      </c>
      <c r="Y16" t="s">
        <v>376</v>
      </c>
      <c r="Z16" t="s">
        <v>375</v>
      </c>
      <c r="AA16" t="s">
        <v>375</v>
      </c>
      <c r="AB16" t="s">
        <v>375</v>
      </c>
      <c r="AC16" t="s">
        <v>373</v>
      </c>
      <c r="AD16" t="s">
        <v>373</v>
      </c>
      <c r="AE16" t="s">
        <v>373</v>
      </c>
      <c r="AF16" t="s">
        <v>373</v>
      </c>
      <c r="AG16" t="s">
        <v>377</v>
      </c>
      <c r="AH16" t="s">
        <v>376</v>
      </c>
      <c r="AJ16" t="s">
        <v>376</v>
      </c>
      <c r="AK16" t="s">
        <v>377</v>
      </c>
      <c r="AQ16" t="s">
        <v>371</v>
      </c>
      <c r="AX16" t="s">
        <v>371</v>
      </c>
      <c r="AY16" t="s">
        <v>371</v>
      </c>
      <c r="AZ16" t="s">
        <v>371</v>
      </c>
      <c r="BA16" t="s">
        <v>378</v>
      </c>
      <c r="BO16" t="s">
        <v>379</v>
      </c>
      <c r="BP16" t="s">
        <v>379</v>
      </c>
      <c r="BQ16" t="s">
        <v>379</v>
      </c>
      <c r="BR16" t="s">
        <v>371</v>
      </c>
      <c r="BT16" t="s">
        <v>380</v>
      </c>
      <c r="BW16" t="s">
        <v>379</v>
      </c>
      <c r="CB16" t="s">
        <v>368</v>
      </c>
      <c r="CC16" t="s">
        <v>368</v>
      </c>
      <c r="CD16" t="s">
        <v>368</v>
      </c>
      <c r="CE16" t="s">
        <v>368</v>
      </c>
      <c r="CF16" t="s">
        <v>371</v>
      </c>
      <c r="CG16" t="s">
        <v>371</v>
      </c>
      <c r="CI16" t="s">
        <v>381</v>
      </c>
      <c r="CJ16" t="s">
        <v>382</v>
      </c>
      <c r="CM16" t="s">
        <v>369</v>
      </c>
      <c r="CN16" t="s">
        <v>368</v>
      </c>
      <c r="CO16" t="s">
        <v>372</v>
      </c>
      <c r="CP16" t="s">
        <v>372</v>
      </c>
      <c r="CQ16" t="s">
        <v>383</v>
      </c>
      <c r="CR16" t="s">
        <v>383</v>
      </c>
      <c r="CS16" t="s">
        <v>372</v>
      </c>
      <c r="CT16" t="s">
        <v>383</v>
      </c>
      <c r="CU16" t="s">
        <v>377</v>
      </c>
      <c r="CV16" t="s">
        <v>375</v>
      </c>
      <c r="CW16" t="s">
        <v>375</v>
      </c>
      <c r="CX16" t="s">
        <v>374</v>
      </c>
      <c r="CY16" t="s">
        <v>374</v>
      </c>
      <c r="CZ16" t="s">
        <v>374</v>
      </c>
      <c r="DA16" t="s">
        <v>374</v>
      </c>
      <c r="DB16" t="s">
        <v>374</v>
      </c>
      <c r="DC16" t="s">
        <v>384</v>
      </c>
      <c r="DD16" t="s">
        <v>371</v>
      </c>
      <c r="DE16" t="s">
        <v>371</v>
      </c>
      <c r="DF16" t="s">
        <v>372</v>
      </c>
      <c r="DG16" t="s">
        <v>372</v>
      </c>
      <c r="DH16" t="s">
        <v>372</v>
      </c>
      <c r="DI16" t="s">
        <v>383</v>
      </c>
      <c r="DJ16" t="s">
        <v>372</v>
      </c>
      <c r="DK16" t="s">
        <v>383</v>
      </c>
      <c r="DL16" t="s">
        <v>375</v>
      </c>
      <c r="DM16" t="s">
        <v>375</v>
      </c>
      <c r="DN16" t="s">
        <v>374</v>
      </c>
      <c r="DO16" t="s">
        <v>374</v>
      </c>
      <c r="DP16" t="s">
        <v>371</v>
      </c>
      <c r="DU16" t="s">
        <v>371</v>
      </c>
      <c r="DX16" t="s">
        <v>374</v>
      </c>
      <c r="DY16" t="s">
        <v>374</v>
      </c>
      <c r="DZ16" t="s">
        <v>374</v>
      </c>
      <c r="EA16" t="s">
        <v>374</v>
      </c>
      <c r="EB16" t="s">
        <v>374</v>
      </c>
      <c r="EC16" t="s">
        <v>371</v>
      </c>
      <c r="ED16" t="s">
        <v>371</v>
      </c>
      <c r="EE16" t="s">
        <v>371</v>
      </c>
      <c r="EF16" t="s">
        <v>368</v>
      </c>
      <c r="EI16" t="s">
        <v>385</v>
      </c>
      <c r="EJ16" t="s">
        <v>385</v>
      </c>
      <c r="EL16" t="s">
        <v>368</v>
      </c>
      <c r="EM16" t="s">
        <v>386</v>
      </c>
      <c r="EO16" t="s">
        <v>368</v>
      </c>
      <c r="EP16" t="s">
        <v>368</v>
      </c>
      <c r="ER16" t="s">
        <v>387</v>
      </c>
      <c r="ES16" t="s">
        <v>388</v>
      </c>
      <c r="ET16" t="s">
        <v>387</v>
      </c>
      <c r="EU16" t="s">
        <v>388</v>
      </c>
      <c r="EV16" t="s">
        <v>387</v>
      </c>
      <c r="EW16" t="s">
        <v>388</v>
      </c>
      <c r="EX16" t="s">
        <v>376</v>
      </c>
      <c r="EY16" t="s">
        <v>376</v>
      </c>
      <c r="FA16" t="s">
        <v>389</v>
      </c>
      <c r="FE16" t="s">
        <v>389</v>
      </c>
      <c r="FI16" t="s">
        <v>389</v>
      </c>
      <c r="FO16" t="s">
        <v>390</v>
      </c>
      <c r="FP16" t="s">
        <v>390</v>
      </c>
      <c r="GC16" t="s">
        <v>390</v>
      </c>
      <c r="GD16" t="s">
        <v>390</v>
      </c>
      <c r="GE16" t="s">
        <v>391</v>
      </c>
      <c r="GF16" t="s">
        <v>391</v>
      </c>
      <c r="GG16" t="s">
        <v>374</v>
      </c>
      <c r="GH16" t="s">
        <v>374</v>
      </c>
      <c r="GI16" t="s">
        <v>376</v>
      </c>
      <c r="GJ16" t="s">
        <v>374</v>
      </c>
      <c r="GK16" t="s">
        <v>383</v>
      </c>
      <c r="GL16" t="s">
        <v>376</v>
      </c>
      <c r="GM16" t="s">
        <v>376</v>
      </c>
      <c r="GO16" t="s">
        <v>390</v>
      </c>
      <c r="GP16" t="s">
        <v>390</v>
      </c>
      <c r="GQ16" t="s">
        <v>390</v>
      </c>
      <c r="GR16" t="s">
        <v>390</v>
      </c>
      <c r="GS16" t="s">
        <v>390</v>
      </c>
      <c r="GT16" t="s">
        <v>390</v>
      </c>
      <c r="GU16" t="s">
        <v>390</v>
      </c>
      <c r="GV16" t="s">
        <v>392</v>
      </c>
      <c r="GW16" t="s">
        <v>392</v>
      </c>
      <c r="GX16" t="s">
        <v>393</v>
      </c>
      <c r="GY16" t="s">
        <v>392</v>
      </c>
      <c r="GZ16" t="s">
        <v>390</v>
      </c>
      <c r="HA16" t="s">
        <v>390</v>
      </c>
      <c r="HB16" t="s">
        <v>390</v>
      </c>
      <c r="HC16" t="s">
        <v>390</v>
      </c>
      <c r="HD16" t="s">
        <v>390</v>
      </c>
      <c r="HE16" t="s">
        <v>390</v>
      </c>
      <c r="HF16" t="s">
        <v>390</v>
      </c>
      <c r="HG16" t="s">
        <v>390</v>
      </c>
      <c r="HH16" t="s">
        <v>390</v>
      </c>
      <c r="HI16" t="s">
        <v>390</v>
      </c>
      <c r="HJ16" t="s">
        <v>390</v>
      </c>
      <c r="HK16" t="s">
        <v>390</v>
      </c>
      <c r="HR16" t="s">
        <v>390</v>
      </c>
      <c r="HS16" t="s">
        <v>376</v>
      </c>
      <c r="HT16" t="s">
        <v>376</v>
      </c>
      <c r="HU16" t="s">
        <v>387</v>
      </c>
      <c r="HV16" t="s">
        <v>388</v>
      </c>
      <c r="HW16" t="s">
        <v>388</v>
      </c>
      <c r="IA16" t="s">
        <v>388</v>
      </c>
      <c r="IE16" t="s">
        <v>372</v>
      </c>
      <c r="IF16" t="s">
        <v>372</v>
      </c>
      <c r="IG16" t="s">
        <v>383</v>
      </c>
      <c r="IH16" t="s">
        <v>383</v>
      </c>
      <c r="II16" t="s">
        <v>394</v>
      </c>
      <c r="IJ16" t="s">
        <v>394</v>
      </c>
      <c r="IK16" t="s">
        <v>390</v>
      </c>
      <c r="IL16" t="s">
        <v>390</v>
      </c>
      <c r="IM16" t="s">
        <v>390</v>
      </c>
      <c r="IN16" t="s">
        <v>390</v>
      </c>
      <c r="IO16" t="s">
        <v>390</v>
      </c>
      <c r="IP16" t="s">
        <v>390</v>
      </c>
      <c r="IQ16" t="s">
        <v>374</v>
      </c>
      <c r="IR16" t="s">
        <v>390</v>
      </c>
      <c r="IT16" t="s">
        <v>377</v>
      </c>
      <c r="IU16" t="s">
        <v>377</v>
      </c>
      <c r="IV16" t="s">
        <v>374</v>
      </c>
      <c r="IW16" t="s">
        <v>374</v>
      </c>
      <c r="IX16" t="s">
        <v>374</v>
      </c>
      <c r="IY16" t="s">
        <v>374</v>
      </c>
      <c r="IZ16" t="s">
        <v>374</v>
      </c>
      <c r="JA16" t="s">
        <v>376</v>
      </c>
      <c r="JB16" t="s">
        <v>376</v>
      </c>
      <c r="JC16" t="s">
        <v>376</v>
      </c>
      <c r="JD16" t="s">
        <v>374</v>
      </c>
      <c r="JE16" t="s">
        <v>372</v>
      </c>
      <c r="JF16" t="s">
        <v>383</v>
      </c>
      <c r="JG16" t="s">
        <v>376</v>
      </c>
      <c r="JH16" t="s">
        <v>376</v>
      </c>
    </row>
    <row r="17" spans="1:268" x14ac:dyDescent="0.2">
      <c r="A17">
        <v>1</v>
      </c>
      <c r="B17">
        <v>1634250145.5999999</v>
      </c>
      <c r="C17">
        <v>0</v>
      </c>
      <c r="D17" t="s">
        <v>395</v>
      </c>
      <c r="E17" t="s">
        <v>396</v>
      </c>
      <c r="F17" t="s">
        <v>397</v>
      </c>
      <c r="I17">
        <v>1634250145.5999999</v>
      </c>
      <c r="J17">
        <f t="shared" ref="J17:J48" si="0">(K17)/1000</f>
        <v>1.7149175886788788E-5</v>
      </c>
      <c r="K17">
        <f t="shared" ref="K17:K48" si="1">1000*CU17*AI17*(CQ17-CR17)/(100*CJ17*(1000-AI17*CQ17))</f>
        <v>1.7149175886788787E-2</v>
      </c>
      <c r="L17">
        <f t="shared" ref="L17:L48" si="2">CU17*AI17*(CP17-CO17*(1000-AI17*CR17)/(1000-AI17*CQ17))/(100*CJ17)</f>
        <v>-0.68851546905812311</v>
      </c>
      <c r="M17">
        <f t="shared" ref="M17:M48" si="3">CO17 - IF(AI17&gt;1, L17*CJ17*100/(AK17*DC17), 0)</f>
        <v>400.36</v>
      </c>
      <c r="N17">
        <f t="shared" ref="N17:N48" si="4">((T17-J17/2)*M17-L17)/(T17+J17/2)</f>
        <v>1524.4763785402215</v>
      </c>
      <c r="O17">
        <f t="shared" ref="O17:O48" si="5">N17*(CV17+CW17)/1000</f>
        <v>137.01303712310587</v>
      </c>
      <c r="P17">
        <f t="shared" ref="P17:P48" si="6">(CO17 - IF(AI17&gt;1, L17*CJ17*100/(AK17*DC17), 0))*(CV17+CW17)/1000</f>
        <v>35.982544770640011</v>
      </c>
      <c r="Q17">
        <f t="shared" ref="Q17:Q48" si="7">2/((1/S17-1/R17)+SIGN(S17)*SQRT((1/S17-1/R17)*(1/S17-1/R17) + 4*CK17/((CK17+1)*(CK17+1))*(2*1/S17*1/R17-1/R17*1/R17)))</f>
        <v>9.5665846897334983E-4</v>
      </c>
      <c r="R17">
        <f t="shared" ref="R17:R48" si="8">IF(LEFT(CL17,1)&lt;&gt;"0",IF(LEFT(CL17,1)="1",3,CM17),$D$5+$E$5*(DC17*CV17/($K$5*1000))+$F$5*(DC17*CV17/($K$5*1000))*MAX(MIN(CJ17,$J$5),$I$5)*MAX(MIN(CJ17,$J$5),$I$5)+$G$5*MAX(MIN(CJ17,$J$5),$I$5)*(DC17*CV17/($K$5*1000))+$H$5*(DC17*CV17/($K$5*1000))*(DC17*CV17/($K$5*1000)))</f>
        <v>2.7459587277049504</v>
      </c>
      <c r="S17">
        <f t="shared" ref="S17:S48" si="9">J17*(1000-(1000*0.61365*EXP(17.502*W17/(240.97+W17))/(CV17+CW17)+CQ17)/2)/(1000*0.61365*EXP(17.502*W17/(240.97+W17))/(CV17+CW17)-CQ17)</f>
        <v>9.5647334760182742E-4</v>
      </c>
      <c r="T17">
        <f t="shared" ref="T17:T48" si="10">1/((CK17+1)/(Q17/1.6)+1/(R17/1.37)) + CK17/((CK17+1)/(Q17/1.6) + CK17/(R17/1.37))</f>
        <v>5.9781247127308921E-4</v>
      </c>
      <c r="U17">
        <f t="shared" ref="U17:U48" si="11">(CF17*CI17)</f>
        <v>3.9895850507889585E-3</v>
      </c>
      <c r="V17">
        <f t="shared" ref="V17:V48" si="12">(CX17+(U17+2*0.95*0.0000000567*(((CX17+$B$7)+273)^4-(CX17+273)^4)-44100*J17)/(1.84*29.3*R17+8*0.95*0.0000000567*(CX17+273)^3))</f>
        <v>25.729184290182893</v>
      </c>
      <c r="W17">
        <f t="shared" ref="W17:W48" si="13">($C$7*CY17+$D$7*CZ17+$E$7*V17)</f>
        <v>25.238299999999999</v>
      </c>
      <c r="X17">
        <f t="shared" ref="X17:X48" si="14">0.61365*EXP(17.502*W17/(240.97+W17))</f>
        <v>3.2251334087832948</v>
      </c>
      <c r="Y17">
        <f t="shared" ref="Y17:Y48" si="15">(Z17/AA17*100)</f>
        <v>49.901516438627105</v>
      </c>
      <c r="Z17">
        <f t="shared" ref="Z17:Z48" si="16">CQ17*(CV17+CW17)/1000</f>
        <v>1.6574745039606003</v>
      </c>
      <c r="AA17">
        <f t="shared" ref="AA17:AA48" si="17">0.61365*EXP(17.502*CX17/(240.97+CX17))</f>
        <v>3.321491253675819</v>
      </c>
      <c r="AB17">
        <f t="shared" ref="AB17:AB48" si="18">(X17-CQ17*(CV17+CW17)/1000)</f>
        <v>1.5676589048226945</v>
      </c>
      <c r="AC17">
        <f t="shared" ref="AC17:AC48" si="19">(-J17*44100)</f>
        <v>-0.75627865660738558</v>
      </c>
      <c r="AD17">
        <f t="shared" ref="AD17:AD48" si="20">2*29.3*R17*0.92*(CX17-W17)</f>
        <v>73.368686905531263</v>
      </c>
      <c r="AE17">
        <f t="shared" ref="AE17:AE48" si="21">2*0.95*0.0000000567*(((CX17+$B$7)+273)^4-(W17+273)^4)</f>
        <v>5.6793754904255689</v>
      </c>
      <c r="AF17">
        <f t="shared" ref="AF17:AF48" si="22">U17+AE17+AC17+AD17</f>
        <v>78.29577332440023</v>
      </c>
      <c r="AG17">
        <v>0</v>
      </c>
      <c r="AH17">
        <v>0</v>
      </c>
      <c r="AI17">
        <f t="shared" ref="AI17:AI48" si="23">IF(AG17*$H$13&gt;=AK17,1,(AK17/(AK17-AG17*$H$13)))</f>
        <v>1</v>
      </c>
      <c r="AJ17">
        <f t="shared" ref="AJ17:AJ48" si="24">(AI17-1)*100</f>
        <v>0</v>
      </c>
      <c r="AK17">
        <f t="shared" ref="AK17:AK48" si="25">MAX(0,($B$13+$C$13*DC17)/(1+$D$13*DC17)*CV17/(CX17+273)*$E$13)</f>
        <v>47726.528455078682</v>
      </c>
      <c r="AL17" t="s">
        <v>398</v>
      </c>
      <c r="AM17">
        <v>8236.66</v>
      </c>
      <c r="AN17">
        <v>640.19615384615395</v>
      </c>
      <c r="AO17">
        <v>2807.57</v>
      </c>
      <c r="AP17">
        <f t="shared" ref="AP17:AP48" si="26">1-AN17/AO17</f>
        <v>0.77197499836294237</v>
      </c>
      <c r="AQ17">
        <v>-0.688515469058123</v>
      </c>
      <c r="AR17" t="s">
        <v>399</v>
      </c>
      <c r="AS17" t="s">
        <v>399</v>
      </c>
      <c r="AT17">
        <v>0</v>
      </c>
      <c r="AU17">
        <v>0</v>
      </c>
      <c r="AV17" t="e">
        <f t="shared" ref="AV17:AV48" si="27">1-AT17/AU17</f>
        <v>#DIV/0!</v>
      </c>
      <c r="AW17">
        <v>0.5</v>
      </c>
      <c r="AX17">
        <f t="shared" ref="AX17:AX48" si="28">CG17</f>
        <v>2.0997816056783997E-2</v>
      </c>
      <c r="AY17">
        <f t="shared" ref="AY17:AY48" si="29">L17</f>
        <v>-0.68851546905812311</v>
      </c>
      <c r="AZ17" t="e">
        <f t="shared" ref="AZ17:AZ48" si="30">AV17*AW17*AX17</f>
        <v>#DIV/0!</v>
      </c>
      <c r="BA17">
        <f t="shared" ref="BA17:BA48" si="31">(AY17-AQ17)/AX17</f>
        <v>-5.287326175364149E-15</v>
      </c>
      <c r="BB17" t="e">
        <f t="shared" ref="BB17:BB48" si="32">(AO17-AU17)/AU17</f>
        <v>#DIV/0!</v>
      </c>
      <c r="BC17" t="e">
        <f t="shared" ref="BC17:BC48" si="33">AN17/(AP17+AN17/AU17)</f>
        <v>#DIV/0!</v>
      </c>
      <c r="BD17" t="s">
        <v>399</v>
      </c>
      <c r="BE17">
        <v>0</v>
      </c>
      <c r="BF17" t="e">
        <f t="shared" ref="BF17:BF48" si="34">IF(BE17&lt;&gt;0, BE17, BC17)</f>
        <v>#DIV/0!</v>
      </c>
      <c r="BG17" t="e">
        <f t="shared" ref="BG17:BG48" si="35">1-BF17/AU17</f>
        <v>#DIV/0!</v>
      </c>
      <c r="BH17" t="e">
        <f t="shared" ref="BH17:BH48" si="36">(AU17-AT17)/(AU17-BF17)</f>
        <v>#DIV/0!</v>
      </c>
      <c r="BI17" t="e">
        <f t="shared" ref="BI17:BI48" si="37">(AO17-AU17)/(AO17-BF17)</f>
        <v>#DIV/0!</v>
      </c>
      <c r="BJ17">
        <f t="shared" ref="BJ17:BJ48" si="38">(AU17-AT17)/(AU17-AN17)</f>
        <v>0</v>
      </c>
      <c r="BK17">
        <f t="shared" ref="BK17:BK48" si="39">(AO17-AU17)/(AO17-AN17)</f>
        <v>1.2953787391050355</v>
      </c>
      <c r="BL17" t="e">
        <f t="shared" ref="BL17:BL48" si="40">(BH17*BF17/AT17)</f>
        <v>#DIV/0!</v>
      </c>
      <c r="BM17" t="e">
        <f t="shared" ref="BM17:BM48" si="41">(1-BL17)</f>
        <v>#DIV/0!</v>
      </c>
      <c r="BN17" t="s">
        <v>399</v>
      </c>
      <c r="BO17" t="s">
        <v>399</v>
      </c>
      <c r="BP17" t="s">
        <v>399</v>
      </c>
      <c r="BQ17" t="s">
        <v>399</v>
      </c>
      <c r="BR17" t="s">
        <v>399</v>
      </c>
      <c r="BS17" t="s">
        <v>399</v>
      </c>
      <c r="BT17" t="s">
        <v>399</v>
      </c>
      <c r="BU17" t="s">
        <v>399</v>
      </c>
      <c r="BV17" t="s">
        <v>399</v>
      </c>
      <c r="BW17" t="s">
        <v>399</v>
      </c>
      <c r="BX17" t="s">
        <v>399</v>
      </c>
      <c r="BY17" t="s">
        <v>399</v>
      </c>
      <c r="BZ17" t="s">
        <v>399</v>
      </c>
      <c r="CA17" t="s">
        <v>399</v>
      </c>
      <c r="CB17" t="s">
        <v>399</v>
      </c>
      <c r="CC17" t="s">
        <v>399</v>
      </c>
      <c r="CD17" t="s">
        <v>399</v>
      </c>
      <c r="CE17" t="s">
        <v>399</v>
      </c>
      <c r="CF17">
        <f t="shared" ref="CF17:CF48" si="42">$B$11*DD17+$C$11*DE17+$F$11*DP17*(1-DS17)</f>
        <v>4.9997399999999997E-2</v>
      </c>
      <c r="CG17">
        <f t="shared" ref="CG17:CG48" si="43">CF17*CH17</f>
        <v>2.0997816056783997E-2</v>
      </c>
      <c r="CH17">
        <f t="shared" ref="CH17:CH48" si="44">($B$11*$D$9+$C$11*$D$9+$F$11*((EC17+DU17)/MAX(EC17+DU17+ED17, 0.1)*$I$9+ED17/MAX(EC17+DU17+ED17, 0.1)*$J$9))/($B$11+$C$11+$F$11)</f>
        <v>0.41997815999999993</v>
      </c>
      <c r="CI17">
        <f t="shared" ref="CI17:CI48" si="45">($B$11*$K$9+$C$11*$K$9+$F$11*((EC17+DU17)/MAX(EC17+DU17+ED17, 0.1)*$P$9+ED17/MAX(EC17+DU17+ED17, 0.1)*$Q$9))/($B$11+$C$11+$F$11)</f>
        <v>7.9795850399999979E-2</v>
      </c>
      <c r="CJ17">
        <v>6</v>
      </c>
      <c r="CK17">
        <v>0.5</v>
      </c>
      <c r="CL17" t="s">
        <v>400</v>
      </c>
      <c r="CM17">
        <v>2</v>
      </c>
      <c r="CN17">
        <v>1634250145.5999999</v>
      </c>
      <c r="CO17">
        <v>400.36</v>
      </c>
      <c r="CP17">
        <v>399.95100000000002</v>
      </c>
      <c r="CQ17">
        <v>18.4419</v>
      </c>
      <c r="CR17">
        <v>18.431799999999999</v>
      </c>
      <c r="CS17">
        <v>400.20100000000002</v>
      </c>
      <c r="CT17">
        <v>18.559899999999999</v>
      </c>
      <c r="CU17">
        <v>999.97500000000002</v>
      </c>
      <c r="CV17">
        <v>89.770700000000005</v>
      </c>
      <c r="CW17">
        <v>0.10477400000000001</v>
      </c>
      <c r="CX17">
        <v>25.733899999999998</v>
      </c>
      <c r="CY17">
        <v>25.238299999999999</v>
      </c>
      <c r="CZ17">
        <v>999.9</v>
      </c>
      <c r="DA17">
        <v>0</v>
      </c>
      <c r="DB17">
        <v>0</v>
      </c>
      <c r="DC17">
        <v>10012.5</v>
      </c>
      <c r="DD17">
        <v>0</v>
      </c>
      <c r="DE17">
        <v>0.21912699999999999</v>
      </c>
      <c r="DF17">
        <v>0.409302</v>
      </c>
      <c r="DG17">
        <v>407.88299999999998</v>
      </c>
      <c r="DH17">
        <v>407.46100000000001</v>
      </c>
      <c r="DI17">
        <v>1.0110900000000001E-2</v>
      </c>
      <c r="DJ17">
        <v>399.95100000000002</v>
      </c>
      <c r="DK17">
        <v>18.431799999999999</v>
      </c>
      <c r="DL17">
        <v>1.65554</v>
      </c>
      <c r="DM17">
        <v>1.65463</v>
      </c>
      <c r="DN17">
        <v>14.4857</v>
      </c>
      <c r="DO17">
        <v>14.4772</v>
      </c>
      <c r="DP17">
        <v>4.9997399999999997E-2</v>
      </c>
      <c r="DQ17">
        <v>0</v>
      </c>
      <c r="DR17">
        <v>0</v>
      </c>
      <c r="DS17">
        <v>0</v>
      </c>
      <c r="DT17">
        <v>640.84</v>
      </c>
      <c r="DU17">
        <v>4.9997399999999997E-2</v>
      </c>
      <c r="DV17">
        <v>11.8</v>
      </c>
      <c r="DW17">
        <v>0.78</v>
      </c>
      <c r="DX17">
        <v>37.25</v>
      </c>
      <c r="DY17">
        <v>41.686999999999998</v>
      </c>
      <c r="DZ17">
        <v>39.686999999999998</v>
      </c>
      <c r="EA17">
        <v>41.936999999999998</v>
      </c>
      <c r="EB17">
        <v>40</v>
      </c>
      <c r="EC17">
        <v>0</v>
      </c>
      <c r="ED17">
        <v>0</v>
      </c>
      <c r="EE17">
        <v>0</v>
      </c>
      <c r="EF17">
        <v>6416.3999998569498</v>
      </c>
      <c r="EG17">
        <v>0</v>
      </c>
      <c r="EH17">
        <v>640.19615384615395</v>
      </c>
      <c r="EI17">
        <v>0.239316224131778</v>
      </c>
      <c r="EJ17">
        <v>3.13196568084817</v>
      </c>
      <c r="EK17">
        <v>4.8480769230769196</v>
      </c>
      <c r="EL17">
        <v>15</v>
      </c>
      <c r="EM17">
        <v>1634243754.0999999</v>
      </c>
      <c r="EN17" t="s">
        <v>401</v>
      </c>
      <c r="EO17">
        <v>1634243749.5999999</v>
      </c>
      <c r="EP17">
        <v>1634243754.0999999</v>
      </c>
      <c r="EQ17">
        <v>126</v>
      </c>
      <c r="ER17">
        <v>-0.41599999999999998</v>
      </c>
      <c r="ES17">
        <v>-8.0000000000000002E-3</v>
      </c>
      <c r="ET17">
        <v>0.16</v>
      </c>
      <c r="EU17">
        <v>-0.11799999999999999</v>
      </c>
      <c r="EV17">
        <v>400</v>
      </c>
      <c r="EW17">
        <v>16</v>
      </c>
      <c r="EX17">
        <v>0.14000000000000001</v>
      </c>
      <c r="EY17">
        <v>0.05</v>
      </c>
      <c r="EZ17">
        <v>0.45661849999999998</v>
      </c>
      <c r="FA17">
        <v>0.23653483677298301</v>
      </c>
      <c r="FB17">
        <v>5.0074113895305201E-2</v>
      </c>
      <c r="FC17">
        <v>0</v>
      </c>
      <c r="FD17">
        <v>1</v>
      </c>
      <c r="FE17">
        <v>0</v>
      </c>
      <c r="FF17">
        <v>0</v>
      </c>
      <c r="FG17">
        <v>0</v>
      </c>
      <c r="FH17">
        <v>4.6960584999999999E-2</v>
      </c>
      <c r="FI17">
        <v>-0.106735094183865</v>
      </c>
      <c r="FJ17">
        <v>1.19865629090359E-2</v>
      </c>
      <c r="FK17">
        <v>1</v>
      </c>
      <c r="FL17">
        <v>1</v>
      </c>
      <c r="FM17">
        <v>3</v>
      </c>
      <c r="FN17" t="s">
        <v>402</v>
      </c>
      <c r="FO17">
        <v>3.92666</v>
      </c>
      <c r="FP17">
        <v>2.7875100000000002</v>
      </c>
      <c r="FQ17">
        <v>8.3859100000000006E-2</v>
      </c>
      <c r="FR17">
        <v>8.3786399999999997E-2</v>
      </c>
      <c r="FS17">
        <v>8.2802700000000007E-2</v>
      </c>
      <c r="FT17">
        <v>8.17306E-2</v>
      </c>
      <c r="FU17">
        <v>19688.8</v>
      </c>
      <c r="FV17">
        <v>24017.5</v>
      </c>
      <c r="FW17">
        <v>20930.5</v>
      </c>
      <c r="FX17">
        <v>25283.3</v>
      </c>
      <c r="FY17">
        <v>30449.4</v>
      </c>
      <c r="FZ17">
        <v>34183.9</v>
      </c>
      <c r="GA17">
        <v>37778.199999999997</v>
      </c>
      <c r="GB17">
        <v>41944.5</v>
      </c>
      <c r="GC17">
        <v>2.66852</v>
      </c>
      <c r="GD17">
        <v>2.1989999999999998</v>
      </c>
      <c r="GE17">
        <v>8.1658400000000006E-2</v>
      </c>
      <c r="GF17">
        <v>0</v>
      </c>
      <c r="GG17">
        <v>23.897500000000001</v>
      </c>
      <c r="GH17">
        <v>999.9</v>
      </c>
      <c r="GI17">
        <v>48.540999999999997</v>
      </c>
      <c r="GJ17">
        <v>29.094000000000001</v>
      </c>
      <c r="GK17">
        <v>21.863499999999998</v>
      </c>
      <c r="GL17">
        <v>61.293199999999999</v>
      </c>
      <c r="GM17">
        <v>18.970400000000001</v>
      </c>
      <c r="GN17">
        <v>3</v>
      </c>
      <c r="GO17">
        <v>-0.19253600000000001</v>
      </c>
      <c r="GP17">
        <v>-0.57643200000000006</v>
      </c>
      <c r="GQ17">
        <v>20.361799999999999</v>
      </c>
      <c r="GR17">
        <v>5.2228300000000001</v>
      </c>
      <c r="GS17">
        <v>11.962</v>
      </c>
      <c r="GT17">
        <v>4.9856999999999996</v>
      </c>
      <c r="GU17">
        <v>3.3010000000000002</v>
      </c>
      <c r="GV17">
        <v>9999</v>
      </c>
      <c r="GW17">
        <v>9999</v>
      </c>
      <c r="GX17">
        <v>999.9</v>
      </c>
      <c r="GY17">
        <v>9999</v>
      </c>
      <c r="GZ17">
        <v>1.88412</v>
      </c>
      <c r="HA17">
        <v>1.8811100000000001</v>
      </c>
      <c r="HB17">
        <v>1.88263</v>
      </c>
      <c r="HC17">
        <v>1.8813899999999999</v>
      </c>
      <c r="HD17">
        <v>1.8828</v>
      </c>
      <c r="HE17">
        <v>1.88202</v>
      </c>
      <c r="HF17">
        <v>1.8839999999999999</v>
      </c>
      <c r="HG17">
        <v>1.8813500000000001</v>
      </c>
      <c r="HH17">
        <v>5</v>
      </c>
      <c r="HI17">
        <v>0</v>
      </c>
      <c r="HJ17">
        <v>0</v>
      </c>
      <c r="HK17">
        <v>0</v>
      </c>
      <c r="HL17" t="s">
        <v>403</v>
      </c>
      <c r="HM17" t="s">
        <v>404</v>
      </c>
      <c r="HN17" t="s">
        <v>405</v>
      </c>
      <c r="HO17" t="s">
        <v>405</v>
      </c>
      <c r="HP17" t="s">
        <v>405</v>
      </c>
      <c r="HQ17" t="s">
        <v>405</v>
      </c>
      <c r="HR17">
        <v>0</v>
      </c>
      <c r="HS17">
        <v>100</v>
      </c>
      <c r="HT17">
        <v>100</v>
      </c>
      <c r="HU17">
        <v>0.159</v>
      </c>
      <c r="HV17">
        <v>-0.11799999999999999</v>
      </c>
      <c r="HW17">
        <v>0.15960000000001201</v>
      </c>
      <c r="HX17">
        <v>0</v>
      </c>
      <c r="HY17">
        <v>0</v>
      </c>
      <c r="HZ17">
        <v>0</v>
      </c>
      <c r="IA17">
        <v>-0.118047619047619</v>
      </c>
      <c r="IB17">
        <v>0</v>
      </c>
      <c r="IC17">
        <v>0</v>
      </c>
      <c r="ID17">
        <v>0</v>
      </c>
      <c r="IE17">
        <v>-1</v>
      </c>
      <c r="IF17">
        <v>-1</v>
      </c>
      <c r="IG17">
        <v>-1</v>
      </c>
      <c r="IH17">
        <v>-1</v>
      </c>
      <c r="II17">
        <v>106.6</v>
      </c>
      <c r="IJ17">
        <v>106.5</v>
      </c>
      <c r="IK17">
        <v>1.5722700000000001</v>
      </c>
      <c r="IL17">
        <v>2.5939899999999998</v>
      </c>
      <c r="IM17">
        <v>2.8002899999999999</v>
      </c>
      <c r="IN17">
        <v>3.0078100000000001</v>
      </c>
      <c r="IO17">
        <v>3.0493199999999998</v>
      </c>
      <c r="IP17">
        <v>2.3327599999999999</v>
      </c>
      <c r="IQ17">
        <v>33.602899999999998</v>
      </c>
      <c r="IR17">
        <v>13.151400000000001</v>
      </c>
      <c r="IS17">
        <v>18</v>
      </c>
      <c r="IT17">
        <v>1092.73</v>
      </c>
      <c r="IU17">
        <v>605.81399999999996</v>
      </c>
      <c r="IV17">
        <v>25</v>
      </c>
      <c r="IW17">
        <v>24.750900000000001</v>
      </c>
      <c r="IX17">
        <v>30.0001</v>
      </c>
      <c r="IY17">
        <v>24.6373</v>
      </c>
      <c r="IZ17">
        <v>24.628900000000002</v>
      </c>
      <c r="JA17">
        <v>31.4068</v>
      </c>
      <c r="JB17">
        <v>9.9329099999999997</v>
      </c>
      <c r="JC17">
        <v>67.440100000000001</v>
      </c>
      <c r="JD17">
        <v>25</v>
      </c>
      <c r="JE17">
        <v>400</v>
      </c>
      <c r="JF17">
        <v>18.4496</v>
      </c>
      <c r="JG17">
        <v>101.83799999999999</v>
      </c>
      <c r="JH17">
        <v>101.11799999999999</v>
      </c>
    </row>
    <row r="18" spans="1:268" x14ac:dyDescent="0.2">
      <c r="A18">
        <v>2</v>
      </c>
      <c r="B18">
        <v>1634250153.0999999</v>
      </c>
      <c r="C18">
        <v>7.5</v>
      </c>
      <c r="D18" t="s">
        <v>406</v>
      </c>
      <c r="E18" t="s">
        <v>407</v>
      </c>
      <c r="F18" t="s">
        <v>397</v>
      </c>
      <c r="I18">
        <v>1634250153.0999999</v>
      </c>
      <c r="J18">
        <f t="shared" si="0"/>
        <v>9.764094201680528E-5</v>
      </c>
      <c r="K18">
        <f t="shared" si="1"/>
        <v>9.7640942016805274E-2</v>
      </c>
      <c r="L18">
        <f t="shared" si="2"/>
        <v>-0.71910320959305907</v>
      </c>
      <c r="M18">
        <f t="shared" si="3"/>
        <v>400.41</v>
      </c>
      <c r="N18">
        <f t="shared" si="4"/>
        <v>617.66695714034142</v>
      </c>
      <c r="O18">
        <f t="shared" si="5"/>
        <v>55.512862245009096</v>
      </c>
      <c r="P18">
        <f t="shared" si="6"/>
        <v>35.986877579520005</v>
      </c>
      <c r="Q18">
        <f t="shared" si="7"/>
        <v>4.9340477822291387E-3</v>
      </c>
      <c r="R18">
        <f t="shared" si="8"/>
        <v>2.7445761832107425</v>
      </c>
      <c r="S18">
        <f t="shared" si="9"/>
        <v>4.9291252254582852E-3</v>
      </c>
      <c r="T18">
        <f t="shared" si="10"/>
        <v>3.0811451188200788E-3</v>
      </c>
      <c r="U18">
        <f t="shared" si="11"/>
        <v>3.9895850507889585E-3</v>
      </c>
      <c r="V18">
        <f t="shared" si="12"/>
        <v>25.843323203084395</v>
      </c>
      <c r="W18">
        <f t="shared" si="13"/>
        <v>26.0947</v>
      </c>
      <c r="X18">
        <f t="shared" si="14"/>
        <v>3.3932131423413012</v>
      </c>
      <c r="Y18">
        <f t="shared" si="15"/>
        <v>49.663553461542378</v>
      </c>
      <c r="Z18">
        <f t="shared" si="16"/>
        <v>1.6629584572160001</v>
      </c>
      <c r="AA18">
        <f t="shared" si="17"/>
        <v>3.348448391844804</v>
      </c>
      <c r="AB18">
        <f t="shared" si="18"/>
        <v>1.7302546851253011</v>
      </c>
      <c r="AC18">
        <f t="shared" si="19"/>
        <v>-4.305965542941113</v>
      </c>
      <c r="AD18">
        <f t="shared" si="20"/>
        <v>-33.20347866286928</v>
      </c>
      <c r="AE18">
        <f t="shared" si="21"/>
        <v>-2.5843829782231293</v>
      </c>
      <c r="AF18">
        <f t="shared" si="22"/>
        <v>-40.089837598982733</v>
      </c>
      <c r="AG18">
        <v>0</v>
      </c>
      <c r="AH18">
        <v>0</v>
      </c>
      <c r="AI18">
        <f t="shared" si="23"/>
        <v>1</v>
      </c>
      <c r="AJ18">
        <f t="shared" si="24"/>
        <v>0</v>
      </c>
      <c r="AK18">
        <f t="shared" si="25"/>
        <v>47667.2077891101</v>
      </c>
      <c r="AL18" t="s">
        <v>408</v>
      </c>
      <c r="AM18">
        <v>8240.56</v>
      </c>
      <c r="AN18">
        <v>1053.7746153846199</v>
      </c>
      <c r="AO18">
        <v>2810.43</v>
      </c>
      <c r="AP18">
        <f t="shared" si="26"/>
        <v>0.62504861697867586</v>
      </c>
      <c r="AQ18">
        <v>-0.71910320959305896</v>
      </c>
      <c r="AR18" t="s">
        <v>399</v>
      </c>
      <c r="AS18" t="s">
        <v>399</v>
      </c>
      <c r="AT18">
        <v>0</v>
      </c>
      <c r="AU18">
        <v>0</v>
      </c>
      <c r="AV18" t="e">
        <f t="shared" si="27"/>
        <v>#DIV/0!</v>
      </c>
      <c r="AW18">
        <v>0.5</v>
      </c>
      <c r="AX18">
        <f t="shared" si="28"/>
        <v>2.0997816056783997E-2</v>
      </c>
      <c r="AY18">
        <f t="shared" si="29"/>
        <v>-0.71910320959305907</v>
      </c>
      <c r="AZ18" t="e">
        <f t="shared" si="30"/>
        <v>#DIV/0!</v>
      </c>
      <c r="BA18">
        <f t="shared" si="31"/>
        <v>-5.287326175364149E-15</v>
      </c>
      <c r="BB18" t="e">
        <f t="shared" si="32"/>
        <v>#DIV/0!</v>
      </c>
      <c r="BC18" t="e">
        <f t="shared" si="33"/>
        <v>#DIV/0!</v>
      </c>
      <c r="BD18" t="s">
        <v>399</v>
      </c>
      <c r="BE18">
        <v>0</v>
      </c>
      <c r="BF18" t="e">
        <f t="shared" si="34"/>
        <v>#DIV/0!</v>
      </c>
      <c r="BG18" t="e">
        <f t="shared" si="35"/>
        <v>#DIV/0!</v>
      </c>
      <c r="BH18" t="e">
        <f t="shared" si="36"/>
        <v>#DIV/0!</v>
      </c>
      <c r="BI18" t="e">
        <f t="shared" si="37"/>
        <v>#DIV/0!</v>
      </c>
      <c r="BJ18">
        <f t="shared" si="38"/>
        <v>0</v>
      </c>
      <c r="BK18">
        <f t="shared" si="39"/>
        <v>1.5998755502151858</v>
      </c>
      <c r="BL18" t="e">
        <f t="shared" si="40"/>
        <v>#DIV/0!</v>
      </c>
      <c r="BM18" t="e">
        <f t="shared" si="41"/>
        <v>#DIV/0!</v>
      </c>
      <c r="BN18" t="s">
        <v>399</v>
      </c>
      <c r="BO18" t="s">
        <v>399</v>
      </c>
      <c r="BP18" t="s">
        <v>399</v>
      </c>
      <c r="BQ18" t="s">
        <v>399</v>
      </c>
      <c r="BR18" t="s">
        <v>399</v>
      </c>
      <c r="BS18" t="s">
        <v>399</v>
      </c>
      <c r="BT18" t="s">
        <v>399</v>
      </c>
      <c r="BU18" t="s">
        <v>399</v>
      </c>
      <c r="BV18" t="s">
        <v>399</v>
      </c>
      <c r="BW18" t="s">
        <v>399</v>
      </c>
      <c r="BX18" t="s">
        <v>399</v>
      </c>
      <c r="BY18" t="s">
        <v>399</v>
      </c>
      <c r="BZ18" t="s">
        <v>399</v>
      </c>
      <c r="CA18" t="s">
        <v>399</v>
      </c>
      <c r="CB18" t="s">
        <v>399</v>
      </c>
      <c r="CC18" t="s">
        <v>399</v>
      </c>
      <c r="CD18" t="s">
        <v>399</v>
      </c>
      <c r="CE18" t="s">
        <v>399</v>
      </c>
      <c r="CF18">
        <f t="shared" si="42"/>
        <v>4.9997399999999997E-2</v>
      </c>
      <c r="CG18">
        <f t="shared" si="43"/>
        <v>2.0997816056783997E-2</v>
      </c>
      <c r="CH18">
        <f t="shared" si="44"/>
        <v>0.41997815999999993</v>
      </c>
      <c r="CI18">
        <f t="shared" si="45"/>
        <v>7.9795850399999979E-2</v>
      </c>
      <c r="CJ18">
        <v>6</v>
      </c>
      <c r="CK18">
        <v>0.5</v>
      </c>
      <c r="CL18" t="s">
        <v>400</v>
      </c>
      <c r="CM18">
        <v>2</v>
      </c>
      <c r="CN18">
        <v>1634250153.0999999</v>
      </c>
      <c r="CO18">
        <v>400.41</v>
      </c>
      <c r="CP18">
        <v>400.00200000000001</v>
      </c>
      <c r="CQ18">
        <v>18.503</v>
      </c>
      <c r="CR18">
        <v>18.445499999999999</v>
      </c>
      <c r="CS18">
        <v>400.25</v>
      </c>
      <c r="CT18">
        <v>18.620999999999999</v>
      </c>
      <c r="CU18">
        <v>1000.01</v>
      </c>
      <c r="CV18">
        <v>89.7697</v>
      </c>
      <c r="CW18">
        <v>0.10537199999999999</v>
      </c>
      <c r="CX18">
        <v>25.8703</v>
      </c>
      <c r="CY18">
        <v>26.0947</v>
      </c>
      <c r="CZ18">
        <v>999.9</v>
      </c>
      <c r="DA18">
        <v>0</v>
      </c>
      <c r="DB18">
        <v>0</v>
      </c>
      <c r="DC18">
        <v>10004.4</v>
      </c>
      <c r="DD18">
        <v>0</v>
      </c>
      <c r="DE18">
        <v>0.21912699999999999</v>
      </c>
      <c r="DF18">
        <v>0.407501</v>
      </c>
      <c r="DG18">
        <v>407.95800000000003</v>
      </c>
      <c r="DH18">
        <v>407.51900000000001</v>
      </c>
      <c r="DI18">
        <v>5.7504699999999999E-2</v>
      </c>
      <c r="DJ18">
        <v>400.00200000000001</v>
      </c>
      <c r="DK18">
        <v>18.445499999999999</v>
      </c>
      <c r="DL18">
        <v>1.6610100000000001</v>
      </c>
      <c r="DM18">
        <v>1.65584</v>
      </c>
      <c r="DN18">
        <v>14.5367</v>
      </c>
      <c r="DO18">
        <v>14.4885</v>
      </c>
      <c r="DP18">
        <v>4.9997399999999997E-2</v>
      </c>
      <c r="DQ18">
        <v>0</v>
      </c>
      <c r="DR18">
        <v>0</v>
      </c>
      <c r="DS18">
        <v>0</v>
      </c>
      <c r="DT18">
        <v>1164.68</v>
      </c>
      <c r="DU18">
        <v>4.9997399999999997E-2</v>
      </c>
      <c r="DV18">
        <v>5.07</v>
      </c>
      <c r="DW18">
        <v>-0.85</v>
      </c>
      <c r="DX18">
        <v>38.311999999999998</v>
      </c>
      <c r="DY18">
        <v>41.686999999999998</v>
      </c>
      <c r="DZ18">
        <v>40.25</v>
      </c>
      <c r="EA18">
        <v>41.811999999999998</v>
      </c>
      <c r="EB18">
        <v>40.936999999999998</v>
      </c>
      <c r="EC18">
        <v>0</v>
      </c>
      <c r="ED18">
        <v>0</v>
      </c>
      <c r="EE18">
        <v>0</v>
      </c>
      <c r="EF18">
        <v>6.7000000476837203</v>
      </c>
      <c r="EG18">
        <v>0</v>
      </c>
      <c r="EH18">
        <v>1053.7746153846199</v>
      </c>
      <c r="EI18">
        <v>4002.7791361090399</v>
      </c>
      <c r="EJ18">
        <v>58315.583740326998</v>
      </c>
      <c r="EK18">
        <v>16467.682307692299</v>
      </c>
      <c r="EL18">
        <v>15</v>
      </c>
      <c r="EM18">
        <v>1634243754.0999999</v>
      </c>
      <c r="EN18" t="s">
        <v>401</v>
      </c>
      <c r="EO18">
        <v>1634243749.5999999</v>
      </c>
      <c r="EP18">
        <v>1634243754.0999999</v>
      </c>
      <c r="EQ18">
        <v>126</v>
      </c>
      <c r="ER18">
        <v>-0.41599999999999998</v>
      </c>
      <c r="ES18">
        <v>-8.0000000000000002E-3</v>
      </c>
      <c r="ET18">
        <v>0.16</v>
      </c>
      <c r="EU18">
        <v>-0.11799999999999999</v>
      </c>
      <c r="EV18">
        <v>400</v>
      </c>
      <c r="EW18">
        <v>16</v>
      </c>
      <c r="EX18">
        <v>0.14000000000000001</v>
      </c>
      <c r="EY18">
        <v>0.05</v>
      </c>
      <c r="EZ18">
        <v>0.44881307317073199</v>
      </c>
      <c r="FA18">
        <v>-0.17154405574912801</v>
      </c>
      <c r="FB18">
        <v>5.8339053321579203E-2</v>
      </c>
      <c r="FC18">
        <v>0</v>
      </c>
      <c r="FD18">
        <v>1</v>
      </c>
      <c r="FE18">
        <v>0</v>
      </c>
      <c r="FF18">
        <v>0</v>
      </c>
      <c r="FG18">
        <v>0</v>
      </c>
      <c r="FH18">
        <v>4.0668713170731702E-2</v>
      </c>
      <c r="FI18">
        <v>-0.145143520557491</v>
      </c>
      <c r="FJ18">
        <v>1.5805578363402899E-2</v>
      </c>
      <c r="FK18">
        <v>1</v>
      </c>
      <c r="FL18">
        <v>1</v>
      </c>
      <c r="FM18">
        <v>3</v>
      </c>
      <c r="FN18" t="s">
        <v>402</v>
      </c>
      <c r="FO18">
        <v>3.9267099999999999</v>
      </c>
      <c r="FP18">
        <v>2.78803</v>
      </c>
      <c r="FQ18">
        <v>8.3866300000000005E-2</v>
      </c>
      <c r="FR18">
        <v>8.3793400000000004E-2</v>
      </c>
      <c r="FS18">
        <v>8.3001500000000006E-2</v>
      </c>
      <c r="FT18">
        <v>8.1773499999999999E-2</v>
      </c>
      <c r="FU18">
        <v>19688.599999999999</v>
      </c>
      <c r="FV18">
        <v>24017.5</v>
      </c>
      <c r="FW18">
        <v>20930.400000000001</v>
      </c>
      <c r="FX18">
        <v>25283.5</v>
      </c>
      <c r="FY18">
        <v>30442.7</v>
      </c>
      <c r="FZ18">
        <v>34182.400000000001</v>
      </c>
      <c r="GA18">
        <v>37778.199999999997</v>
      </c>
      <c r="GB18">
        <v>41944.6</v>
      </c>
      <c r="GC18">
        <v>2.6682000000000001</v>
      </c>
      <c r="GD18">
        <v>2.1988699999999999</v>
      </c>
      <c r="GE18">
        <v>0.13414799999999999</v>
      </c>
      <c r="GF18">
        <v>0</v>
      </c>
      <c r="GG18">
        <v>23.893599999999999</v>
      </c>
      <c r="GH18">
        <v>999.9</v>
      </c>
      <c r="GI18">
        <v>48.564999999999998</v>
      </c>
      <c r="GJ18">
        <v>29.094000000000001</v>
      </c>
      <c r="GK18">
        <v>21.877099999999999</v>
      </c>
      <c r="GL18">
        <v>61.543199999999999</v>
      </c>
      <c r="GM18">
        <v>18.970400000000001</v>
      </c>
      <c r="GN18">
        <v>3</v>
      </c>
      <c r="GO18">
        <v>-0.19254599999999999</v>
      </c>
      <c r="GP18">
        <v>-0.57486700000000002</v>
      </c>
      <c r="GQ18">
        <v>20.361799999999999</v>
      </c>
      <c r="GR18">
        <v>5.2228300000000001</v>
      </c>
      <c r="GS18">
        <v>11.962</v>
      </c>
      <c r="GT18">
        <v>4.9856999999999996</v>
      </c>
      <c r="GU18">
        <v>3.3010000000000002</v>
      </c>
      <c r="GV18">
        <v>9999</v>
      </c>
      <c r="GW18">
        <v>9999</v>
      </c>
      <c r="GX18">
        <v>999.9</v>
      </c>
      <c r="GY18">
        <v>9999</v>
      </c>
      <c r="GZ18">
        <v>1.88412</v>
      </c>
      <c r="HA18">
        <v>1.8811100000000001</v>
      </c>
      <c r="HB18">
        <v>1.88263</v>
      </c>
      <c r="HC18">
        <v>1.88137</v>
      </c>
      <c r="HD18">
        <v>1.8828</v>
      </c>
      <c r="HE18">
        <v>1.88202</v>
      </c>
      <c r="HF18">
        <v>1.8839999999999999</v>
      </c>
      <c r="HG18">
        <v>1.88137</v>
      </c>
      <c r="HH18">
        <v>5</v>
      </c>
      <c r="HI18">
        <v>0</v>
      </c>
      <c r="HJ18">
        <v>0</v>
      </c>
      <c r="HK18">
        <v>0</v>
      </c>
      <c r="HL18" t="s">
        <v>403</v>
      </c>
      <c r="HM18" t="s">
        <v>404</v>
      </c>
      <c r="HN18" t="s">
        <v>405</v>
      </c>
      <c r="HO18" t="s">
        <v>405</v>
      </c>
      <c r="HP18" t="s">
        <v>405</v>
      </c>
      <c r="HQ18" t="s">
        <v>405</v>
      </c>
      <c r="HR18">
        <v>0</v>
      </c>
      <c r="HS18">
        <v>100</v>
      </c>
      <c r="HT18">
        <v>100</v>
      </c>
      <c r="HU18">
        <v>0.16</v>
      </c>
      <c r="HV18">
        <v>-0.11799999999999999</v>
      </c>
      <c r="HW18">
        <v>0.15960000000001201</v>
      </c>
      <c r="HX18">
        <v>0</v>
      </c>
      <c r="HY18">
        <v>0</v>
      </c>
      <c r="HZ18">
        <v>0</v>
      </c>
      <c r="IA18">
        <v>-0.118047619047619</v>
      </c>
      <c r="IB18">
        <v>0</v>
      </c>
      <c r="IC18">
        <v>0</v>
      </c>
      <c r="ID18">
        <v>0</v>
      </c>
      <c r="IE18">
        <v>-1</v>
      </c>
      <c r="IF18">
        <v>-1</v>
      </c>
      <c r="IG18">
        <v>-1</v>
      </c>
      <c r="IH18">
        <v>-1</v>
      </c>
      <c r="II18">
        <v>106.7</v>
      </c>
      <c r="IJ18">
        <v>106.7</v>
      </c>
      <c r="IK18">
        <v>1.5722700000000001</v>
      </c>
      <c r="IL18">
        <v>2.5915499999999998</v>
      </c>
      <c r="IM18">
        <v>2.8002899999999999</v>
      </c>
      <c r="IN18">
        <v>3.0065900000000001</v>
      </c>
      <c r="IO18">
        <v>3.0493199999999998</v>
      </c>
      <c r="IP18">
        <v>2.33643</v>
      </c>
      <c r="IQ18">
        <v>33.602899999999998</v>
      </c>
      <c r="IR18">
        <v>13.151400000000001</v>
      </c>
      <c r="IS18">
        <v>18</v>
      </c>
      <c r="IT18">
        <v>1092.3800000000001</v>
      </c>
      <c r="IU18">
        <v>605.74</v>
      </c>
      <c r="IV18">
        <v>25.0002</v>
      </c>
      <c r="IW18">
        <v>24.7514</v>
      </c>
      <c r="IX18">
        <v>30.000299999999999</v>
      </c>
      <c r="IY18">
        <v>24.6386</v>
      </c>
      <c r="IZ18">
        <v>24.6309</v>
      </c>
      <c r="JA18">
        <v>31.406099999999999</v>
      </c>
      <c r="JB18">
        <v>9.9329099999999997</v>
      </c>
      <c r="JC18">
        <v>67.440100000000001</v>
      </c>
      <c r="JD18">
        <v>25</v>
      </c>
      <c r="JE18">
        <v>400</v>
      </c>
      <c r="JF18">
        <v>18.449400000000001</v>
      </c>
      <c r="JG18">
        <v>101.83799999999999</v>
      </c>
      <c r="JH18">
        <v>101.119</v>
      </c>
    </row>
    <row r="19" spans="1:268" x14ac:dyDescent="0.2">
      <c r="A19">
        <v>3</v>
      </c>
      <c r="B19">
        <v>1634250157.5999999</v>
      </c>
      <c r="C19">
        <v>12</v>
      </c>
      <c r="D19" t="s">
        <v>409</v>
      </c>
      <c r="E19" t="s">
        <v>410</v>
      </c>
      <c r="F19" t="s">
        <v>397</v>
      </c>
      <c r="I19">
        <v>1634250157.5999999</v>
      </c>
      <c r="J19">
        <f t="shared" si="0"/>
        <v>1.1666117328789427E-4</v>
      </c>
      <c r="K19">
        <f t="shared" si="1"/>
        <v>0.11666117328789427</v>
      </c>
      <c r="L19">
        <f t="shared" si="2"/>
        <v>-0.7717236335373292</v>
      </c>
      <c r="M19">
        <f t="shared" si="3"/>
        <v>400.44499999999999</v>
      </c>
      <c r="N19">
        <f t="shared" si="4"/>
        <v>602.79502577692733</v>
      </c>
      <c r="O19">
        <f t="shared" si="5"/>
        <v>54.176541712505831</v>
      </c>
      <c r="P19">
        <f t="shared" si="6"/>
        <v>35.990219425089997</v>
      </c>
      <c r="Q19">
        <f t="shared" si="7"/>
        <v>5.6448909913641276E-3</v>
      </c>
      <c r="R19">
        <f t="shared" si="8"/>
        <v>2.7421670242415765</v>
      </c>
      <c r="S19">
        <f t="shared" si="9"/>
        <v>5.6384432343363107E-3</v>
      </c>
      <c r="T19">
        <f t="shared" si="10"/>
        <v>3.5246057002004828E-3</v>
      </c>
      <c r="U19">
        <f t="shared" si="11"/>
        <v>3.9895850507889585E-3</v>
      </c>
      <c r="V19">
        <f t="shared" si="12"/>
        <v>25.893038320610085</v>
      </c>
      <c r="W19">
        <f t="shared" si="13"/>
        <v>26.476199999999999</v>
      </c>
      <c r="X19">
        <f t="shared" si="14"/>
        <v>3.470517531706339</v>
      </c>
      <c r="Y19">
        <f t="shared" si="15"/>
        <v>49.535505642370694</v>
      </c>
      <c r="Z19">
        <f t="shared" si="16"/>
        <v>1.6640819806548</v>
      </c>
      <c r="AA19">
        <f t="shared" si="17"/>
        <v>3.3593721494818269</v>
      </c>
      <c r="AB19">
        <f t="shared" si="18"/>
        <v>1.8064355510515391</v>
      </c>
      <c r="AC19">
        <f t="shared" si="19"/>
        <v>-5.1447577419961377</v>
      </c>
      <c r="AD19">
        <f t="shared" si="20"/>
        <v>-81.442691873751158</v>
      </c>
      <c r="AE19">
        <f t="shared" si="21"/>
        <v>-6.3585461118956816</v>
      </c>
      <c r="AF19">
        <f t="shared" si="22"/>
        <v>-92.942006142592192</v>
      </c>
      <c r="AG19">
        <v>0</v>
      </c>
      <c r="AH19">
        <v>0</v>
      </c>
      <c r="AI19">
        <f t="shared" si="23"/>
        <v>1</v>
      </c>
      <c r="AJ19">
        <f t="shared" si="24"/>
        <v>0</v>
      </c>
      <c r="AK19">
        <f t="shared" si="25"/>
        <v>47593.113785098918</v>
      </c>
      <c r="AL19" t="s">
        <v>411</v>
      </c>
      <c r="AM19">
        <v>8239.75</v>
      </c>
      <c r="AN19">
        <v>1370.55961538462</v>
      </c>
      <c r="AO19">
        <v>2807.91</v>
      </c>
      <c r="AP19">
        <f t="shared" si="26"/>
        <v>0.51189332443539137</v>
      </c>
      <c r="AQ19">
        <v>-0.77172363353732898</v>
      </c>
      <c r="AR19" t="s">
        <v>399</v>
      </c>
      <c r="AS19" t="s">
        <v>399</v>
      </c>
      <c r="AT19">
        <v>0</v>
      </c>
      <c r="AU19">
        <v>0</v>
      </c>
      <c r="AV19" t="e">
        <f t="shared" si="27"/>
        <v>#DIV/0!</v>
      </c>
      <c r="AW19">
        <v>0.5</v>
      </c>
      <c r="AX19">
        <f t="shared" si="28"/>
        <v>2.0997816056783997E-2</v>
      </c>
      <c r="AY19">
        <f t="shared" si="29"/>
        <v>-0.7717236335373292</v>
      </c>
      <c r="AZ19" t="e">
        <f t="shared" si="30"/>
        <v>#DIV/0!</v>
      </c>
      <c r="BA19">
        <f t="shared" si="31"/>
        <v>-1.0574652350728298E-14</v>
      </c>
      <c r="BB19" t="e">
        <f t="shared" si="32"/>
        <v>#DIV/0!</v>
      </c>
      <c r="BC19" t="e">
        <f t="shared" si="33"/>
        <v>#DIV/0!</v>
      </c>
      <c r="BD19" t="s">
        <v>399</v>
      </c>
      <c r="BE19">
        <v>0</v>
      </c>
      <c r="BF19" t="e">
        <f t="shared" si="34"/>
        <v>#DIV/0!</v>
      </c>
      <c r="BG19" t="e">
        <f t="shared" si="35"/>
        <v>#DIV/0!</v>
      </c>
      <c r="BH19" t="e">
        <f t="shared" si="36"/>
        <v>#DIV/0!</v>
      </c>
      <c r="BI19" t="e">
        <f t="shared" si="37"/>
        <v>#DIV/0!</v>
      </c>
      <c r="BJ19">
        <f t="shared" si="38"/>
        <v>0</v>
      </c>
      <c r="BK19">
        <f t="shared" si="39"/>
        <v>1.9535320197874839</v>
      </c>
      <c r="BL19" t="e">
        <f t="shared" si="40"/>
        <v>#DIV/0!</v>
      </c>
      <c r="BM19" t="e">
        <f t="shared" si="41"/>
        <v>#DIV/0!</v>
      </c>
      <c r="BN19" t="s">
        <v>399</v>
      </c>
      <c r="BO19" t="s">
        <v>399</v>
      </c>
      <c r="BP19" t="s">
        <v>399</v>
      </c>
      <c r="BQ19" t="s">
        <v>399</v>
      </c>
      <c r="BR19" t="s">
        <v>399</v>
      </c>
      <c r="BS19" t="s">
        <v>399</v>
      </c>
      <c r="BT19" t="s">
        <v>399</v>
      </c>
      <c r="BU19" t="s">
        <v>399</v>
      </c>
      <c r="BV19" t="s">
        <v>399</v>
      </c>
      <c r="BW19" t="s">
        <v>399</v>
      </c>
      <c r="BX19" t="s">
        <v>399</v>
      </c>
      <c r="BY19" t="s">
        <v>399</v>
      </c>
      <c r="BZ19" t="s">
        <v>399</v>
      </c>
      <c r="CA19" t="s">
        <v>399</v>
      </c>
      <c r="CB19" t="s">
        <v>399</v>
      </c>
      <c r="CC19" t="s">
        <v>399</v>
      </c>
      <c r="CD19" t="s">
        <v>399</v>
      </c>
      <c r="CE19" t="s">
        <v>399</v>
      </c>
      <c r="CF19">
        <f t="shared" si="42"/>
        <v>4.9997399999999997E-2</v>
      </c>
      <c r="CG19">
        <f t="shared" si="43"/>
        <v>2.0997816056783997E-2</v>
      </c>
      <c r="CH19">
        <f t="shared" si="44"/>
        <v>0.41997815999999993</v>
      </c>
      <c r="CI19">
        <f t="shared" si="45"/>
        <v>7.9795850399999979E-2</v>
      </c>
      <c r="CJ19">
        <v>6</v>
      </c>
      <c r="CK19">
        <v>0.5</v>
      </c>
      <c r="CL19" t="s">
        <v>400</v>
      </c>
      <c r="CM19">
        <v>2</v>
      </c>
      <c r="CN19">
        <v>1634250157.5999999</v>
      </c>
      <c r="CO19">
        <v>400.44499999999999</v>
      </c>
      <c r="CP19">
        <v>400.01</v>
      </c>
      <c r="CQ19">
        <v>18.5154</v>
      </c>
      <c r="CR19">
        <v>18.4467</v>
      </c>
      <c r="CS19">
        <v>400.286</v>
      </c>
      <c r="CT19">
        <v>18.633400000000002</v>
      </c>
      <c r="CU19">
        <v>1000.01</v>
      </c>
      <c r="CV19">
        <v>89.770600000000002</v>
      </c>
      <c r="CW19">
        <v>0.104962</v>
      </c>
      <c r="CX19">
        <v>25.9253</v>
      </c>
      <c r="CY19">
        <v>26.476199999999999</v>
      </c>
      <c r="CZ19">
        <v>999.9</v>
      </c>
      <c r="DA19">
        <v>0</v>
      </c>
      <c r="DB19">
        <v>0</v>
      </c>
      <c r="DC19">
        <v>9990</v>
      </c>
      <c r="DD19">
        <v>0</v>
      </c>
      <c r="DE19">
        <v>0.232823</v>
      </c>
      <c r="DF19">
        <v>0.43481399999999998</v>
      </c>
      <c r="DG19">
        <v>407.99900000000002</v>
      </c>
      <c r="DH19">
        <v>407.52800000000002</v>
      </c>
      <c r="DI19">
        <v>6.8672200000000003E-2</v>
      </c>
      <c r="DJ19">
        <v>400.01</v>
      </c>
      <c r="DK19">
        <v>18.4467</v>
      </c>
      <c r="DL19">
        <v>1.66214</v>
      </c>
      <c r="DM19">
        <v>1.6559699999999999</v>
      </c>
      <c r="DN19">
        <v>14.5473</v>
      </c>
      <c r="DO19">
        <v>14.489800000000001</v>
      </c>
      <c r="DP19">
        <v>4.9997399999999997E-2</v>
      </c>
      <c r="DQ19">
        <v>0</v>
      </c>
      <c r="DR19">
        <v>0</v>
      </c>
      <c r="DS19">
        <v>0</v>
      </c>
      <c r="DT19">
        <v>1284.25</v>
      </c>
      <c r="DU19">
        <v>4.9997399999999997E-2</v>
      </c>
      <c r="DV19">
        <v>6.67</v>
      </c>
      <c r="DW19">
        <v>-1.17</v>
      </c>
      <c r="DX19">
        <v>37.625</v>
      </c>
      <c r="DY19">
        <v>41.75</v>
      </c>
      <c r="DZ19">
        <v>40.311999999999998</v>
      </c>
      <c r="EA19">
        <v>41.811999999999998</v>
      </c>
      <c r="EB19">
        <v>41.061999999999998</v>
      </c>
      <c r="EC19">
        <v>0</v>
      </c>
      <c r="ED19">
        <v>0</v>
      </c>
      <c r="EE19">
        <v>0</v>
      </c>
      <c r="EF19">
        <v>3.3000001907348602</v>
      </c>
      <c r="EG19">
        <v>0</v>
      </c>
      <c r="EH19">
        <v>1370.55961538462</v>
      </c>
      <c r="EI19">
        <v>3092.1292353342301</v>
      </c>
      <c r="EJ19">
        <v>71029.132770544602</v>
      </c>
      <c r="EK19">
        <v>33765.0915384615</v>
      </c>
      <c r="EL19">
        <v>15</v>
      </c>
      <c r="EM19">
        <v>1634243754.0999999</v>
      </c>
      <c r="EN19" t="s">
        <v>401</v>
      </c>
      <c r="EO19">
        <v>1634243749.5999999</v>
      </c>
      <c r="EP19">
        <v>1634243754.0999999</v>
      </c>
      <c r="EQ19">
        <v>126</v>
      </c>
      <c r="ER19">
        <v>-0.41599999999999998</v>
      </c>
      <c r="ES19">
        <v>-8.0000000000000002E-3</v>
      </c>
      <c r="ET19">
        <v>0.16</v>
      </c>
      <c r="EU19">
        <v>-0.11799999999999999</v>
      </c>
      <c r="EV19">
        <v>400</v>
      </c>
      <c r="EW19">
        <v>16</v>
      </c>
      <c r="EX19">
        <v>0.14000000000000001</v>
      </c>
      <c r="EY19">
        <v>0.05</v>
      </c>
      <c r="EZ19">
        <v>0.424417875</v>
      </c>
      <c r="FA19">
        <v>-0.56956677298311598</v>
      </c>
      <c r="FB19">
        <v>7.1044301954198794E-2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3.9427426000000002E-2</v>
      </c>
      <c r="FI19">
        <v>6.5014326754221502E-2</v>
      </c>
      <c r="FJ19">
        <v>1.5253158268734499E-2</v>
      </c>
      <c r="FK19">
        <v>1</v>
      </c>
      <c r="FL19">
        <v>1</v>
      </c>
      <c r="FM19">
        <v>3</v>
      </c>
      <c r="FN19" t="s">
        <v>402</v>
      </c>
      <c r="FO19">
        <v>3.9267099999999999</v>
      </c>
      <c r="FP19">
        <v>2.7875000000000001</v>
      </c>
      <c r="FQ19">
        <v>8.3873000000000003E-2</v>
      </c>
      <c r="FR19">
        <v>8.3795599999999998E-2</v>
      </c>
      <c r="FS19">
        <v>8.3043000000000006E-2</v>
      </c>
      <c r="FT19">
        <v>8.1778500000000004E-2</v>
      </c>
      <c r="FU19">
        <v>19688.400000000001</v>
      </c>
      <c r="FV19">
        <v>24017.4</v>
      </c>
      <c r="FW19">
        <v>20930.400000000001</v>
      </c>
      <c r="FX19">
        <v>25283.5</v>
      </c>
      <c r="FY19">
        <v>30441.200000000001</v>
      </c>
      <c r="FZ19">
        <v>34182.300000000003</v>
      </c>
      <c r="GA19">
        <v>37778.1</v>
      </c>
      <c r="GB19">
        <v>41944.6</v>
      </c>
      <c r="GC19">
        <v>2.66832</v>
      </c>
      <c r="GD19">
        <v>2.1987199999999998</v>
      </c>
      <c r="GE19">
        <v>0.157468</v>
      </c>
      <c r="GF19">
        <v>0</v>
      </c>
      <c r="GG19">
        <v>23.893599999999999</v>
      </c>
      <c r="GH19">
        <v>999.9</v>
      </c>
      <c r="GI19">
        <v>48.564999999999998</v>
      </c>
      <c r="GJ19">
        <v>29.094000000000001</v>
      </c>
      <c r="GK19">
        <v>21.875699999999998</v>
      </c>
      <c r="GL19">
        <v>61.563200000000002</v>
      </c>
      <c r="GM19">
        <v>18.994399999999999</v>
      </c>
      <c r="GN19">
        <v>3</v>
      </c>
      <c r="GO19">
        <v>-0.19256599999999999</v>
      </c>
      <c r="GP19">
        <v>-0.57399199999999995</v>
      </c>
      <c r="GQ19">
        <v>20.343599999999999</v>
      </c>
      <c r="GR19">
        <v>5.2183400000000004</v>
      </c>
      <c r="GS19">
        <v>11.962</v>
      </c>
      <c r="GT19">
        <v>4.9847999999999999</v>
      </c>
      <c r="GU19">
        <v>3.3002500000000001</v>
      </c>
      <c r="GV19">
        <v>9999</v>
      </c>
      <c r="GW19">
        <v>9999</v>
      </c>
      <c r="GX19">
        <v>999.9</v>
      </c>
      <c r="GY19">
        <v>9999</v>
      </c>
      <c r="GZ19">
        <v>1.88408</v>
      </c>
      <c r="HA19">
        <v>1.88107</v>
      </c>
      <c r="HB19">
        <v>1.88259</v>
      </c>
      <c r="HC19">
        <v>1.8813500000000001</v>
      </c>
      <c r="HD19">
        <v>1.8827499999999999</v>
      </c>
      <c r="HE19">
        <v>1.8819900000000001</v>
      </c>
      <c r="HF19">
        <v>1.8839600000000001</v>
      </c>
      <c r="HG19">
        <v>1.8813200000000001</v>
      </c>
      <c r="HH19">
        <v>5</v>
      </c>
      <c r="HI19">
        <v>0</v>
      </c>
      <c r="HJ19">
        <v>0</v>
      </c>
      <c r="HK19">
        <v>0</v>
      </c>
      <c r="HL19" t="s">
        <v>403</v>
      </c>
      <c r="HM19" t="s">
        <v>404</v>
      </c>
      <c r="HN19" t="s">
        <v>405</v>
      </c>
      <c r="HO19" t="s">
        <v>405</v>
      </c>
      <c r="HP19" t="s">
        <v>405</v>
      </c>
      <c r="HQ19" t="s">
        <v>405</v>
      </c>
      <c r="HR19">
        <v>0</v>
      </c>
      <c r="HS19">
        <v>100</v>
      </c>
      <c r="HT19">
        <v>100</v>
      </c>
      <c r="HU19">
        <v>0.159</v>
      </c>
      <c r="HV19">
        <v>-0.11799999999999999</v>
      </c>
      <c r="HW19">
        <v>0.15960000000001201</v>
      </c>
      <c r="HX19">
        <v>0</v>
      </c>
      <c r="HY19">
        <v>0</v>
      </c>
      <c r="HZ19">
        <v>0</v>
      </c>
      <c r="IA19">
        <v>-0.118047619047619</v>
      </c>
      <c r="IB19">
        <v>0</v>
      </c>
      <c r="IC19">
        <v>0</v>
      </c>
      <c r="ID19">
        <v>0</v>
      </c>
      <c r="IE19">
        <v>-1</v>
      </c>
      <c r="IF19">
        <v>-1</v>
      </c>
      <c r="IG19">
        <v>-1</v>
      </c>
      <c r="IH19">
        <v>-1</v>
      </c>
      <c r="II19">
        <v>106.8</v>
      </c>
      <c r="IJ19">
        <v>106.7</v>
      </c>
      <c r="IK19">
        <v>1.5722700000000001</v>
      </c>
      <c r="IL19">
        <v>2.6013199999999999</v>
      </c>
      <c r="IM19">
        <v>2.8002899999999999</v>
      </c>
      <c r="IN19">
        <v>3.0053700000000001</v>
      </c>
      <c r="IO19">
        <v>3.0493199999999998</v>
      </c>
      <c r="IP19">
        <v>2.3315399999999999</v>
      </c>
      <c r="IQ19">
        <v>33.602899999999998</v>
      </c>
      <c r="IR19">
        <v>13.133900000000001</v>
      </c>
      <c r="IS19">
        <v>18</v>
      </c>
      <c r="IT19">
        <v>1092.53</v>
      </c>
      <c r="IU19">
        <v>605.62099999999998</v>
      </c>
      <c r="IV19">
        <v>25.0001</v>
      </c>
      <c r="IW19">
        <v>24.753</v>
      </c>
      <c r="IX19">
        <v>30</v>
      </c>
      <c r="IY19">
        <v>24.6386</v>
      </c>
      <c r="IZ19">
        <v>24.6309</v>
      </c>
      <c r="JA19">
        <v>31.405799999999999</v>
      </c>
      <c r="JB19">
        <v>9.9329099999999997</v>
      </c>
      <c r="JC19">
        <v>67.440100000000001</v>
      </c>
      <c r="JD19">
        <v>25</v>
      </c>
      <c r="JE19">
        <v>400</v>
      </c>
      <c r="JF19">
        <v>18.543399999999998</v>
      </c>
      <c r="JG19">
        <v>101.837</v>
      </c>
      <c r="JH19">
        <v>101.119</v>
      </c>
    </row>
    <row r="20" spans="1:268" x14ac:dyDescent="0.2">
      <c r="A20">
        <v>4</v>
      </c>
      <c r="B20">
        <v>1634250162.5999999</v>
      </c>
      <c r="C20">
        <v>17</v>
      </c>
      <c r="D20" t="s">
        <v>412</v>
      </c>
      <c r="E20" t="s">
        <v>413</v>
      </c>
      <c r="F20" t="s">
        <v>397</v>
      </c>
      <c r="I20">
        <v>1634250162.5999999</v>
      </c>
      <c r="J20">
        <f t="shared" si="0"/>
        <v>1.1394290088786461E-4</v>
      </c>
      <c r="K20">
        <f t="shared" si="1"/>
        <v>0.1139429008878646</v>
      </c>
      <c r="L20">
        <f t="shared" si="2"/>
        <v>-0.7656112224306727</v>
      </c>
      <c r="M20">
        <f t="shared" si="3"/>
        <v>400.41899999999998</v>
      </c>
      <c r="N20">
        <f t="shared" si="4"/>
        <v>615.59089526451805</v>
      </c>
      <c r="O20">
        <f t="shared" si="5"/>
        <v>55.325787255272182</v>
      </c>
      <c r="P20">
        <f t="shared" si="6"/>
        <v>35.987368522482001</v>
      </c>
      <c r="Q20">
        <f t="shared" si="7"/>
        <v>5.267411631408348E-3</v>
      </c>
      <c r="R20">
        <f t="shared" si="8"/>
        <v>2.7420400174274238</v>
      </c>
      <c r="S20">
        <f t="shared" si="9"/>
        <v>5.2617966544753446E-3</v>
      </c>
      <c r="T20">
        <f t="shared" si="10"/>
        <v>3.2891268823097538E-3</v>
      </c>
      <c r="U20">
        <f t="shared" si="11"/>
        <v>3.9895850507889585E-3</v>
      </c>
      <c r="V20">
        <f t="shared" si="12"/>
        <v>25.972291059285421</v>
      </c>
      <c r="W20">
        <f t="shared" si="13"/>
        <v>26.886199999999999</v>
      </c>
      <c r="X20">
        <f t="shared" si="14"/>
        <v>3.555307135417634</v>
      </c>
      <c r="Y20">
        <f t="shared" si="15"/>
        <v>49.351777674298418</v>
      </c>
      <c r="Z20">
        <f t="shared" si="16"/>
        <v>1.6656310067462001</v>
      </c>
      <c r="AA20">
        <f t="shared" si="17"/>
        <v>3.3750172440366479</v>
      </c>
      <c r="AB20">
        <f t="shared" si="18"/>
        <v>1.8896761286714339</v>
      </c>
      <c r="AC20">
        <f t="shared" si="19"/>
        <v>-5.0248819291548292</v>
      </c>
      <c r="AD20">
        <f t="shared" si="20"/>
        <v>-130.44418731660861</v>
      </c>
      <c r="AE20">
        <f t="shared" si="21"/>
        <v>-10.209730792611857</v>
      </c>
      <c r="AF20">
        <f t="shared" si="22"/>
        <v>-145.67481045332451</v>
      </c>
      <c r="AG20">
        <v>0</v>
      </c>
      <c r="AH20">
        <v>0</v>
      </c>
      <c r="AI20">
        <f t="shared" si="23"/>
        <v>1</v>
      </c>
      <c r="AJ20">
        <f t="shared" si="24"/>
        <v>0</v>
      </c>
      <c r="AK20">
        <f t="shared" si="25"/>
        <v>47577.149777054561</v>
      </c>
      <c r="AL20" t="s">
        <v>414</v>
      </c>
      <c r="AM20">
        <v>8239.08</v>
      </c>
      <c r="AN20">
        <v>1559.5384615384601</v>
      </c>
      <c r="AO20">
        <v>2798.04</v>
      </c>
      <c r="AP20">
        <f t="shared" si="26"/>
        <v>0.44263182029618586</v>
      </c>
      <c r="AQ20">
        <v>-0.76561122243067303</v>
      </c>
      <c r="AR20" t="s">
        <v>399</v>
      </c>
      <c r="AS20" t="s">
        <v>399</v>
      </c>
      <c r="AT20">
        <v>0</v>
      </c>
      <c r="AU20">
        <v>0</v>
      </c>
      <c r="AV20" t="e">
        <f t="shared" si="27"/>
        <v>#DIV/0!</v>
      </c>
      <c r="AW20">
        <v>0.5</v>
      </c>
      <c r="AX20">
        <f t="shared" si="28"/>
        <v>2.0997816056783997E-2</v>
      </c>
      <c r="AY20">
        <f t="shared" si="29"/>
        <v>-0.7656112224306727</v>
      </c>
      <c r="AZ20" t="e">
        <f t="shared" si="30"/>
        <v>#DIV/0!</v>
      </c>
      <c r="BA20">
        <f t="shared" si="31"/>
        <v>1.5861978526092447E-14</v>
      </c>
      <c r="BB20" t="e">
        <f t="shared" si="32"/>
        <v>#DIV/0!</v>
      </c>
      <c r="BC20" t="e">
        <f t="shared" si="33"/>
        <v>#DIV/0!</v>
      </c>
      <c r="BD20" t="s">
        <v>399</v>
      </c>
      <c r="BE20">
        <v>0</v>
      </c>
      <c r="BF20" t="e">
        <f t="shared" si="34"/>
        <v>#DIV/0!</v>
      </c>
      <c r="BG20" t="e">
        <f t="shared" si="35"/>
        <v>#DIV/0!</v>
      </c>
      <c r="BH20" t="e">
        <f t="shared" si="36"/>
        <v>#DIV/0!</v>
      </c>
      <c r="BI20" t="e">
        <f t="shared" si="37"/>
        <v>#DIV/0!</v>
      </c>
      <c r="BJ20">
        <f t="shared" si="38"/>
        <v>0</v>
      </c>
      <c r="BK20">
        <f t="shared" si="39"/>
        <v>2.2592139881196358</v>
      </c>
      <c r="BL20" t="e">
        <f t="shared" si="40"/>
        <v>#DIV/0!</v>
      </c>
      <c r="BM20" t="e">
        <f t="shared" si="41"/>
        <v>#DIV/0!</v>
      </c>
      <c r="BN20" t="s">
        <v>399</v>
      </c>
      <c r="BO20" t="s">
        <v>399</v>
      </c>
      <c r="BP20" t="s">
        <v>399</v>
      </c>
      <c r="BQ20" t="s">
        <v>399</v>
      </c>
      <c r="BR20" t="s">
        <v>399</v>
      </c>
      <c r="BS20" t="s">
        <v>399</v>
      </c>
      <c r="BT20" t="s">
        <v>399</v>
      </c>
      <c r="BU20" t="s">
        <v>399</v>
      </c>
      <c r="BV20" t="s">
        <v>399</v>
      </c>
      <c r="BW20" t="s">
        <v>399</v>
      </c>
      <c r="BX20" t="s">
        <v>399</v>
      </c>
      <c r="BY20" t="s">
        <v>399</v>
      </c>
      <c r="BZ20" t="s">
        <v>399</v>
      </c>
      <c r="CA20" t="s">
        <v>399</v>
      </c>
      <c r="CB20" t="s">
        <v>399</v>
      </c>
      <c r="CC20" t="s">
        <v>399</v>
      </c>
      <c r="CD20" t="s">
        <v>399</v>
      </c>
      <c r="CE20" t="s">
        <v>399</v>
      </c>
      <c r="CF20">
        <f t="shared" si="42"/>
        <v>4.9997399999999997E-2</v>
      </c>
      <c r="CG20">
        <f t="shared" si="43"/>
        <v>2.0997816056783997E-2</v>
      </c>
      <c r="CH20">
        <f t="shared" si="44"/>
        <v>0.41997815999999993</v>
      </c>
      <c r="CI20">
        <f t="shared" si="45"/>
        <v>7.9795850399999979E-2</v>
      </c>
      <c r="CJ20">
        <v>6</v>
      </c>
      <c r="CK20">
        <v>0.5</v>
      </c>
      <c r="CL20" t="s">
        <v>400</v>
      </c>
      <c r="CM20">
        <v>2</v>
      </c>
      <c r="CN20">
        <v>1634250162.5999999</v>
      </c>
      <c r="CO20">
        <v>400.41899999999998</v>
      </c>
      <c r="CP20">
        <v>399.98700000000002</v>
      </c>
      <c r="CQ20">
        <v>18.532900000000001</v>
      </c>
      <c r="CR20">
        <v>18.465800000000002</v>
      </c>
      <c r="CS20">
        <v>400.25900000000001</v>
      </c>
      <c r="CT20">
        <v>18.6509</v>
      </c>
      <c r="CU20">
        <v>999.98099999999999</v>
      </c>
      <c r="CV20">
        <v>89.769400000000005</v>
      </c>
      <c r="CW20">
        <v>0.104878</v>
      </c>
      <c r="CX20">
        <v>26.003799999999998</v>
      </c>
      <c r="CY20">
        <v>26.886199999999999</v>
      </c>
      <c r="CZ20">
        <v>999.9</v>
      </c>
      <c r="DA20">
        <v>0</v>
      </c>
      <c r="DB20">
        <v>0</v>
      </c>
      <c r="DC20">
        <v>9989.3799999999992</v>
      </c>
      <c r="DD20">
        <v>0</v>
      </c>
      <c r="DE20">
        <v>0.21912699999999999</v>
      </c>
      <c r="DF20">
        <v>0.43185400000000002</v>
      </c>
      <c r="DG20">
        <v>407.98</v>
      </c>
      <c r="DH20">
        <v>407.512</v>
      </c>
      <c r="DI20">
        <v>6.7041400000000001E-2</v>
      </c>
      <c r="DJ20">
        <v>399.98700000000002</v>
      </c>
      <c r="DK20">
        <v>18.465800000000002</v>
      </c>
      <c r="DL20">
        <v>1.66368</v>
      </c>
      <c r="DM20">
        <v>1.65767</v>
      </c>
      <c r="DN20">
        <v>14.5617</v>
      </c>
      <c r="DO20">
        <v>14.505599999999999</v>
      </c>
      <c r="DP20">
        <v>4.9997399999999997E-2</v>
      </c>
      <c r="DQ20">
        <v>0</v>
      </c>
      <c r="DR20">
        <v>0</v>
      </c>
      <c r="DS20">
        <v>0</v>
      </c>
      <c r="DT20">
        <v>1279.1500000000001</v>
      </c>
      <c r="DU20">
        <v>4.9997399999999997E-2</v>
      </c>
      <c r="DV20">
        <v>4.7699999999999996</v>
      </c>
      <c r="DW20">
        <v>-0.65</v>
      </c>
      <c r="DX20">
        <v>37.811999999999998</v>
      </c>
      <c r="DY20">
        <v>41.686999999999998</v>
      </c>
      <c r="DZ20">
        <v>40</v>
      </c>
      <c r="EA20">
        <v>42.061999999999998</v>
      </c>
      <c r="EB20">
        <v>40.5</v>
      </c>
      <c r="EC20">
        <v>0</v>
      </c>
      <c r="ED20">
        <v>0</v>
      </c>
      <c r="EE20">
        <v>0</v>
      </c>
      <c r="EF20">
        <v>3.5</v>
      </c>
      <c r="EG20">
        <v>0</v>
      </c>
      <c r="EH20">
        <v>1559.5384615384601</v>
      </c>
      <c r="EI20">
        <v>2220.7719381532302</v>
      </c>
      <c r="EJ20">
        <v>186107.946364003</v>
      </c>
      <c r="EK20">
        <v>34080.911999999997</v>
      </c>
      <c r="EL20">
        <v>15</v>
      </c>
      <c r="EM20">
        <v>1634243754.0999999</v>
      </c>
      <c r="EN20" t="s">
        <v>401</v>
      </c>
      <c r="EO20">
        <v>1634243749.5999999</v>
      </c>
      <c r="EP20">
        <v>1634243754.0999999</v>
      </c>
      <c r="EQ20">
        <v>126</v>
      </c>
      <c r="ER20">
        <v>-0.41599999999999998</v>
      </c>
      <c r="ES20">
        <v>-8.0000000000000002E-3</v>
      </c>
      <c r="ET20">
        <v>0.16</v>
      </c>
      <c r="EU20">
        <v>-0.11799999999999999</v>
      </c>
      <c r="EV20">
        <v>400</v>
      </c>
      <c r="EW20">
        <v>16</v>
      </c>
      <c r="EX20">
        <v>0.14000000000000001</v>
      </c>
      <c r="EY20">
        <v>0.05</v>
      </c>
      <c r="EZ20">
        <v>0.40753630000000002</v>
      </c>
      <c r="FA20">
        <v>6.4150649155721107E-2</v>
      </c>
      <c r="FB20">
        <v>4.83650647157636E-2</v>
      </c>
      <c r="FC20">
        <v>1</v>
      </c>
      <c r="FD20">
        <v>0</v>
      </c>
      <c r="FE20">
        <v>0</v>
      </c>
      <c r="FF20">
        <v>0</v>
      </c>
      <c r="FG20">
        <v>1</v>
      </c>
      <c r="FH20">
        <v>4.6984198499999998E-2</v>
      </c>
      <c r="FI20">
        <v>0.18528834213883699</v>
      </c>
      <c r="FJ20">
        <v>2.0858201676424298E-2</v>
      </c>
      <c r="FK20">
        <v>1</v>
      </c>
      <c r="FL20">
        <v>3</v>
      </c>
      <c r="FM20">
        <v>3</v>
      </c>
      <c r="FN20" t="s">
        <v>415</v>
      </c>
      <c r="FO20">
        <v>3.9266700000000001</v>
      </c>
      <c r="FP20">
        <v>2.7874099999999999</v>
      </c>
      <c r="FQ20">
        <v>8.3867399999999995E-2</v>
      </c>
      <c r="FR20">
        <v>8.3790799999999999E-2</v>
      </c>
      <c r="FS20">
        <v>8.3098699999999998E-2</v>
      </c>
      <c r="FT20">
        <v>8.1838999999999995E-2</v>
      </c>
      <c r="FU20">
        <v>19688.5</v>
      </c>
      <c r="FV20">
        <v>24017.4</v>
      </c>
      <c r="FW20">
        <v>20930.3</v>
      </c>
      <c r="FX20">
        <v>25283.4</v>
      </c>
      <c r="FY20">
        <v>30439.200000000001</v>
      </c>
      <c r="FZ20">
        <v>34179.9</v>
      </c>
      <c r="GA20">
        <v>37777.9</v>
      </c>
      <c r="GB20">
        <v>41944.5</v>
      </c>
      <c r="GC20">
        <v>2.6686700000000001</v>
      </c>
      <c r="GD20">
        <v>2.19855</v>
      </c>
      <c r="GE20">
        <v>0.18240899999999999</v>
      </c>
      <c r="GF20">
        <v>0</v>
      </c>
      <c r="GG20">
        <v>23.895399999999999</v>
      </c>
      <c r="GH20">
        <v>999.9</v>
      </c>
      <c r="GI20">
        <v>48.59</v>
      </c>
      <c r="GJ20">
        <v>29.094000000000001</v>
      </c>
      <c r="GK20">
        <v>21.886900000000001</v>
      </c>
      <c r="GL20">
        <v>61.663200000000003</v>
      </c>
      <c r="GM20">
        <v>18.9864</v>
      </c>
      <c r="GN20">
        <v>3</v>
      </c>
      <c r="GO20">
        <v>-0.19254599999999999</v>
      </c>
      <c r="GP20">
        <v>-0.57324900000000001</v>
      </c>
      <c r="GQ20">
        <v>20.3431</v>
      </c>
      <c r="GR20">
        <v>5.2181899999999999</v>
      </c>
      <c r="GS20">
        <v>11.962</v>
      </c>
      <c r="GT20">
        <v>4.9852499999999997</v>
      </c>
      <c r="GU20">
        <v>3.3003200000000001</v>
      </c>
      <c r="GV20">
        <v>9999</v>
      </c>
      <c r="GW20">
        <v>9999</v>
      </c>
      <c r="GX20">
        <v>999.9</v>
      </c>
      <c r="GY20">
        <v>9999</v>
      </c>
      <c r="GZ20">
        <v>1.8841000000000001</v>
      </c>
      <c r="HA20">
        <v>1.88106</v>
      </c>
      <c r="HB20">
        <v>1.88259</v>
      </c>
      <c r="HC20">
        <v>1.8813</v>
      </c>
      <c r="HD20">
        <v>1.8827700000000001</v>
      </c>
      <c r="HE20">
        <v>1.88198</v>
      </c>
      <c r="HF20">
        <v>1.8839600000000001</v>
      </c>
      <c r="HG20">
        <v>1.8812500000000001</v>
      </c>
      <c r="HH20">
        <v>5</v>
      </c>
      <c r="HI20">
        <v>0</v>
      </c>
      <c r="HJ20">
        <v>0</v>
      </c>
      <c r="HK20">
        <v>0</v>
      </c>
      <c r="HL20" t="s">
        <v>403</v>
      </c>
      <c r="HM20" t="s">
        <v>404</v>
      </c>
      <c r="HN20" t="s">
        <v>405</v>
      </c>
      <c r="HO20" t="s">
        <v>405</v>
      </c>
      <c r="HP20" t="s">
        <v>405</v>
      </c>
      <c r="HQ20" t="s">
        <v>405</v>
      </c>
      <c r="HR20">
        <v>0</v>
      </c>
      <c r="HS20">
        <v>100</v>
      </c>
      <c r="HT20">
        <v>100</v>
      </c>
      <c r="HU20">
        <v>0.16</v>
      </c>
      <c r="HV20">
        <v>-0.11799999999999999</v>
      </c>
      <c r="HW20">
        <v>0.15960000000001201</v>
      </c>
      <c r="HX20">
        <v>0</v>
      </c>
      <c r="HY20">
        <v>0</v>
      </c>
      <c r="HZ20">
        <v>0</v>
      </c>
      <c r="IA20">
        <v>-0.118047619047619</v>
      </c>
      <c r="IB20">
        <v>0</v>
      </c>
      <c r="IC20">
        <v>0</v>
      </c>
      <c r="ID20">
        <v>0</v>
      </c>
      <c r="IE20">
        <v>-1</v>
      </c>
      <c r="IF20">
        <v>-1</v>
      </c>
      <c r="IG20">
        <v>-1</v>
      </c>
      <c r="IH20">
        <v>-1</v>
      </c>
      <c r="II20">
        <v>106.9</v>
      </c>
      <c r="IJ20">
        <v>106.8</v>
      </c>
      <c r="IK20">
        <v>1.5722700000000001</v>
      </c>
      <c r="IL20">
        <v>2.5964399999999999</v>
      </c>
      <c r="IM20">
        <v>2.8002899999999999</v>
      </c>
      <c r="IN20">
        <v>3.0065900000000001</v>
      </c>
      <c r="IO20">
        <v>3.0493199999999998</v>
      </c>
      <c r="IP20">
        <v>2.32544</v>
      </c>
      <c r="IQ20">
        <v>33.602899999999998</v>
      </c>
      <c r="IR20">
        <v>13.1426</v>
      </c>
      <c r="IS20">
        <v>18</v>
      </c>
      <c r="IT20">
        <v>1092.97</v>
      </c>
      <c r="IU20">
        <v>605.48199999999997</v>
      </c>
      <c r="IV20">
        <v>25.0001</v>
      </c>
      <c r="IW20">
        <v>24.753</v>
      </c>
      <c r="IX20">
        <v>30.0001</v>
      </c>
      <c r="IY20">
        <v>24.639900000000001</v>
      </c>
      <c r="IZ20">
        <v>24.6309</v>
      </c>
      <c r="JA20">
        <v>31.4068</v>
      </c>
      <c r="JB20">
        <v>9.6460000000000008</v>
      </c>
      <c r="JC20">
        <v>67.440100000000001</v>
      </c>
      <c r="JD20">
        <v>25</v>
      </c>
      <c r="JE20">
        <v>400</v>
      </c>
      <c r="JF20">
        <v>18.580200000000001</v>
      </c>
      <c r="JG20">
        <v>101.837</v>
      </c>
      <c r="JH20">
        <v>101.11799999999999</v>
      </c>
    </row>
    <row r="21" spans="1:268" x14ac:dyDescent="0.2">
      <c r="A21">
        <v>5</v>
      </c>
      <c r="B21">
        <v>1634250167.5999999</v>
      </c>
      <c r="C21">
        <v>22</v>
      </c>
      <c r="D21" t="s">
        <v>416</v>
      </c>
      <c r="E21" t="s">
        <v>417</v>
      </c>
      <c r="F21" t="s">
        <v>397</v>
      </c>
      <c r="I21">
        <v>1634250167.5999999</v>
      </c>
      <c r="J21">
        <f t="shared" si="0"/>
        <v>6.7586196461484044E-5</v>
      </c>
      <c r="K21">
        <f t="shared" si="1"/>
        <v>6.7586196461484047E-2</v>
      </c>
      <c r="L21">
        <f t="shared" si="2"/>
        <v>-0.7837089927183285</v>
      </c>
      <c r="M21">
        <f t="shared" si="3"/>
        <v>400.39600000000002</v>
      </c>
      <c r="N21">
        <f t="shared" si="4"/>
        <v>787.2467522453029</v>
      </c>
      <c r="O21">
        <f t="shared" si="5"/>
        <v>70.752912269216566</v>
      </c>
      <c r="P21">
        <f t="shared" si="6"/>
        <v>35.985138052520007</v>
      </c>
      <c r="Q21">
        <f t="shared" si="7"/>
        <v>3.0770384682133394E-3</v>
      </c>
      <c r="R21">
        <f t="shared" si="8"/>
        <v>2.7428826471925625</v>
      </c>
      <c r="S21">
        <f t="shared" si="9"/>
        <v>3.0751220340440319E-3</v>
      </c>
      <c r="T21">
        <f t="shared" si="10"/>
        <v>1.9221233517394631E-3</v>
      </c>
      <c r="U21">
        <f t="shared" si="11"/>
        <v>3.9895850507889585E-3</v>
      </c>
      <c r="V21">
        <f t="shared" si="12"/>
        <v>26.022626222666702</v>
      </c>
      <c r="W21">
        <f t="shared" si="13"/>
        <v>27.031400000000001</v>
      </c>
      <c r="X21">
        <f t="shared" si="14"/>
        <v>3.5857656935419557</v>
      </c>
      <c r="Y21">
        <f t="shared" si="15"/>
        <v>49.318970196830186</v>
      </c>
      <c r="Z21">
        <f t="shared" si="16"/>
        <v>1.6682208001660004</v>
      </c>
      <c r="AA21">
        <f t="shared" si="17"/>
        <v>3.3825134497094989</v>
      </c>
      <c r="AB21">
        <f t="shared" si="18"/>
        <v>1.9175448933759554</v>
      </c>
      <c r="AC21">
        <f t="shared" si="19"/>
        <v>-2.9805512639514462</v>
      </c>
      <c r="AD21">
        <f t="shared" si="20"/>
        <v>-146.41033381161881</v>
      </c>
      <c r="AE21">
        <f t="shared" si="21"/>
        <v>-11.466358027311404</v>
      </c>
      <c r="AF21">
        <f t="shared" si="22"/>
        <v>-160.85325351783086</v>
      </c>
      <c r="AG21">
        <v>0</v>
      </c>
      <c r="AH21">
        <v>0</v>
      </c>
      <c r="AI21">
        <f t="shared" si="23"/>
        <v>1</v>
      </c>
      <c r="AJ21">
        <f t="shared" si="24"/>
        <v>0</v>
      </c>
      <c r="AK21">
        <f t="shared" si="25"/>
        <v>47594.025656218386</v>
      </c>
      <c r="AL21" t="s">
        <v>418</v>
      </c>
      <c r="AM21">
        <v>8238.7199999999993</v>
      </c>
      <c r="AN21">
        <v>1675.49925925926</v>
      </c>
      <c r="AO21">
        <v>2786.57</v>
      </c>
      <c r="AP21">
        <f t="shared" si="26"/>
        <v>0.39872342727465671</v>
      </c>
      <c r="AQ21">
        <v>-0.78370899271832895</v>
      </c>
      <c r="AR21" t="s">
        <v>399</v>
      </c>
      <c r="AS21" t="s">
        <v>399</v>
      </c>
      <c r="AT21">
        <v>0</v>
      </c>
      <c r="AU21">
        <v>0</v>
      </c>
      <c r="AV21" t="e">
        <f t="shared" si="27"/>
        <v>#DIV/0!</v>
      </c>
      <c r="AW21">
        <v>0.5</v>
      </c>
      <c r="AX21">
        <f t="shared" si="28"/>
        <v>2.0997816056783997E-2</v>
      </c>
      <c r="AY21">
        <f t="shared" si="29"/>
        <v>-0.7837089927183285</v>
      </c>
      <c r="AZ21" t="e">
        <f t="shared" si="30"/>
        <v>#DIV/0!</v>
      </c>
      <c r="BA21">
        <f t="shared" si="31"/>
        <v>2.1149304701456596E-14</v>
      </c>
      <c r="BB21" t="e">
        <f t="shared" si="32"/>
        <v>#DIV/0!</v>
      </c>
      <c r="BC21" t="e">
        <f t="shared" si="33"/>
        <v>#DIV/0!</v>
      </c>
      <c r="BD21" t="s">
        <v>399</v>
      </c>
      <c r="BE21">
        <v>0</v>
      </c>
      <c r="BF21" t="e">
        <f t="shared" si="34"/>
        <v>#DIV/0!</v>
      </c>
      <c r="BG21" t="e">
        <f t="shared" si="35"/>
        <v>#DIV/0!</v>
      </c>
      <c r="BH21" t="e">
        <f t="shared" si="36"/>
        <v>#DIV/0!</v>
      </c>
      <c r="BI21" t="e">
        <f t="shared" si="37"/>
        <v>#DIV/0!</v>
      </c>
      <c r="BJ21">
        <f t="shared" si="38"/>
        <v>0</v>
      </c>
      <c r="BK21">
        <f t="shared" si="39"/>
        <v>2.5080041241498456</v>
      </c>
      <c r="BL21" t="e">
        <f t="shared" si="40"/>
        <v>#DIV/0!</v>
      </c>
      <c r="BM21" t="e">
        <f t="shared" si="41"/>
        <v>#DIV/0!</v>
      </c>
      <c r="BN21" t="s">
        <v>399</v>
      </c>
      <c r="BO21" t="s">
        <v>399</v>
      </c>
      <c r="BP21" t="s">
        <v>399</v>
      </c>
      <c r="BQ21" t="s">
        <v>399</v>
      </c>
      <c r="BR21" t="s">
        <v>399</v>
      </c>
      <c r="BS21" t="s">
        <v>399</v>
      </c>
      <c r="BT21" t="s">
        <v>399</v>
      </c>
      <c r="BU21" t="s">
        <v>399</v>
      </c>
      <c r="BV21" t="s">
        <v>399</v>
      </c>
      <c r="BW21" t="s">
        <v>399</v>
      </c>
      <c r="BX21" t="s">
        <v>399</v>
      </c>
      <c r="BY21" t="s">
        <v>399</v>
      </c>
      <c r="BZ21" t="s">
        <v>399</v>
      </c>
      <c r="CA21" t="s">
        <v>399</v>
      </c>
      <c r="CB21" t="s">
        <v>399</v>
      </c>
      <c r="CC21" t="s">
        <v>399</v>
      </c>
      <c r="CD21" t="s">
        <v>399</v>
      </c>
      <c r="CE21" t="s">
        <v>399</v>
      </c>
      <c r="CF21">
        <f t="shared" si="42"/>
        <v>4.9997399999999997E-2</v>
      </c>
      <c r="CG21">
        <f t="shared" si="43"/>
        <v>2.0997816056783997E-2</v>
      </c>
      <c r="CH21">
        <f t="shared" si="44"/>
        <v>0.41997815999999993</v>
      </c>
      <c r="CI21">
        <f t="shared" si="45"/>
        <v>7.9795850399999979E-2</v>
      </c>
      <c r="CJ21">
        <v>6</v>
      </c>
      <c r="CK21">
        <v>0.5</v>
      </c>
      <c r="CL21" t="s">
        <v>400</v>
      </c>
      <c r="CM21">
        <v>2</v>
      </c>
      <c r="CN21">
        <v>1634250167.5999999</v>
      </c>
      <c r="CO21">
        <v>400.39600000000002</v>
      </c>
      <c r="CP21">
        <v>399.94200000000001</v>
      </c>
      <c r="CQ21">
        <v>18.561800000000002</v>
      </c>
      <c r="CR21">
        <v>18.521999999999998</v>
      </c>
      <c r="CS21">
        <v>400.23700000000002</v>
      </c>
      <c r="CT21">
        <v>18.6798</v>
      </c>
      <c r="CU21">
        <v>999.97500000000002</v>
      </c>
      <c r="CV21">
        <v>89.769400000000005</v>
      </c>
      <c r="CW21">
        <v>0.10446999999999999</v>
      </c>
      <c r="CX21">
        <v>26.0413</v>
      </c>
      <c r="CY21">
        <v>27.031400000000001</v>
      </c>
      <c r="CZ21">
        <v>999.9</v>
      </c>
      <c r="DA21">
        <v>0</v>
      </c>
      <c r="DB21">
        <v>0</v>
      </c>
      <c r="DC21">
        <v>9994.3799999999992</v>
      </c>
      <c r="DD21">
        <v>0</v>
      </c>
      <c r="DE21">
        <v>0.21912699999999999</v>
      </c>
      <c r="DF21">
        <v>0.45446799999999998</v>
      </c>
      <c r="DG21">
        <v>407.96899999999999</v>
      </c>
      <c r="DH21">
        <v>407.48899999999998</v>
      </c>
      <c r="DI21">
        <v>3.9829299999999998E-2</v>
      </c>
      <c r="DJ21">
        <v>399.94200000000001</v>
      </c>
      <c r="DK21">
        <v>18.521999999999998</v>
      </c>
      <c r="DL21">
        <v>1.66628</v>
      </c>
      <c r="DM21">
        <v>1.6627099999999999</v>
      </c>
      <c r="DN21">
        <v>14.585800000000001</v>
      </c>
      <c r="DO21">
        <v>14.5526</v>
      </c>
      <c r="DP21">
        <v>4.9997399999999997E-2</v>
      </c>
      <c r="DQ21">
        <v>0</v>
      </c>
      <c r="DR21">
        <v>0</v>
      </c>
      <c r="DS21">
        <v>0</v>
      </c>
      <c r="DT21">
        <v>1302.93</v>
      </c>
      <c r="DU21">
        <v>4.9997399999999997E-2</v>
      </c>
      <c r="DV21">
        <v>-0.66</v>
      </c>
      <c r="DW21">
        <v>-1.9</v>
      </c>
      <c r="DX21">
        <v>37.875</v>
      </c>
      <c r="DY21">
        <v>41.625</v>
      </c>
      <c r="DZ21">
        <v>40</v>
      </c>
      <c r="EA21">
        <v>42</v>
      </c>
      <c r="EB21">
        <v>40.561999999999998</v>
      </c>
      <c r="EC21">
        <v>0</v>
      </c>
      <c r="ED21">
        <v>0</v>
      </c>
      <c r="EE21">
        <v>0</v>
      </c>
      <c r="EF21">
        <v>3.1000001430511501</v>
      </c>
      <c r="EG21">
        <v>0</v>
      </c>
      <c r="EH21">
        <v>1675.49925925926</v>
      </c>
      <c r="EI21">
        <v>478.49061486336001</v>
      </c>
      <c r="EJ21">
        <v>-24984.808995060699</v>
      </c>
      <c r="EK21">
        <v>48925.565259259303</v>
      </c>
      <c r="EL21">
        <v>15</v>
      </c>
      <c r="EM21">
        <v>1634243754.0999999</v>
      </c>
      <c r="EN21" t="s">
        <v>401</v>
      </c>
      <c r="EO21">
        <v>1634243749.5999999</v>
      </c>
      <c r="EP21">
        <v>1634243754.0999999</v>
      </c>
      <c r="EQ21">
        <v>126</v>
      </c>
      <c r="ER21">
        <v>-0.41599999999999998</v>
      </c>
      <c r="ES21">
        <v>-8.0000000000000002E-3</v>
      </c>
      <c r="ET21">
        <v>0.16</v>
      </c>
      <c r="EU21">
        <v>-0.11799999999999999</v>
      </c>
      <c r="EV21">
        <v>400</v>
      </c>
      <c r="EW21">
        <v>16</v>
      </c>
      <c r="EX21">
        <v>0.14000000000000001</v>
      </c>
      <c r="EY21">
        <v>0.05</v>
      </c>
      <c r="EZ21">
        <v>0.40412752499999999</v>
      </c>
      <c r="FA21">
        <v>0.32470499437148198</v>
      </c>
      <c r="FB21">
        <v>4.2749973354370301E-2</v>
      </c>
      <c r="FC21">
        <v>0</v>
      </c>
      <c r="FD21">
        <v>0</v>
      </c>
      <c r="FE21">
        <v>0</v>
      </c>
      <c r="FF21">
        <v>0</v>
      </c>
      <c r="FG21">
        <v>1</v>
      </c>
      <c r="FH21">
        <v>5.7120850000000001E-2</v>
      </c>
      <c r="FI21">
        <v>0.13238899812382701</v>
      </c>
      <c r="FJ21">
        <v>1.6329744253049401E-2</v>
      </c>
      <c r="FK21">
        <v>1</v>
      </c>
      <c r="FL21">
        <v>2</v>
      </c>
      <c r="FM21">
        <v>3</v>
      </c>
      <c r="FN21" t="s">
        <v>419</v>
      </c>
      <c r="FO21">
        <v>3.92666</v>
      </c>
      <c r="FP21">
        <v>2.7870400000000002</v>
      </c>
      <c r="FQ21">
        <v>8.3864099999999997E-2</v>
      </c>
      <c r="FR21">
        <v>8.3783800000000005E-2</v>
      </c>
      <c r="FS21">
        <v>8.3193299999999998E-2</v>
      </c>
      <c r="FT21">
        <v>8.2019800000000004E-2</v>
      </c>
      <c r="FU21">
        <v>19688.5</v>
      </c>
      <c r="FV21">
        <v>24017.3</v>
      </c>
      <c r="FW21">
        <v>20930.3</v>
      </c>
      <c r="FX21">
        <v>25283</v>
      </c>
      <c r="FY21">
        <v>30436</v>
      </c>
      <c r="FZ21">
        <v>34172.9</v>
      </c>
      <c r="GA21">
        <v>37777.9</v>
      </c>
      <c r="GB21">
        <v>41944.1</v>
      </c>
      <c r="GC21">
        <v>2.66913</v>
      </c>
      <c r="GD21">
        <v>2.1985800000000002</v>
      </c>
      <c r="GE21">
        <v>0.19094</v>
      </c>
      <c r="GF21">
        <v>0</v>
      </c>
      <c r="GG21">
        <v>23.9011</v>
      </c>
      <c r="GH21">
        <v>999.9</v>
      </c>
      <c r="GI21">
        <v>48.59</v>
      </c>
      <c r="GJ21">
        <v>29.094000000000001</v>
      </c>
      <c r="GK21">
        <v>21.886500000000002</v>
      </c>
      <c r="GL21">
        <v>61.553199999999997</v>
      </c>
      <c r="GM21">
        <v>18.9663</v>
      </c>
      <c r="GN21">
        <v>3</v>
      </c>
      <c r="GO21">
        <v>-0.19253000000000001</v>
      </c>
      <c r="GP21">
        <v>-0.57269099999999995</v>
      </c>
      <c r="GQ21">
        <v>20.3431</v>
      </c>
      <c r="GR21">
        <v>5.2181899999999999</v>
      </c>
      <c r="GS21">
        <v>11.962</v>
      </c>
      <c r="GT21">
        <v>4.9848499999999998</v>
      </c>
      <c r="GU21">
        <v>3.30023</v>
      </c>
      <c r="GV21">
        <v>9999</v>
      </c>
      <c r="GW21">
        <v>9999</v>
      </c>
      <c r="GX21">
        <v>999.9</v>
      </c>
      <c r="GY21">
        <v>9999</v>
      </c>
      <c r="GZ21">
        <v>1.88411</v>
      </c>
      <c r="HA21">
        <v>1.88107</v>
      </c>
      <c r="HB21">
        <v>1.88259</v>
      </c>
      <c r="HC21">
        <v>1.88134</v>
      </c>
      <c r="HD21">
        <v>1.8827799999999999</v>
      </c>
      <c r="HE21">
        <v>1.8819900000000001</v>
      </c>
      <c r="HF21">
        <v>1.8839699999999999</v>
      </c>
      <c r="HG21">
        <v>1.8812599999999999</v>
      </c>
      <c r="HH21">
        <v>5</v>
      </c>
      <c r="HI21">
        <v>0</v>
      </c>
      <c r="HJ21">
        <v>0</v>
      </c>
      <c r="HK21">
        <v>0</v>
      </c>
      <c r="HL21" t="s">
        <v>403</v>
      </c>
      <c r="HM21" t="s">
        <v>404</v>
      </c>
      <c r="HN21" t="s">
        <v>405</v>
      </c>
      <c r="HO21" t="s">
        <v>405</v>
      </c>
      <c r="HP21" t="s">
        <v>405</v>
      </c>
      <c r="HQ21" t="s">
        <v>405</v>
      </c>
      <c r="HR21">
        <v>0</v>
      </c>
      <c r="HS21">
        <v>100</v>
      </c>
      <c r="HT21">
        <v>100</v>
      </c>
      <c r="HU21">
        <v>0.159</v>
      </c>
      <c r="HV21">
        <v>-0.11799999999999999</v>
      </c>
      <c r="HW21">
        <v>0.15960000000001201</v>
      </c>
      <c r="HX21">
        <v>0</v>
      </c>
      <c r="HY21">
        <v>0</v>
      </c>
      <c r="HZ21">
        <v>0</v>
      </c>
      <c r="IA21">
        <v>-0.118047619047619</v>
      </c>
      <c r="IB21">
        <v>0</v>
      </c>
      <c r="IC21">
        <v>0</v>
      </c>
      <c r="ID21">
        <v>0</v>
      </c>
      <c r="IE21">
        <v>-1</v>
      </c>
      <c r="IF21">
        <v>-1</v>
      </c>
      <c r="IG21">
        <v>-1</v>
      </c>
      <c r="IH21">
        <v>-1</v>
      </c>
      <c r="II21">
        <v>107</v>
      </c>
      <c r="IJ21">
        <v>106.9</v>
      </c>
      <c r="IK21">
        <v>1.5722700000000001</v>
      </c>
      <c r="IL21">
        <v>2.5952099999999998</v>
      </c>
      <c r="IM21">
        <v>2.8002899999999999</v>
      </c>
      <c r="IN21">
        <v>3.0053700000000001</v>
      </c>
      <c r="IO21">
        <v>3.0493199999999998</v>
      </c>
      <c r="IP21">
        <v>2.34253</v>
      </c>
      <c r="IQ21">
        <v>33.602899999999998</v>
      </c>
      <c r="IR21">
        <v>13.133900000000001</v>
      </c>
      <c r="IS21">
        <v>18</v>
      </c>
      <c r="IT21">
        <v>1093.52</v>
      </c>
      <c r="IU21">
        <v>605.52700000000004</v>
      </c>
      <c r="IV21">
        <v>25.0001</v>
      </c>
      <c r="IW21">
        <v>24.753</v>
      </c>
      <c r="IX21">
        <v>30.0001</v>
      </c>
      <c r="IY21">
        <v>24.640699999999999</v>
      </c>
      <c r="IZ21">
        <v>24.632999999999999</v>
      </c>
      <c r="JA21">
        <v>31.409400000000002</v>
      </c>
      <c r="JB21">
        <v>8.8272899999999996</v>
      </c>
      <c r="JC21">
        <v>67.821700000000007</v>
      </c>
      <c r="JD21">
        <v>25</v>
      </c>
      <c r="JE21">
        <v>400</v>
      </c>
      <c r="JF21">
        <v>18.748999999999999</v>
      </c>
      <c r="JG21">
        <v>101.837</v>
      </c>
      <c r="JH21">
        <v>101.117</v>
      </c>
    </row>
    <row r="22" spans="1:268" x14ac:dyDescent="0.2">
      <c r="A22">
        <v>6</v>
      </c>
      <c r="B22">
        <v>1634250173.0999999</v>
      </c>
      <c r="C22">
        <v>27.5</v>
      </c>
      <c r="D22" t="s">
        <v>420</v>
      </c>
      <c r="E22" t="s">
        <v>421</v>
      </c>
      <c r="F22" t="s">
        <v>397</v>
      </c>
      <c r="I22">
        <v>1634250173.0999999</v>
      </c>
      <c r="J22">
        <f t="shared" si="0"/>
        <v>-8.4919591077531031E-6</v>
      </c>
      <c r="K22">
        <f t="shared" si="1"/>
        <v>-8.4919591077531036E-3</v>
      </c>
      <c r="L22">
        <f t="shared" si="2"/>
        <v>-0.7166145507596311</v>
      </c>
      <c r="M22">
        <f t="shared" si="3"/>
        <v>400.36099999999999</v>
      </c>
      <c r="N22">
        <f t="shared" si="4"/>
        <v>-2546.9351244047152</v>
      </c>
      <c r="O22">
        <f t="shared" si="5"/>
        <v>-228.89894559732426</v>
      </c>
      <c r="P22">
        <f t="shared" si="6"/>
        <v>35.981368304270994</v>
      </c>
      <c r="Q22">
        <f t="shared" si="7"/>
        <v>-3.8405540283329082E-4</v>
      </c>
      <c r="R22">
        <f t="shared" si="8"/>
        <v>2.7433745535461971</v>
      </c>
      <c r="S22">
        <f t="shared" si="9"/>
        <v>-3.8408527499336775E-4</v>
      </c>
      <c r="T22">
        <f t="shared" si="10"/>
        <v>-2.400506128509319E-4</v>
      </c>
      <c r="U22">
        <f t="shared" si="11"/>
        <v>3.9895850507889585E-3</v>
      </c>
      <c r="V22">
        <f t="shared" si="12"/>
        <v>26.079674008957387</v>
      </c>
      <c r="W22">
        <f t="shared" si="13"/>
        <v>27.125599999999999</v>
      </c>
      <c r="X22">
        <f t="shared" si="14"/>
        <v>3.6056475968361541</v>
      </c>
      <c r="Y22">
        <f t="shared" si="15"/>
        <v>49.473307900028203</v>
      </c>
      <c r="Z22">
        <f t="shared" si="16"/>
        <v>1.6770083360288999</v>
      </c>
      <c r="AA22">
        <f t="shared" si="17"/>
        <v>3.3897234836564141</v>
      </c>
      <c r="AB22">
        <f t="shared" si="18"/>
        <v>1.9286392608072542</v>
      </c>
      <c r="AC22">
        <f t="shared" si="19"/>
        <v>0.37449539665191184</v>
      </c>
      <c r="AD22">
        <f t="shared" si="20"/>
        <v>-155.04441800213903</v>
      </c>
      <c r="AE22">
        <f t="shared" si="21"/>
        <v>-12.148294147206936</v>
      </c>
      <c r="AF22">
        <f t="shared" si="22"/>
        <v>-166.81422716764325</v>
      </c>
      <c r="AG22">
        <v>0</v>
      </c>
      <c r="AH22">
        <v>0</v>
      </c>
      <c r="AI22">
        <f t="shared" si="23"/>
        <v>1</v>
      </c>
      <c r="AJ22">
        <f t="shared" si="24"/>
        <v>0</v>
      </c>
      <c r="AK22">
        <f t="shared" si="25"/>
        <v>47601.592315030714</v>
      </c>
      <c r="AL22" t="s">
        <v>422</v>
      </c>
      <c r="AM22">
        <v>8238.44</v>
      </c>
      <c r="AN22">
        <v>1706.32307692308</v>
      </c>
      <c r="AO22">
        <v>2772.62</v>
      </c>
      <c r="AP22">
        <f t="shared" si="26"/>
        <v>0.38458098227558046</v>
      </c>
      <c r="AQ22">
        <v>-0.71661455075963099</v>
      </c>
      <c r="AR22" t="s">
        <v>399</v>
      </c>
      <c r="AS22" t="s">
        <v>399</v>
      </c>
      <c r="AT22">
        <v>0</v>
      </c>
      <c r="AU22">
        <v>0</v>
      </c>
      <c r="AV22" t="e">
        <f t="shared" si="27"/>
        <v>#DIV/0!</v>
      </c>
      <c r="AW22">
        <v>0.5</v>
      </c>
      <c r="AX22">
        <f t="shared" si="28"/>
        <v>2.0997816056783997E-2</v>
      </c>
      <c r="AY22">
        <f t="shared" si="29"/>
        <v>-0.7166145507596311</v>
      </c>
      <c r="AZ22" t="e">
        <f t="shared" si="30"/>
        <v>#DIV/0!</v>
      </c>
      <c r="BA22">
        <f t="shared" si="31"/>
        <v>-5.287326175364149E-15</v>
      </c>
      <c r="BB22" t="e">
        <f t="shared" si="32"/>
        <v>#DIV/0!</v>
      </c>
      <c r="BC22" t="e">
        <f t="shared" si="33"/>
        <v>#DIV/0!</v>
      </c>
      <c r="BD22" t="s">
        <v>399</v>
      </c>
      <c r="BE22">
        <v>0</v>
      </c>
      <c r="BF22" t="e">
        <f t="shared" si="34"/>
        <v>#DIV/0!</v>
      </c>
      <c r="BG22" t="e">
        <f t="shared" si="35"/>
        <v>#DIV/0!</v>
      </c>
      <c r="BH22" t="e">
        <f t="shared" si="36"/>
        <v>#DIV/0!</v>
      </c>
      <c r="BI22" t="e">
        <f t="shared" si="37"/>
        <v>#DIV/0!</v>
      </c>
      <c r="BJ22">
        <f t="shared" si="38"/>
        <v>0</v>
      </c>
      <c r="BK22">
        <f t="shared" si="39"/>
        <v>2.6002325806205016</v>
      </c>
      <c r="BL22" t="e">
        <f t="shared" si="40"/>
        <v>#DIV/0!</v>
      </c>
      <c r="BM22" t="e">
        <f t="shared" si="41"/>
        <v>#DIV/0!</v>
      </c>
      <c r="BN22" t="s">
        <v>399</v>
      </c>
      <c r="BO22" t="s">
        <v>399</v>
      </c>
      <c r="BP22" t="s">
        <v>399</v>
      </c>
      <c r="BQ22" t="s">
        <v>399</v>
      </c>
      <c r="BR22" t="s">
        <v>399</v>
      </c>
      <c r="BS22" t="s">
        <v>399</v>
      </c>
      <c r="BT22" t="s">
        <v>399</v>
      </c>
      <c r="BU22" t="s">
        <v>399</v>
      </c>
      <c r="BV22" t="s">
        <v>399</v>
      </c>
      <c r="BW22" t="s">
        <v>399</v>
      </c>
      <c r="BX22" t="s">
        <v>399</v>
      </c>
      <c r="BY22" t="s">
        <v>399</v>
      </c>
      <c r="BZ22" t="s">
        <v>399</v>
      </c>
      <c r="CA22" t="s">
        <v>399</v>
      </c>
      <c r="CB22" t="s">
        <v>399</v>
      </c>
      <c r="CC22" t="s">
        <v>399</v>
      </c>
      <c r="CD22" t="s">
        <v>399</v>
      </c>
      <c r="CE22" t="s">
        <v>399</v>
      </c>
      <c r="CF22">
        <f t="shared" si="42"/>
        <v>4.9997399999999997E-2</v>
      </c>
      <c r="CG22">
        <f t="shared" si="43"/>
        <v>2.0997816056783997E-2</v>
      </c>
      <c r="CH22">
        <f t="shared" si="44"/>
        <v>0.41997815999999993</v>
      </c>
      <c r="CI22">
        <f t="shared" si="45"/>
        <v>7.9795850399999979E-2</v>
      </c>
      <c r="CJ22">
        <v>6</v>
      </c>
      <c r="CK22">
        <v>0.5</v>
      </c>
      <c r="CL22" t="s">
        <v>400</v>
      </c>
      <c r="CM22">
        <v>2</v>
      </c>
      <c r="CN22">
        <v>1634250173.0999999</v>
      </c>
      <c r="CO22">
        <v>400.36099999999999</v>
      </c>
      <c r="CP22">
        <v>399.92899999999997</v>
      </c>
      <c r="CQ22">
        <v>18.6599</v>
      </c>
      <c r="CR22">
        <v>18.664899999999999</v>
      </c>
      <c r="CS22">
        <v>400.20100000000002</v>
      </c>
      <c r="CT22">
        <v>18.777999999999999</v>
      </c>
      <c r="CU22">
        <v>1000.02</v>
      </c>
      <c r="CV22">
        <v>89.767600000000002</v>
      </c>
      <c r="CW22">
        <v>0.104711</v>
      </c>
      <c r="CX22">
        <v>26.077300000000001</v>
      </c>
      <c r="CY22">
        <v>27.125599999999999</v>
      </c>
      <c r="CZ22">
        <v>999.9</v>
      </c>
      <c r="DA22">
        <v>0</v>
      </c>
      <c r="DB22">
        <v>0</v>
      </c>
      <c r="DC22">
        <v>9997.5</v>
      </c>
      <c r="DD22">
        <v>0</v>
      </c>
      <c r="DE22">
        <v>0.21912699999999999</v>
      </c>
      <c r="DF22">
        <v>0.43234299999999998</v>
      </c>
      <c r="DG22">
        <v>407.97399999999999</v>
      </c>
      <c r="DH22">
        <v>407.53500000000003</v>
      </c>
      <c r="DI22">
        <v>-4.9438499999999996E-3</v>
      </c>
      <c r="DJ22">
        <v>399.92899999999997</v>
      </c>
      <c r="DK22">
        <v>18.664899999999999</v>
      </c>
      <c r="DL22">
        <v>1.67506</v>
      </c>
      <c r="DM22">
        <v>1.6755</v>
      </c>
      <c r="DN22">
        <v>14.667199999999999</v>
      </c>
      <c r="DO22">
        <v>14.6713</v>
      </c>
      <c r="DP22">
        <v>4.9997399999999997E-2</v>
      </c>
      <c r="DQ22">
        <v>0</v>
      </c>
      <c r="DR22">
        <v>0</v>
      </c>
      <c r="DS22">
        <v>0</v>
      </c>
      <c r="DT22">
        <v>1272.02</v>
      </c>
      <c r="DU22">
        <v>4.9997399999999997E-2</v>
      </c>
      <c r="DV22">
        <v>1.79</v>
      </c>
      <c r="DW22">
        <v>-1.1299999999999999</v>
      </c>
      <c r="DX22">
        <v>37.936999999999998</v>
      </c>
      <c r="DY22">
        <v>41.561999999999998</v>
      </c>
      <c r="DZ22">
        <v>39.936999999999998</v>
      </c>
      <c r="EA22">
        <v>42</v>
      </c>
      <c r="EB22">
        <v>40.625</v>
      </c>
      <c r="EC22">
        <v>0</v>
      </c>
      <c r="ED22">
        <v>0</v>
      </c>
      <c r="EE22">
        <v>0</v>
      </c>
      <c r="EF22">
        <v>3.8999998569488499</v>
      </c>
      <c r="EG22">
        <v>0</v>
      </c>
      <c r="EH22">
        <v>1706.32307692308</v>
      </c>
      <c r="EI22">
        <v>-1941.8594441221401</v>
      </c>
      <c r="EJ22">
        <v>-186655.71966686001</v>
      </c>
      <c r="EK22">
        <v>50587.706615384603</v>
      </c>
      <c r="EL22">
        <v>15</v>
      </c>
      <c r="EM22">
        <v>1634243754.0999999</v>
      </c>
      <c r="EN22" t="s">
        <v>401</v>
      </c>
      <c r="EO22">
        <v>1634243749.5999999</v>
      </c>
      <c r="EP22">
        <v>1634243754.0999999</v>
      </c>
      <c r="EQ22">
        <v>126</v>
      </c>
      <c r="ER22">
        <v>-0.41599999999999998</v>
      </c>
      <c r="ES22">
        <v>-8.0000000000000002E-3</v>
      </c>
      <c r="ET22">
        <v>0.16</v>
      </c>
      <c r="EU22">
        <v>-0.11799999999999999</v>
      </c>
      <c r="EV22">
        <v>400</v>
      </c>
      <c r="EW22">
        <v>16</v>
      </c>
      <c r="EX22">
        <v>0.14000000000000001</v>
      </c>
      <c r="EY22">
        <v>0.05</v>
      </c>
      <c r="EZ22">
        <v>0.427578825</v>
      </c>
      <c r="FA22">
        <v>9.2847230769229794E-2</v>
      </c>
      <c r="FB22">
        <v>2.9058367708706099E-2</v>
      </c>
      <c r="FC22">
        <v>1</v>
      </c>
      <c r="FD22">
        <v>0</v>
      </c>
      <c r="FE22">
        <v>0</v>
      </c>
      <c r="FF22">
        <v>0</v>
      </c>
      <c r="FG22">
        <v>1</v>
      </c>
      <c r="FH22">
        <v>4.7755058000000003E-2</v>
      </c>
      <c r="FI22">
        <v>-0.22863948225140701</v>
      </c>
      <c r="FJ22">
        <v>3.12429497469668E-2</v>
      </c>
      <c r="FK22">
        <v>1</v>
      </c>
      <c r="FL22">
        <v>3</v>
      </c>
      <c r="FM22">
        <v>3</v>
      </c>
      <c r="FN22" t="s">
        <v>415</v>
      </c>
      <c r="FO22">
        <v>3.92672</v>
      </c>
      <c r="FP22">
        <v>2.7873100000000002</v>
      </c>
      <c r="FQ22">
        <v>8.3857399999999999E-2</v>
      </c>
      <c r="FR22">
        <v>8.3781099999999997E-2</v>
      </c>
      <c r="FS22">
        <v>8.3511600000000005E-2</v>
      </c>
      <c r="FT22">
        <v>8.2477999999999996E-2</v>
      </c>
      <c r="FU22">
        <v>19688.7</v>
      </c>
      <c r="FV22">
        <v>24017.599999999999</v>
      </c>
      <c r="FW22">
        <v>20930.3</v>
      </c>
      <c r="FX22">
        <v>25283.3</v>
      </c>
      <c r="FY22">
        <v>30425.5</v>
      </c>
      <c r="FZ22">
        <v>34156.1</v>
      </c>
      <c r="GA22">
        <v>37778</v>
      </c>
      <c r="GB22">
        <v>41944.4</v>
      </c>
      <c r="GC22">
        <v>2.6680999999999999</v>
      </c>
      <c r="GD22">
        <v>2.19875</v>
      </c>
      <c r="GE22">
        <v>0.19613700000000001</v>
      </c>
      <c r="GF22">
        <v>0</v>
      </c>
      <c r="GG22">
        <v>23.910299999999999</v>
      </c>
      <c r="GH22">
        <v>999.9</v>
      </c>
      <c r="GI22">
        <v>48.639000000000003</v>
      </c>
      <c r="GJ22">
        <v>29.103999999999999</v>
      </c>
      <c r="GK22">
        <v>21.9222</v>
      </c>
      <c r="GL22">
        <v>61.613199999999999</v>
      </c>
      <c r="GM22">
        <v>18.962299999999999</v>
      </c>
      <c r="GN22">
        <v>3</v>
      </c>
      <c r="GO22">
        <v>-0.19253000000000001</v>
      </c>
      <c r="GP22">
        <v>-0.571272</v>
      </c>
      <c r="GQ22">
        <v>20.3445</v>
      </c>
      <c r="GR22">
        <v>5.2175900000000004</v>
      </c>
      <c r="GS22">
        <v>11.962</v>
      </c>
      <c r="GT22">
        <v>4.9850500000000002</v>
      </c>
      <c r="GU22">
        <v>3.3003200000000001</v>
      </c>
      <c r="GV22">
        <v>9999</v>
      </c>
      <c r="GW22">
        <v>9999</v>
      </c>
      <c r="GX22">
        <v>999.9</v>
      </c>
      <c r="GY22">
        <v>9999</v>
      </c>
      <c r="GZ22">
        <v>1.88409</v>
      </c>
      <c r="HA22">
        <v>1.88107</v>
      </c>
      <c r="HB22">
        <v>1.8826000000000001</v>
      </c>
      <c r="HC22">
        <v>1.8813299999999999</v>
      </c>
      <c r="HD22">
        <v>1.88279</v>
      </c>
      <c r="HE22">
        <v>1.8819900000000001</v>
      </c>
      <c r="HF22">
        <v>1.8839699999999999</v>
      </c>
      <c r="HG22">
        <v>1.8812899999999999</v>
      </c>
      <c r="HH22">
        <v>5</v>
      </c>
      <c r="HI22">
        <v>0</v>
      </c>
      <c r="HJ22">
        <v>0</v>
      </c>
      <c r="HK22">
        <v>0</v>
      </c>
      <c r="HL22" t="s">
        <v>403</v>
      </c>
      <c r="HM22" t="s">
        <v>404</v>
      </c>
      <c r="HN22" t="s">
        <v>405</v>
      </c>
      <c r="HO22" t="s">
        <v>405</v>
      </c>
      <c r="HP22" t="s">
        <v>405</v>
      </c>
      <c r="HQ22" t="s">
        <v>405</v>
      </c>
      <c r="HR22">
        <v>0</v>
      </c>
      <c r="HS22">
        <v>100</v>
      </c>
      <c r="HT22">
        <v>100</v>
      </c>
      <c r="HU22">
        <v>0.16</v>
      </c>
      <c r="HV22">
        <v>-0.1181</v>
      </c>
      <c r="HW22">
        <v>0.15960000000001201</v>
      </c>
      <c r="HX22">
        <v>0</v>
      </c>
      <c r="HY22">
        <v>0</v>
      </c>
      <c r="HZ22">
        <v>0</v>
      </c>
      <c r="IA22">
        <v>-0.118047619047619</v>
      </c>
      <c r="IB22">
        <v>0</v>
      </c>
      <c r="IC22">
        <v>0</v>
      </c>
      <c r="ID22">
        <v>0</v>
      </c>
      <c r="IE22">
        <v>-1</v>
      </c>
      <c r="IF22">
        <v>-1</v>
      </c>
      <c r="IG22">
        <v>-1</v>
      </c>
      <c r="IH22">
        <v>-1</v>
      </c>
      <c r="II22">
        <v>107.1</v>
      </c>
      <c r="IJ22">
        <v>107</v>
      </c>
      <c r="IK22">
        <v>1.5722700000000001</v>
      </c>
      <c r="IL22">
        <v>2.5915499999999998</v>
      </c>
      <c r="IM22">
        <v>2.8002899999999999</v>
      </c>
      <c r="IN22">
        <v>3.0053700000000001</v>
      </c>
      <c r="IO22">
        <v>3.0493199999999998</v>
      </c>
      <c r="IP22">
        <v>2.3107899999999999</v>
      </c>
      <c r="IQ22">
        <v>33.602899999999998</v>
      </c>
      <c r="IR22">
        <v>13.133900000000001</v>
      </c>
      <c r="IS22">
        <v>18</v>
      </c>
      <c r="IT22">
        <v>1092.31</v>
      </c>
      <c r="IU22">
        <v>605.66499999999996</v>
      </c>
      <c r="IV22">
        <v>25.0002</v>
      </c>
      <c r="IW22">
        <v>24.755099999999999</v>
      </c>
      <c r="IX22">
        <v>30.0001</v>
      </c>
      <c r="IY22">
        <v>24.641200000000001</v>
      </c>
      <c r="IZ22">
        <v>24.632999999999999</v>
      </c>
      <c r="JA22">
        <v>31.411000000000001</v>
      </c>
      <c r="JB22">
        <v>8.8272899999999996</v>
      </c>
      <c r="JC22">
        <v>67.821700000000007</v>
      </c>
      <c r="JD22">
        <v>25</v>
      </c>
      <c r="JE22">
        <v>400</v>
      </c>
      <c r="JF22">
        <v>18.742599999999999</v>
      </c>
      <c r="JG22">
        <v>101.837</v>
      </c>
      <c r="JH22">
        <v>101.11799999999999</v>
      </c>
    </row>
    <row r="23" spans="1:268" x14ac:dyDescent="0.2">
      <c r="A23">
        <v>7</v>
      </c>
      <c r="B23">
        <v>1634250177.5999999</v>
      </c>
      <c r="C23">
        <v>32</v>
      </c>
      <c r="D23" t="s">
        <v>423</v>
      </c>
      <c r="E23" t="s">
        <v>424</v>
      </c>
      <c r="F23" t="s">
        <v>397</v>
      </c>
      <c r="I23">
        <v>1634250177.5999999</v>
      </c>
      <c r="J23">
        <f t="shared" si="0"/>
        <v>6.3355253154937069E-5</v>
      </c>
      <c r="K23">
        <f t="shared" si="1"/>
        <v>6.3355253154937063E-2</v>
      </c>
      <c r="L23">
        <f t="shared" si="2"/>
        <v>-0.72539978244263015</v>
      </c>
      <c r="M23">
        <f t="shared" si="3"/>
        <v>400.358</v>
      </c>
      <c r="N23">
        <f t="shared" si="4"/>
        <v>781.283743016176</v>
      </c>
      <c r="O23">
        <f t="shared" si="5"/>
        <v>70.21788030999754</v>
      </c>
      <c r="P23">
        <f t="shared" si="6"/>
        <v>35.982177251790006</v>
      </c>
      <c r="Q23">
        <f t="shared" si="7"/>
        <v>2.8911156116507549E-3</v>
      </c>
      <c r="R23">
        <f t="shared" si="8"/>
        <v>2.7459474630572327</v>
      </c>
      <c r="S23">
        <f t="shared" si="9"/>
        <v>2.8894255913108546E-3</v>
      </c>
      <c r="T23">
        <f t="shared" si="10"/>
        <v>1.806042750252771E-3</v>
      </c>
      <c r="U23">
        <f t="shared" si="11"/>
        <v>3.9895850507889585E-3</v>
      </c>
      <c r="V23">
        <f t="shared" si="12"/>
        <v>26.068015465942995</v>
      </c>
      <c r="W23">
        <f t="shared" si="13"/>
        <v>27.072900000000001</v>
      </c>
      <c r="X23">
        <f t="shared" si="14"/>
        <v>3.5945128816609317</v>
      </c>
      <c r="Y23">
        <f t="shared" si="15"/>
        <v>49.58781588187852</v>
      </c>
      <c r="Z23">
        <f t="shared" si="16"/>
        <v>1.6817051435580002</v>
      </c>
      <c r="AA23">
        <f t="shared" si="17"/>
        <v>3.3913676447535694</v>
      </c>
      <c r="AB23">
        <f t="shared" si="18"/>
        <v>1.9128077381029316</v>
      </c>
      <c r="AC23">
        <f t="shared" si="19"/>
        <v>-2.7939666641327245</v>
      </c>
      <c r="AD23">
        <f t="shared" si="20"/>
        <v>-146.17422168102456</v>
      </c>
      <c r="AE23">
        <f t="shared" si="21"/>
        <v>-11.439997343568377</v>
      </c>
      <c r="AF23">
        <f t="shared" si="22"/>
        <v>-160.40419610367488</v>
      </c>
      <c r="AG23">
        <v>0</v>
      </c>
      <c r="AH23">
        <v>0</v>
      </c>
      <c r="AI23">
        <f t="shared" si="23"/>
        <v>1</v>
      </c>
      <c r="AJ23">
        <f t="shared" si="24"/>
        <v>0</v>
      </c>
      <c r="AK23">
        <f t="shared" si="25"/>
        <v>47670.10331777385</v>
      </c>
      <c r="AL23" t="s">
        <v>425</v>
      </c>
      <c r="AM23">
        <v>8238.2000000000007</v>
      </c>
      <c r="AN23">
        <v>1651.6929629629601</v>
      </c>
      <c r="AO23">
        <v>2755.91</v>
      </c>
      <c r="AP23">
        <f t="shared" si="26"/>
        <v>0.40067238662983906</v>
      </c>
      <c r="AQ23">
        <v>-0.72539978244263004</v>
      </c>
      <c r="AR23" t="s">
        <v>399</v>
      </c>
      <c r="AS23" t="s">
        <v>399</v>
      </c>
      <c r="AT23">
        <v>0</v>
      </c>
      <c r="AU23">
        <v>0</v>
      </c>
      <c r="AV23" t="e">
        <f t="shared" si="27"/>
        <v>#DIV/0!</v>
      </c>
      <c r="AW23">
        <v>0.5</v>
      </c>
      <c r="AX23">
        <f t="shared" si="28"/>
        <v>2.0997816056783997E-2</v>
      </c>
      <c r="AY23">
        <f t="shared" si="29"/>
        <v>-0.72539978244263015</v>
      </c>
      <c r="AZ23" t="e">
        <f t="shared" si="30"/>
        <v>#DIV/0!</v>
      </c>
      <c r="BA23">
        <f t="shared" si="31"/>
        <v>-5.287326175364149E-15</v>
      </c>
      <c r="BB23" t="e">
        <f t="shared" si="32"/>
        <v>#DIV/0!</v>
      </c>
      <c r="BC23" t="e">
        <f t="shared" si="33"/>
        <v>#DIV/0!</v>
      </c>
      <c r="BD23" t="s">
        <v>399</v>
      </c>
      <c r="BE23">
        <v>0</v>
      </c>
      <c r="BF23" t="e">
        <f t="shared" si="34"/>
        <v>#DIV/0!</v>
      </c>
      <c r="BG23" t="e">
        <f t="shared" si="35"/>
        <v>#DIV/0!</v>
      </c>
      <c r="BH23" t="e">
        <f t="shared" si="36"/>
        <v>#DIV/0!</v>
      </c>
      <c r="BI23" t="e">
        <f t="shared" si="37"/>
        <v>#DIV/0!</v>
      </c>
      <c r="BJ23">
        <f t="shared" si="38"/>
        <v>0</v>
      </c>
      <c r="BK23">
        <f t="shared" si="39"/>
        <v>2.4958046358304431</v>
      </c>
      <c r="BL23" t="e">
        <f t="shared" si="40"/>
        <v>#DIV/0!</v>
      </c>
      <c r="BM23" t="e">
        <f t="shared" si="41"/>
        <v>#DIV/0!</v>
      </c>
      <c r="BN23" t="s">
        <v>399</v>
      </c>
      <c r="BO23" t="s">
        <v>399</v>
      </c>
      <c r="BP23" t="s">
        <v>399</v>
      </c>
      <c r="BQ23" t="s">
        <v>399</v>
      </c>
      <c r="BR23" t="s">
        <v>399</v>
      </c>
      <c r="BS23" t="s">
        <v>399</v>
      </c>
      <c r="BT23" t="s">
        <v>399</v>
      </c>
      <c r="BU23" t="s">
        <v>399</v>
      </c>
      <c r="BV23" t="s">
        <v>399</v>
      </c>
      <c r="BW23" t="s">
        <v>399</v>
      </c>
      <c r="BX23" t="s">
        <v>399</v>
      </c>
      <c r="BY23" t="s">
        <v>399</v>
      </c>
      <c r="BZ23" t="s">
        <v>399</v>
      </c>
      <c r="CA23" t="s">
        <v>399</v>
      </c>
      <c r="CB23" t="s">
        <v>399</v>
      </c>
      <c r="CC23" t="s">
        <v>399</v>
      </c>
      <c r="CD23" t="s">
        <v>399</v>
      </c>
      <c r="CE23" t="s">
        <v>399</v>
      </c>
      <c r="CF23">
        <f t="shared" si="42"/>
        <v>4.9997399999999997E-2</v>
      </c>
      <c r="CG23">
        <f t="shared" si="43"/>
        <v>2.0997816056783997E-2</v>
      </c>
      <c r="CH23">
        <f t="shared" si="44"/>
        <v>0.41997815999999993</v>
      </c>
      <c r="CI23">
        <f t="shared" si="45"/>
        <v>7.9795850399999979E-2</v>
      </c>
      <c r="CJ23">
        <v>6</v>
      </c>
      <c r="CK23">
        <v>0.5</v>
      </c>
      <c r="CL23" t="s">
        <v>400</v>
      </c>
      <c r="CM23">
        <v>2</v>
      </c>
      <c r="CN23">
        <v>1634250177.5999999</v>
      </c>
      <c r="CO23">
        <v>400.358</v>
      </c>
      <c r="CP23">
        <v>399.93799999999999</v>
      </c>
      <c r="CQ23">
        <v>18.711600000000001</v>
      </c>
      <c r="CR23">
        <v>18.674299999999999</v>
      </c>
      <c r="CS23">
        <v>400.19900000000001</v>
      </c>
      <c r="CT23">
        <v>18.829599999999999</v>
      </c>
      <c r="CU23">
        <v>1000.05</v>
      </c>
      <c r="CV23">
        <v>89.770099999999999</v>
      </c>
      <c r="CW23">
        <v>0.104905</v>
      </c>
      <c r="CX23">
        <v>26.0855</v>
      </c>
      <c r="CY23">
        <v>27.072900000000001</v>
      </c>
      <c r="CZ23">
        <v>999.9</v>
      </c>
      <c r="DA23">
        <v>0</v>
      </c>
      <c r="DB23">
        <v>0</v>
      </c>
      <c r="DC23">
        <v>10012.5</v>
      </c>
      <c r="DD23">
        <v>0</v>
      </c>
      <c r="DE23">
        <v>0.21912699999999999</v>
      </c>
      <c r="DF23">
        <v>0.41989100000000001</v>
      </c>
      <c r="DG23">
        <v>407.99200000000002</v>
      </c>
      <c r="DH23">
        <v>407.54899999999998</v>
      </c>
      <c r="DI23">
        <v>3.7296299999999998E-2</v>
      </c>
      <c r="DJ23">
        <v>399.93799999999999</v>
      </c>
      <c r="DK23">
        <v>18.674299999999999</v>
      </c>
      <c r="DL23">
        <v>1.67974</v>
      </c>
      <c r="DM23">
        <v>1.67639</v>
      </c>
      <c r="DN23">
        <v>14.7105</v>
      </c>
      <c r="DO23">
        <v>14.679500000000001</v>
      </c>
      <c r="DP23">
        <v>4.9997399999999997E-2</v>
      </c>
      <c r="DQ23">
        <v>0</v>
      </c>
      <c r="DR23">
        <v>0</v>
      </c>
      <c r="DS23">
        <v>0</v>
      </c>
      <c r="DT23">
        <v>1329.33</v>
      </c>
      <c r="DU23">
        <v>4.9997399999999997E-2</v>
      </c>
      <c r="DV23">
        <v>4.51</v>
      </c>
      <c r="DW23">
        <v>-0.61</v>
      </c>
      <c r="DX23">
        <v>37.936999999999998</v>
      </c>
      <c r="DY23">
        <v>41.5</v>
      </c>
      <c r="DZ23">
        <v>39.936999999999998</v>
      </c>
      <c r="EA23">
        <v>41.936999999999998</v>
      </c>
      <c r="EB23">
        <v>40.625</v>
      </c>
      <c r="EC23">
        <v>0</v>
      </c>
      <c r="ED23">
        <v>0</v>
      </c>
      <c r="EE23">
        <v>0</v>
      </c>
      <c r="EF23">
        <v>2.5999999046325701</v>
      </c>
      <c r="EG23">
        <v>0</v>
      </c>
      <c r="EH23">
        <v>1651.6929629629601</v>
      </c>
      <c r="EI23">
        <v>379.89087751311598</v>
      </c>
      <c r="EJ23">
        <v>40432.671257545</v>
      </c>
      <c r="EK23">
        <v>48935.107407407399</v>
      </c>
      <c r="EL23">
        <v>15</v>
      </c>
      <c r="EM23">
        <v>1634243754.0999999</v>
      </c>
      <c r="EN23" t="s">
        <v>401</v>
      </c>
      <c r="EO23">
        <v>1634243749.5999999</v>
      </c>
      <c r="EP23">
        <v>1634243754.0999999</v>
      </c>
      <c r="EQ23">
        <v>126</v>
      </c>
      <c r="ER23">
        <v>-0.41599999999999998</v>
      </c>
      <c r="ES23">
        <v>-8.0000000000000002E-3</v>
      </c>
      <c r="ET23">
        <v>0.16</v>
      </c>
      <c r="EU23">
        <v>-0.11799999999999999</v>
      </c>
      <c r="EV23">
        <v>400</v>
      </c>
      <c r="EW23">
        <v>16</v>
      </c>
      <c r="EX23">
        <v>0.14000000000000001</v>
      </c>
      <c r="EY23">
        <v>0.05</v>
      </c>
      <c r="EZ23">
        <v>0.43654795000000002</v>
      </c>
      <c r="FA23">
        <v>-7.4412292682927997E-2</v>
      </c>
      <c r="FB23">
        <v>2.0219606202829501E-2</v>
      </c>
      <c r="FC23">
        <v>1</v>
      </c>
      <c r="FD23">
        <v>0</v>
      </c>
      <c r="FE23">
        <v>0</v>
      </c>
      <c r="FF23">
        <v>0</v>
      </c>
      <c r="FG23">
        <v>1</v>
      </c>
      <c r="FH23">
        <v>3.6185365999999997E-2</v>
      </c>
      <c r="FI23">
        <v>-0.28457000172607899</v>
      </c>
      <c r="FJ23">
        <v>3.4368451762282697E-2</v>
      </c>
      <c r="FK23">
        <v>1</v>
      </c>
      <c r="FL23">
        <v>3</v>
      </c>
      <c r="FM23">
        <v>3</v>
      </c>
      <c r="FN23" t="s">
        <v>415</v>
      </c>
      <c r="FO23">
        <v>3.9267699999999999</v>
      </c>
      <c r="FP23">
        <v>2.7876300000000001</v>
      </c>
      <c r="FQ23">
        <v>8.3859199999999995E-2</v>
      </c>
      <c r="FR23">
        <v>8.3784700000000004E-2</v>
      </c>
      <c r="FS23">
        <v>8.3681699999999998E-2</v>
      </c>
      <c r="FT23">
        <v>8.2510100000000003E-2</v>
      </c>
      <c r="FU23">
        <v>19688.5</v>
      </c>
      <c r="FV23">
        <v>24017.3</v>
      </c>
      <c r="FW23">
        <v>20930.2</v>
      </c>
      <c r="FX23">
        <v>25283.1</v>
      </c>
      <c r="FY23">
        <v>30419.599999999999</v>
      </c>
      <c r="FZ23">
        <v>34154.800000000003</v>
      </c>
      <c r="GA23">
        <v>37777.699999999997</v>
      </c>
      <c r="GB23">
        <v>41944.3</v>
      </c>
      <c r="GC23">
        <v>2.6693500000000001</v>
      </c>
      <c r="GD23">
        <v>2.1989000000000001</v>
      </c>
      <c r="GE23">
        <v>0.192244</v>
      </c>
      <c r="GF23">
        <v>0</v>
      </c>
      <c r="GG23">
        <v>23.921399999999998</v>
      </c>
      <c r="GH23">
        <v>999.9</v>
      </c>
      <c r="GI23">
        <v>48.662999999999997</v>
      </c>
      <c r="GJ23">
        <v>29.094000000000001</v>
      </c>
      <c r="GK23">
        <v>21.92</v>
      </c>
      <c r="GL23">
        <v>61.3932</v>
      </c>
      <c r="GM23">
        <v>18.970400000000001</v>
      </c>
      <c r="GN23">
        <v>3</v>
      </c>
      <c r="GO23">
        <v>-0.19239800000000001</v>
      </c>
      <c r="GP23">
        <v>-0.56925899999999996</v>
      </c>
      <c r="GQ23">
        <v>20.343699999999998</v>
      </c>
      <c r="GR23">
        <v>5.2207299999999996</v>
      </c>
      <c r="GS23">
        <v>11.962</v>
      </c>
      <c r="GT23">
        <v>4.9856999999999996</v>
      </c>
      <c r="GU23">
        <v>3.3010000000000002</v>
      </c>
      <c r="GV23">
        <v>9999</v>
      </c>
      <c r="GW23">
        <v>9999</v>
      </c>
      <c r="GX23">
        <v>999.9</v>
      </c>
      <c r="GY23">
        <v>9999</v>
      </c>
      <c r="GZ23">
        <v>1.8841000000000001</v>
      </c>
      <c r="HA23">
        <v>1.88106</v>
      </c>
      <c r="HB23">
        <v>1.88259</v>
      </c>
      <c r="HC23">
        <v>1.88131</v>
      </c>
      <c r="HD23">
        <v>1.8827700000000001</v>
      </c>
      <c r="HE23">
        <v>1.8819900000000001</v>
      </c>
      <c r="HF23">
        <v>1.8839600000000001</v>
      </c>
      <c r="HG23">
        <v>1.88127</v>
      </c>
      <c r="HH23">
        <v>5</v>
      </c>
      <c r="HI23">
        <v>0</v>
      </c>
      <c r="HJ23">
        <v>0</v>
      </c>
      <c r="HK23">
        <v>0</v>
      </c>
      <c r="HL23" t="s">
        <v>403</v>
      </c>
      <c r="HM23" t="s">
        <v>404</v>
      </c>
      <c r="HN23" t="s">
        <v>405</v>
      </c>
      <c r="HO23" t="s">
        <v>405</v>
      </c>
      <c r="HP23" t="s">
        <v>405</v>
      </c>
      <c r="HQ23" t="s">
        <v>405</v>
      </c>
      <c r="HR23">
        <v>0</v>
      </c>
      <c r="HS23">
        <v>100</v>
      </c>
      <c r="HT23">
        <v>100</v>
      </c>
      <c r="HU23">
        <v>0.159</v>
      </c>
      <c r="HV23">
        <v>-0.11799999999999999</v>
      </c>
      <c r="HW23">
        <v>0.15960000000001201</v>
      </c>
      <c r="HX23">
        <v>0</v>
      </c>
      <c r="HY23">
        <v>0</v>
      </c>
      <c r="HZ23">
        <v>0</v>
      </c>
      <c r="IA23">
        <v>-0.118047619047619</v>
      </c>
      <c r="IB23">
        <v>0</v>
      </c>
      <c r="IC23">
        <v>0</v>
      </c>
      <c r="ID23">
        <v>0</v>
      </c>
      <c r="IE23">
        <v>-1</v>
      </c>
      <c r="IF23">
        <v>-1</v>
      </c>
      <c r="IG23">
        <v>-1</v>
      </c>
      <c r="IH23">
        <v>-1</v>
      </c>
      <c r="II23">
        <v>107.1</v>
      </c>
      <c r="IJ23">
        <v>107.1</v>
      </c>
      <c r="IK23">
        <v>1.5722700000000001</v>
      </c>
      <c r="IL23">
        <v>2.5952099999999998</v>
      </c>
      <c r="IM23">
        <v>2.8002899999999999</v>
      </c>
      <c r="IN23">
        <v>3.0053700000000001</v>
      </c>
      <c r="IO23">
        <v>3.0493199999999998</v>
      </c>
      <c r="IP23">
        <v>2.3132299999999999</v>
      </c>
      <c r="IQ23">
        <v>33.602899999999998</v>
      </c>
      <c r="IR23">
        <v>13.1426</v>
      </c>
      <c r="IS23">
        <v>18</v>
      </c>
      <c r="IT23">
        <v>1093.82</v>
      </c>
      <c r="IU23">
        <v>605.79700000000003</v>
      </c>
      <c r="IV23">
        <v>25.000299999999999</v>
      </c>
      <c r="IW23">
        <v>24.755099999999999</v>
      </c>
      <c r="IX23">
        <v>30.0002</v>
      </c>
      <c r="IY23">
        <v>24.642700000000001</v>
      </c>
      <c r="IZ23">
        <v>24.6342</v>
      </c>
      <c r="JA23">
        <v>31.4145</v>
      </c>
      <c r="JB23">
        <v>8.8272899999999996</v>
      </c>
      <c r="JC23">
        <v>67.821700000000007</v>
      </c>
      <c r="JD23">
        <v>25</v>
      </c>
      <c r="JE23">
        <v>400</v>
      </c>
      <c r="JF23">
        <v>18.727699999999999</v>
      </c>
      <c r="JG23">
        <v>101.836</v>
      </c>
      <c r="JH23">
        <v>101.11799999999999</v>
      </c>
    </row>
    <row r="24" spans="1:268" x14ac:dyDescent="0.2">
      <c r="A24">
        <v>8</v>
      </c>
      <c r="B24">
        <v>1634250183.5999999</v>
      </c>
      <c r="C24">
        <v>38</v>
      </c>
      <c r="D24" t="s">
        <v>426</v>
      </c>
      <c r="E24" t="s">
        <v>427</v>
      </c>
      <c r="F24" t="s">
        <v>397</v>
      </c>
      <c r="I24">
        <v>1634250183.5999999</v>
      </c>
      <c r="J24">
        <f t="shared" si="0"/>
        <v>7.015032406778904E-5</v>
      </c>
      <c r="K24">
        <f t="shared" si="1"/>
        <v>7.0150324067789038E-2</v>
      </c>
      <c r="L24">
        <f t="shared" si="2"/>
        <v>-0.57476325928646455</v>
      </c>
      <c r="M24">
        <f t="shared" si="3"/>
        <v>400.286</v>
      </c>
      <c r="N24">
        <f t="shared" si="4"/>
        <v>672.93872612708515</v>
      </c>
      <c r="O24">
        <f t="shared" si="5"/>
        <v>60.478769781197222</v>
      </c>
      <c r="P24">
        <f t="shared" si="6"/>
        <v>35.974753570749996</v>
      </c>
      <c r="Q24">
        <f t="shared" si="7"/>
        <v>3.153685587860959E-3</v>
      </c>
      <c r="R24">
        <f t="shared" si="8"/>
        <v>2.7464279240725231</v>
      </c>
      <c r="S24">
        <f t="shared" si="9"/>
        <v>3.151675120753403E-3</v>
      </c>
      <c r="T24">
        <f t="shared" si="10"/>
        <v>1.9699774718864183E-3</v>
      </c>
      <c r="U24">
        <f t="shared" si="11"/>
        <v>3.9895850507889585E-3</v>
      </c>
      <c r="V24">
        <f t="shared" si="12"/>
        <v>26.114241324757941</v>
      </c>
      <c r="W24">
        <f t="shared" si="13"/>
        <v>27.2211</v>
      </c>
      <c r="X24">
        <f t="shared" si="14"/>
        <v>3.6259020359298373</v>
      </c>
      <c r="Y24">
        <f t="shared" si="15"/>
        <v>49.532358458688094</v>
      </c>
      <c r="Z24">
        <f t="shared" si="16"/>
        <v>1.6846084320499999</v>
      </c>
      <c r="AA24">
        <f t="shared" si="17"/>
        <v>3.4010260857153183</v>
      </c>
      <c r="AB24">
        <f t="shared" si="18"/>
        <v>1.9412936038798374</v>
      </c>
      <c r="AC24">
        <f t="shared" si="19"/>
        <v>-3.0936292913894965</v>
      </c>
      <c r="AD24">
        <f t="shared" si="20"/>
        <v>-161.02114668882496</v>
      </c>
      <c r="AE24">
        <f t="shared" si="21"/>
        <v>-12.612149368322498</v>
      </c>
      <c r="AF24">
        <f t="shared" si="22"/>
        <v>-176.72293576348616</v>
      </c>
      <c r="AG24">
        <v>0</v>
      </c>
      <c r="AH24">
        <v>0</v>
      </c>
      <c r="AI24">
        <f t="shared" si="23"/>
        <v>1</v>
      </c>
      <c r="AJ24">
        <f t="shared" si="24"/>
        <v>0</v>
      </c>
      <c r="AK24">
        <f t="shared" si="25"/>
        <v>47675.418338189425</v>
      </c>
      <c r="AL24" t="s">
        <v>428</v>
      </c>
      <c r="AM24">
        <v>8237.93</v>
      </c>
      <c r="AN24">
        <v>1660.6142307692301</v>
      </c>
      <c r="AO24">
        <v>2739.84</v>
      </c>
      <c r="AP24">
        <f t="shared" si="26"/>
        <v>0.39390101948682044</v>
      </c>
      <c r="AQ24">
        <v>-0.57476325928646499</v>
      </c>
      <c r="AR24" t="s">
        <v>399</v>
      </c>
      <c r="AS24" t="s">
        <v>399</v>
      </c>
      <c r="AT24">
        <v>0</v>
      </c>
      <c r="AU24">
        <v>0</v>
      </c>
      <c r="AV24" t="e">
        <f t="shared" si="27"/>
        <v>#DIV/0!</v>
      </c>
      <c r="AW24">
        <v>0.5</v>
      </c>
      <c r="AX24">
        <f t="shared" si="28"/>
        <v>2.0997816056783997E-2</v>
      </c>
      <c r="AY24">
        <f t="shared" si="29"/>
        <v>-0.57476325928646455</v>
      </c>
      <c r="AZ24" t="e">
        <f t="shared" si="30"/>
        <v>#DIV/0!</v>
      </c>
      <c r="BA24">
        <f t="shared" si="31"/>
        <v>2.1149304701456596E-14</v>
      </c>
      <c r="BB24" t="e">
        <f t="shared" si="32"/>
        <v>#DIV/0!</v>
      </c>
      <c r="BC24" t="e">
        <f t="shared" si="33"/>
        <v>#DIV/0!</v>
      </c>
      <c r="BD24" t="s">
        <v>399</v>
      </c>
      <c r="BE24">
        <v>0</v>
      </c>
      <c r="BF24" t="e">
        <f t="shared" si="34"/>
        <v>#DIV/0!</v>
      </c>
      <c r="BG24" t="e">
        <f t="shared" si="35"/>
        <v>#DIV/0!</v>
      </c>
      <c r="BH24" t="e">
        <f t="shared" si="36"/>
        <v>#DIV/0!</v>
      </c>
      <c r="BI24" t="e">
        <f t="shared" si="37"/>
        <v>#DIV/0!</v>
      </c>
      <c r="BJ24">
        <f t="shared" si="38"/>
        <v>0</v>
      </c>
      <c r="BK24">
        <f t="shared" si="39"/>
        <v>2.5387088393495745</v>
      </c>
      <c r="BL24" t="e">
        <f t="shared" si="40"/>
        <v>#DIV/0!</v>
      </c>
      <c r="BM24" t="e">
        <f t="shared" si="41"/>
        <v>#DIV/0!</v>
      </c>
      <c r="BN24" t="s">
        <v>399</v>
      </c>
      <c r="BO24" t="s">
        <v>399</v>
      </c>
      <c r="BP24" t="s">
        <v>399</v>
      </c>
      <c r="BQ24" t="s">
        <v>399</v>
      </c>
      <c r="BR24" t="s">
        <v>399</v>
      </c>
      <c r="BS24" t="s">
        <v>399</v>
      </c>
      <c r="BT24" t="s">
        <v>399</v>
      </c>
      <c r="BU24" t="s">
        <v>399</v>
      </c>
      <c r="BV24" t="s">
        <v>399</v>
      </c>
      <c r="BW24" t="s">
        <v>399</v>
      </c>
      <c r="BX24" t="s">
        <v>399</v>
      </c>
      <c r="BY24" t="s">
        <v>399</v>
      </c>
      <c r="BZ24" t="s">
        <v>399</v>
      </c>
      <c r="CA24" t="s">
        <v>399</v>
      </c>
      <c r="CB24" t="s">
        <v>399</v>
      </c>
      <c r="CC24" t="s">
        <v>399</v>
      </c>
      <c r="CD24" t="s">
        <v>399</v>
      </c>
      <c r="CE24" t="s">
        <v>399</v>
      </c>
      <c r="CF24">
        <f t="shared" si="42"/>
        <v>4.9997399999999997E-2</v>
      </c>
      <c r="CG24">
        <f t="shared" si="43"/>
        <v>2.0997816056783997E-2</v>
      </c>
      <c r="CH24">
        <f t="shared" si="44"/>
        <v>0.41997815999999993</v>
      </c>
      <c r="CI24">
        <f t="shared" si="45"/>
        <v>7.9795850399999979E-2</v>
      </c>
      <c r="CJ24">
        <v>6</v>
      </c>
      <c r="CK24">
        <v>0.5</v>
      </c>
      <c r="CL24" t="s">
        <v>400</v>
      </c>
      <c r="CM24">
        <v>2</v>
      </c>
      <c r="CN24">
        <v>1634250183.5999999</v>
      </c>
      <c r="CO24">
        <v>400.286</v>
      </c>
      <c r="CP24">
        <v>399.95800000000003</v>
      </c>
      <c r="CQ24">
        <v>18.744399999999999</v>
      </c>
      <c r="CR24">
        <v>18.703099999999999</v>
      </c>
      <c r="CS24">
        <v>400.12599999999998</v>
      </c>
      <c r="CT24">
        <v>18.862500000000001</v>
      </c>
      <c r="CU24">
        <v>1000.03</v>
      </c>
      <c r="CV24">
        <v>89.767899999999997</v>
      </c>
      <c r="CW24">
        <v>0.104725</v>
      </c>
      <c r="CX24">
        <v>26.133600000000001</v>
      </c>
      <c r="CY24">
        <v>27.2211</v>
      </c>
      <c r="CZ24">
        <v>999.9</v>
      </c>
      <c r="DA24">
        <v>0</v>
      </c>
      <c r="DB24">
        <v>0</v>
      </c>
      <c r="DC24">
        <v>10015.6</v>
      </c>
      <c r="DD24">
        <v>0</v>
      </c>
      <c r="DE24">
        <v>0.21912699999999999</v>
      </c>
      <c r="DF24">
        <v>0.32782</v>
      </c>
      <c r="DG24">
        <v>407.93200000000002</v>
      </c>
      <c r="DH24">
        <v>407.58100000000002</v>
      </c>
      <c r="DI24">
        <v>4.13151E-2</v>
      </c>
      <c r="DJ24">
        <v>399.95800000000003</v>
      </c>
      <c r="DK24">
        <v>18.703099999999999</v>
      </c>
      <c r="DL24">
        <v>1.68265</v>
      </c>
      <c r="DM24">
        <v>1.6789400000000001</v>
      </c>
      <c r="DN24">
        <v>14.737299999999999</v>
      </c>
      <c r="DO24">
        <v>14.703099999999999</v>
      </c>
      <c r="DP24">
        <v>4.9997399999999997E-2</v>
      </c>
      <c r="DQ24">
        <v>0</v>
      </c>
      <c r="DR24">
        <v>0</v>
      </c>
      <c r="DS24">
        <v>0</v>
      </c>
      <c r="DT24">
        <v>1269.76</v>
      </c>
      <c r="DU24">
        <v>4.9997399999999997E-2</v>
      </c>
      <c r="DV24">
        <v>4.92</v>
      </c>
      <c r="DW24">
        <v>-0.25</v>
      </c>
      <c r="DX24">
        <v>38.061999999999998</v>
      </c>
      <c r="DY24">
        <v>41.436999999999998</v>
      </c>
      <c r="DZ24">
        <v>39.936999999999998</v>
      </c>
      <c r="EA24">
        <v>41.875</v>
      </c>
      <c r="EB24">
        <v>40.686999999999998</v>
      </c>
      <c r="EC24">
        <v>0</v>
      </c>
      <c r="ED24">
        <v>0</v>
      </c>
      <c r="EE24">
        <v>0</v>
      </c>
      <c r="EF24">
        <v>4.2999999523162797</v>
      </c>
      <c r="EG24">
        <v>0</v>
      </c>
      <c r="EH24">
        <v>1660.6142307692301</v>
      </c>
      <c r="EI24">
        <v>-1518.88469578692</v>
      </c>
      <c r="EJ24">
        <v>-240303.829433351</v>
      </c>
      <c r="EK24">
        <v>50195.599615384599</v>
      </c>
      <c r="EL24">
        <v>15</v>
      </c>
      <c r="EM24">
        <v>1634243754.0999999</v>
      </c>
      <c r="EN24" t="s">
        <v>401</v>
      </c>
      <c r="EO24">
        <v>1634243749.5999999</v>
      </c>
      <c r="EP24">
        <v>1634243754.0999999</v>
      </c>
      <c r="EQ24">
        <v>126</v>
      </c>
      <c r="ER24">
        <v>-0.41599999999999998</v>
      </c>
      <c r="ES24">
        <v>-8.0000000000000002E-3</v>
      </c>
      <c r="ET24">
        <v>0.16</v>
      </c>
      <c r="EU24">
        <v>-0.11799999999999999</v>
      </c>
      <c r="EV24">
        <v>400</v>
      </c>
      <c r="EW24">
        <v>16</v>
      </c>
      <c r="EX24">
        <v>0.14000000000000001</v>
      </c>
      <c r="EY24">
        <v>0.05</v>
      </c>
      <c r="EZ24">
        <v>0.40484851219512202</v>
      </c>
      <c r="FA24">
        <v>-0.374072362369337</v>
      </c>
      <c r="FB24">
        <v>5.6193422131377797E-2</v>
      </c>
      <c r="FC24">
        <v>0</v>
      </c>
      <c r="FD24">
        <v>0</v>
      </c>
      <c r="FE24">
        <v>0</v>
      </c>
      <c r="FF24">
        <v>0</v>
      </c>
      <c r="FG24">
        <v>1</v>
      </c>
      <c r="FH24">
        <v>3.13737058536585E-2</v>
      </c>
      <c r="FI24">
        <v>-7.7598538327526001E-2</v>
      </c>
      <c r="FJ24">
        <v>2.9877949058646901E-2</v>
      </c>
      <c r="FK24">
        <v>1</v>
      </c>
      <c r="FL24">
        <v>2</v>
      </c>
      <c r="FM24">
        <v>3</v>
      </c>
      <c r="FN24" t="s">
        <v>419</v>
      </c>
      <c r="FO24">
        <v>3.9267400000000001</v>
      </c>
      <c r="FP24">
        <v>2.78748</v>
      </c>
      <c r="FQ24">
        <v>8.3846400000000001E-2</v>
      </c>
      <c r="FR24">
        <v>8.3786299999999994E-2</v>
      </c>
      <c r="FS24">
        <v>8.3787E-2</v>
      </c>
      <c r="FT24">
        <v>8.2600900000000005E-2</v>
      </c>
      <c r="FU24">
        <v>19688.8</v>
      </c>
      <c r="FV24">
        <v>24017.1</v>
      </c>
      <c r="FW24">
        <v>20930.2</v>
      </c>
      <c r="FX24">
        <v>25282.9</v>
      </c>
      <c r="FY24">
        <v>30416.3</v>
      </c>
      <c r="FZ24">
        <v>34151</v>
      </c>
      <c r="GA24">
        <v>37778</v>
      </c>
      <c r="GB24">
        <v>41943.8</v>
      </c>
      <c r="GC24">
        <v>2.6688200000000002</v>
      </c>
      <c r="GD24">
        <v>2.1991700000000001</v>
      </c>
      <c r="GE24">
        <v>0.20057</v>
      </c>
      <c r="GF24">
        <v>0</v>
      </c>
      <c r="GG24">
        <v>23.933499999999999</v>
      </c>
      <c r="GH24">
        <v>999.9</v>
      </c>
      <c r="GI24">
        <v>48.688000000000002</v>
      </c>
      <c r="GJ24">
        <v>29.094000000000001</v>
      </c>
      <c r="GK24">
        <v>21.9312</v>
      </c>
      <c r="GL24">
        <v>61.363199999999999</v>
      </c>
      <c r="GM24">
        <v>18.950299999999999</v>
      </c>
      <c r="GN24">
        <v>3</v>
      </c>
      <c r="GO24">
        <v>-0.19243099999999999</v>
      </c>
      <c r="GP24">
        <v>-0.56713499999999994</v>
      </c>
      <c r="GQ24">
        <v>20.352599999999999</v>
      </c>
      <c r="GR24">
        <v>5.2174399999999999</v>
      </c>
      <c r="GS24">
        <v>11.962</v>
      </c>
      <c r="GT24">
        <v>4.9850000000000003</v>
      </c>
      <c r="GU24">
        <v>3.30023</v>
      </c>
      <c r="GV24">
        <v>9999</v>
      </c>
      <c r="GW24">
        <v>9999</v>
      </c>
      <c r="GX24">
        <v>999.9</v>
      </c>
      <c r="GY24">
        <v>9999</v>
      </c>
      <c r="GZ24">
        <v>1.88412</v>
      </c>
      <c r="HA24">
        <v>1.8810899999999999</v>
      </c>
      <c r="HB24">
        <v>1.8826099999999999</v>
      </c>
      <c r="HC24">
        <v>1.8813299999999999</v>
      </c>
      <c r="HD24">
        <v>1.8827700000000001</v>
      </c>
      <c r="HE24">
        <v>1.8819999999999999</v>
      </c>
      <c r="HF24">
        <v>1.88398</v>
      </c>
      <c r="HG24">
        <v>1.8813</v>
      </c>
      <c r="HH24">
        <v>5</v>
      </c>
      <c r="HI24">
        <v>0</v>
      </c>
      <c r="HJ24">
        <v>0</v>
      </c>
      <c r="HK24">
        <v>0</v>
      </c>
      <c r="HL24" t="s">
        <v>403</v>
      </c>
      <c r="HM24" t="s">
        <v>404</v>
      </c>
      <c r="HN24" t="s">
        <v>405</v>
      </c>
      <c r="HO24" t="s">
        <v>405</v>
      </c>
      <c r="HP24" t="s">
        <v>405</v>
      </c>
      <c r="HQ24" t="s">
        <v>405</v>
      </c>
      <c r="HR24">
        <v>0</v>
      </c>
      <c r="HS24">
        <v>100</v>
      </c>
      <c r="HT24">
        <v>100</v>
      </c>
      <c r="HU24">
        <v>0.16</v>
      </c>
      <c r="HV24">
        <v>-0.1181</v>
      </c>
      <c r="HW24">
        <v>0.15960000000001201</v>
      </c>
      <c r="HX24">
        <v>0</v>
      </c>
      <c r="HY24">
        <v>0</v>
      </c>
      <c r="HZ24">
        <v>0</v>
      </c>
      <c r="IA24">
        <v>-0.118047619047619</v>
      </c>
      <c r="IB24">
        <v>0</v>
      </c>
      <c r="IC24">
        <v>0</v>
      </c>
      <c r="ID24">
        <v>0</v>
      </c>
      <c r="IE24">
        <v>-1</v>
      </c>
      <c r="IF24">
        <v>-1</v>
      </c>
      <c r="IG24">
        <v>-1</v>
      </c>
      <c r="IH24">
        <v>-1</v>
      </c>
      <c r="II24">
        <v>107.2</v>
      </c>
      <c r="IJ24">
        <v>107.2</v>
      </c>
      <c r="IK24">
        <v>1.5734900000000001</v>
      </c>
      <c r="IL24">
        <v>2.5964399999999999</v>
      </c>
      <c r="IM24">
        <v>2.8002899999999999</v>
      </c>
      <c r="IN24">
        <v>3.0065900000000001</v>
      </c>
      <c r="IO24">
        <v>3.0493199999999998</v>
      </c>
      <c r="IP24">
        <v>2.34253</v>
      </c>
      <c r="IQ24">
        <v>33.602899999999998</v>
      </c>
      <c r="IR24">
        <v>13.133900000000001</v>
      </c>
      <c r="IS24">
        <v>18</v>
      </c>
      <c r="IT24">
        <v>1093.2</v>
      </c>
      <c r="IU24">
        <v>606.02599999999995</v>
      </c>
      <c r="IV24">
        <v>25.0002</v>
      </c>
      <c r="IW24">
        <v>24.755099999999999</v>
      </c>
      <c r="IX24">
        <v>30.0001</v>
      </c>
      <c r="IY24">
        <v>24.642700000000001</v>
      </c>
      <c r="IZ24">
        <v>24.635100000000001</v>
      </c>
      <c r="JA24">
        <v>31.415299999999998</v>
      </c>
      <c r="JB24">
        <v>8.4129299999999994</v>
      </c>
      <c r="JC24">
        <v>67.821700000000007</v>
      </c>
      <c r="JD24">
        <v>25</v>
      </c>
      <c r="JE24">
        <v>400</v>
      </c>
      <c r="JF24">
        <v>18.824000000000002</v>
      </c>
      <c r="JG24">
        <v>101.837</v>
      </c>
      <c r="JH24">
        <v>101.117</v>
      </c>
    </row>
    <row r="25" spans="1:268" x14ac:dyDescent="0.2">
      <c r="A25">
        <v>9</v>
      </c>
      <c r="B25">
        <v>1634250188.5999999</v>
      </c>
      <c r="C25">
        <v>43</v>
      </c>
      <c r="D25" t="s">
        <v>429</v>
      </c>
      <c r="E25" t="s">
        <v>430</v>
      </c>
      <c r="F25" t="s">
        <v>397</v>
      </c>
      <c r="I25">
        <v>1634250188.5999999</v>
      </c>
      <c r="J25">
        <f t="shared" si="0"/>
        <v>2.548034417128147E-6</v>
      </c>
      <c r="K25">
        <f t="shared" si="1"/>
        <v>2.5480344171281469E-3</v>
      </c>
      <c r="L25">
        <f t="shared" si="2"/>
        <v>-0.52104597308111666</v>
      </c>
      <c r="M25">
        <f t="shared" si="3"/>
        <v>400.298</v>
      </c>
      <c r="N25">
        <f t="shared" si="4"/>
        <v>7544.5614688605083</v>
      </c>
      <c r="O25">
        <f t="shared" si="5"/>
        <v>678.04358347678919</v>
      </c>
      <c r="P25">
        <f t="shared" si="6"/>
        <v>35.975515806829996</v>
      </c>
      <c r="Q25">
        <f t="shared" si="7"/>
        <v>1.1442673492747191E-4</v>
      </c>
      <c r="R25">
        <f t="shared" si="8"/>
        <v>2.7457882646455714</v>
      </c>
      <c r="S25">
        <f t="shared" si="9"/>
        <v>1.1442408578934517E-4</v>
      </c>
      <c r="T25">
        <f t="shared" si="10"/>
        <v>7.151529162174869E-5</v>
      </c>
      <c r="U25">
        <f t="shared" si="11"/>
        <v>3.9895850507889585E-3</v>
      </c>
      <c r="V25">
        <f t="shared" si="12"/>
        <v>26.153120797376754</v>
      </c>
      <c r="W25">
        <f t="shared" si="13"/>
        <v>27.249099999999999</v>
      </c>
      <c r="X25">
        <f t="shared" si="14"/>
        <v>3.6318593049959147</v>
      </c>
      <c r="Y25">
        <f t="shared" si="15"/>
        <v>49.626162071152393</v>
      </c>
      <c r="Z25">
        <f t="shared" si="16"/>
        <v>1.6898151775874997</v>
      </c>
      <c r="AA25">
        <f t="shared" si="17"/>
        <v>3.4050893864504315</v>
      </c>
      <c r="AB25">
        <f t="shared" si="18"/>
        <v>1.942044127408415</v>
      </c>
      <c r="AC25">
        <f t="shared" si="19"/>
        <v>-0.11236831779535128</v>
      </c>
      <c r="AD25">
        <f t="shared" si="20"/>
        <v>-162.13828521238818</v>
      </c>
      <c r="AE25">
        <f t="shared" si="21"/>
        <v>-12.705674389001222</v>
      </c>
      <c r="AF25">
        <f t="shared" si="22"/>
        <v>-174.95233833413397</v>
      </c>
      <c r="AG25">
        <v>0</v>
      </c>
      <c r="AH25">
        <v>0</v>
      </c>
      <c r="AI25">
        <f t="shared" si="23"/>
        <v>1</v>
      </c>
      <c r="AJ25">
        <f t="shared" si="24"/>
        <v>0</v>
      </c>
      <c r="AK25">
        <f t="shared" si="25"/>
        <v>47654.835603919288</v>
      </c>
      <c r="AL25" t="s">
        <v>431</v>
      </c>
      <c r="AM25">
        <v>8237.7099999999991</v>
      </c>
      <c r="AN25">
        <v>1645.0162962963</v>
      </c>
      <c r="AO25">
        <v>2724.37</v>
      </c>
      <c r="AP25">
        <f t="shared" si="26"/>
        <v>0.39618469727081851</v>
      </c>
      <c r="AQ25">
        <v>-0.521045973081117</v>
      </c>
      <c r="AR25" t="s">
        <v>399</v>
      </c>
      <c r="AS25" t="s">
        <v>399</v>
      </c>
      <c r="AT25">
        <v>0</v>
      </c>
      <c r="AU25">
        <v>0</v>
      </c>
      <c r="AV25" t="e">
        <f t="shared" si="27"/>
        <v>#DIV/0!</v>
      </c>
      <c r="AW25">
        <v>0.5</v>
      </c>
      <c r="AX25">
        <f t="shared" si="28"/>
        <v>2.0997816056783997E-2</v>
      </c>
      <c r="AY25">
        <f t="shared" si="29"/>
        <v>-0.52104597308111666</v>
      </c>
      <c r="AZ25" t="e">
        <f t="shared" si="30"/>
        <v>#DIV/0!</v>
      </c>
      <c r="BA25">
        <f t="shared" si="31"/>
        <v>1.5861978526092447E-14</v>
      </c>
      <c r="BB25" t="e">
        <f t="shared" si="32"/>
        <v>#DIV/0!</v>
      </c>
      <c r="BC25" t="e">
        <f t="shared" si="33"/>
        <v>#DIV/0!</v>
      </c>
      <c r="BD25" t="s">
        <v>399</v>
      </c>
      <c r="BE25">
        <v>0</v>
      </c>
      <c r="BF25" t="e">
        <f t="shared" si="34"/>
        <v>#DIV/0!</v>
      </c>
      <c r="BG25" t="e">
        <f t="shared" si="35"/>
        <v>#DIV/0!</v>
      </c>
      <c r="BH25" t="e">
        <f t="shared" si="36"/>
        <v>#DIV/0!</v>
      </c>
      <c r="BI25" t="e">
        <f t="shared" si="37"/>
        <v>#DIV/0!</v>
      </c>
      <c r="BJ25">
        <f t="shared" si="38"/>
        <v>0</v>
      </c>
      <c r="BK25">
        <f t="shared" si="39"/>
        <v>2.524075278244363</v>
      </c>
      <c r="BL25" t="e">
        <f t="shared" si="40"/>
        <v>#DIV/0!</v>
      </c>
      <c r="BM25" t="e">
        <f t="shared" si="41"/>
        <v>#DIV/0!</v>
      </c>
      <c r="BN25" t="s">
        <v>399</v>
      </c>
      <c r="BO25" t="s">
        <v>399</v>
      </c>
      <c r="BP25" t="s">
        <v>399</v>
      </c>
      <c r="BQ25" t="s">
        <v>399</v>
      </c>
      <c r="BR25" t="s">
        <v>399</v>
      </c>
      <c r="BS25" t="s">
        <v>399</v>
      </c>
      <c r="BT25" t="s">
        <v>399</v>
      </c>
      <c r="BU25" t="s">
        <v>399</v>
      </c>
      <c r="BV25" t="s">
        <v>399</v>
      </c>
      <c r="BW25" t="s">
        <v>399</v>
      </c>
      <c r="BX25" t="s">
        <v>399</v>
      </c>
      <c r="BY25" t="s">
        <v>399</v>
      </c>
      <c r="BZ25" t="s">
        <v>399</v>
      </c>
      <c r="CA25" t="s">
        <v>399</v>
      </c>
      <c r="CB25" t="s">
        <v>399</v>
      </c>
      <c r="CC25" t="s">
        <v>399</v>
      </c>
      <c r="CD25" t="s">
        <v>399</v>
      </c>
      <c r="CE25" t="s">
        <v>399</v>
      </c>
      <c r="CF25">
        <f t="shared" si="42"/>
        <v>4.9997399999999997E-2</v>
      </c>
      <c r="CG25">
        <f t="shared" si="43"/>
        <v>2.0997816056783997E-2</v>
      </c>
      <c r="CH25">
        <f t="shared" si="44"/>
        <v>0.41997815999999993</v>
      </c>
      <c r="CI25">
        <f t="shared" si="45"/>
        <v>7.9795850399999979E-2</v>
      </c>
      <c r="CJ25">
        <v>6</v>
      </c>
      <c r="CK25">
        <v>0.5</v>
      </c>
      <c r="CL25" t="s">
        <v>400</v>
      </c>
      <c r="CM25">
        <v>2</v>
      </c>
      <c r="CN25">
        <v>1634250188.5999999</v>
      </c>
      <c r="CO25">
        <v>400.298</v>
      </c>
      <c r="CP25">
        <v>399.98599999999999</v>
      </c>
      <c r="CQ25">
        <v>18.802499999999998</v>
      </c>
      <c r="CR25">
        <v>18.800999999999998</v>
      </c>
      <c r="CS25">
        <v>400.13900000000001</v>
      </c>
      <c r="CT25">
        <v>18.920500000000001</v>
      </c>
      <c r="CU25">
        <v>1000.05</v>
      </c>
      <c r="CV25">
        <v>89.766999999999996</v>
      </c>
      <c r="CW25">
        <v>0.104835</v>
      </c>
      <c r="CX25">
        <v>26.1538</v>
      </c>
      <c r="CY25">
        <v>27.249099999999999</v>
      </c>
      <c r="CZ25">
        <v>999.9</v>
      </c>
      <c r="DA25">
        <v>0</v>
      </c>
      <c r="DB25">
        <v>0</v>
      </c>
      <c r="DC25">
        <v>10011.9</v>
      </c>
      <c r="DD25">
        <v>0</v>
      </c>
      <c r="DE25">
        <v>0.21912699999999999</v>
      </c>
      <c r="DF25">
        <v>0.312469</v>
      </c>
      <c r="DG25">
        <v>407.96899999999999</v>
      </c>
      <c r="DH25">
        <v>407.65</v>
      </c>
      <c r="DI25">
        <v>1.5335100000000001E-3</v>
      </c>
      <c r="DJ25">
        <v>399.98599999999999</v>
      </c>
      <c r="DK25">
        <v>18.800999999999998</v>
      </c>
      <c r="DL25">
        <v>1.68784</v>
      </c>
      <c r="DM25">
        <v>1.68771</v>
      </c>
      <c r="DN25">
        <v>14.7851</v>
      </c>
      <c r="DO25">
        <v>14.783799999999999</v>
      </c>
      <c r="DP25">
        <v>4.9997399999999997E-2</v>
      </c>
      <c r="DQ25">
        <v>0</v>
      </c>
      <c r="DR25">
        <v>0</v>
      </c>
      <c r="DS25">
        <v>0</v>
      </c>
      <c r="DT25">
        <v>1282.04</v>
      </c>
      <c r="DU25">
        <v>4.9997399999999997E-2</v>
      </c>
      <c r="DV25">
        <v>6.39</v>
      </c>
      <c r="DW25">
        <v>-0.16</v>
      </c>
      <c r="DX25">
        <v>38.061999999999998</v>
      </c>
      <c r="DY25">
        <v>41.436999999999998</v>
      </c>
      <c r="DZ25">
        <v>39.936999999999998</v>
      </c>
      <c r="EA25">
        <v>41.875</v>
      </c>
      <c r="EB25">
        <v>40.75</v>
      </c>
      <c r="EC25">
        <v>0</v>
      </c>
      <c r="ED25">
        <v>0</v>
      </c>
      <c r="EE25">
        <v>0</v>
      </c>
      <c r="EF25">
        <v>3.8999998569488499</v>
      </c>
      <c r="EG25">
        <v>0</v>
      </c>
      <c r="EH25">
        <v>1645.0162962963</v>
      </c>
      <c r="EI25">
        <v>-541.27187813363503</v>
      </c>
      <c r="EJ25">
        <v>-103887.56210662999</v>
      </c>
      <c r="EK25">
        <v>48055.0625925926</v>
      </c>
      <c r="EL25">
        <v>15</v>
      </c>
      <c r="EM25">
        <v>1634243754.0999999</v>
      </c>
      <c r="EN25" t="s">
        <v>401</v>
      </c>
      <c r="EO25">
        <v>1634243749.5999999</v>
      </c>
      <c r="EP25">
        <v>1634243754.0999999</v>
      </c>
      <c r="EQ25">
        <v>126</v>
      </c>
      <c r="ER25">
        <v>-0.41599999999999998</v>
      </c>
      <c r="ES25">
        <v>-8.0000000000000002E-3</v>
      </c>
      <c r="ET25">
        <v>0.16</v>
      </c>
      <c r="EU25">
        <v>-0.11799999999999999</v>
      </c>
      <c r="EV25">
        <v>400</v>
      </c>
      <c r="EW25">
        <v>16</v>
      </c>
      <c r="EX25">
        <v>0.14000000000000001</v>
      </c>
      <c r="EY25">
        <v>0.05</v>
      </c>
      <c r="EZ25">
        <v>0.38212478048780502</v>
      </c>
      <c r="FA25">
        <v>-0.48045947038327602</v>
      </c>
      <c r="FB25">
        <v>6.3189962109813105E-2</v>
      </c>
      <c r="FC25">
        <v>0</v>
      </c>
      <c r="FD25">
        <v>0</v>
      </c>
      <c r="FE25">
        <v>0</v>
      </c>
      <c r="FF25">
        <v>0</v>
      </c>
      <c r="FG25">
        <v>1</v>
      </c>
      <c r="FH25">
        <v>2.29052641463415E-2</v>
      </c>
      <c r="FI25">
        <v>9.6085170104529605E-2</v>
      </c>
      <c r="FJ25">
        <v>2.45095648621543E-2</v>
      </c>
      <c r="FK25">
        <v>1</v>
      </c>
      <c r="FL25">
        <v>2</v>
      </c>
      <c r="FM25">
        <v>3</v>
      </c>
      <c r="FN25" t="s">
        <v>419</v>
      </c>
      <c r="FO25">
        <v>3.9267699999999999</v>
      </c>
      <c r="FP25">
        <v>2.78756</v>
      </c>
      <c r="FQ25">
        <v>8.3847500000000005E-2</v>
      </c>
      <c r="FR25">
        <v>8.3790299999999998E-2</v>
      </c>
      <c r="FS25">
        <v>8.3974499999999994E-2</v>
      </c>
      <c r="FT25">
        <v>8.2913600000000004E-2</v>
      </c>
      <c r="FU25">
        <v>19688.7</v>
      </c>
      <c r="FV25">
        <v>24017.1</v>
      </c>
      <c r="FW25">
        <v>20930</v>
      </c>
      <c r="FX25">
        <v>25283</v>
      </c>
      <c r="FY25">
        <v>30409.9</v>
      </c>
      <c r="FZ25">
        <v>34139.4</v>
      </c>
      <c r="GA25">
        <v>37777.800000000003</v>
      </c>
      <c r="GB25">
        <v>41943.9</v>
      </c>
      <c r="GC25">
        <v>2.6680999999999999</v>
      </c>
      <c r="GD25">
        <v>2.1992799999999999</v>
      </c>
      <c r="GE25">
        <v>0.20166899999999999</v>
      </c>
      <c r="GF25">
        <v>0</v>
      </c>
      <c r="GG25">
        <v>23.9435</v>
      </c>
      <c r="GH25">
        <v>999.9</v>
      </c>
      <c r="GI25">
        <v>48.712000000000003</v>
      </c>
      <c r="GJ25">
        <v>29.094000000000001</v>
      </c>
      <c r="GK25">
        <v>21.9434</v>
      </c>
      <c r="GL25">
        <v>61.163200000000003</v>
      </c>
      <c r="GM25">
        <v>18.9223</v>
      </c>
      <c r="GN25">
        <v>3</v>
      </c>
      <c r="GO25">
        <v>-0.19244700000000001</v>
      </c>
      <c r="GP25">
        <v>-0.565438</v>
      </c>
      <c r="GQ25">
        <v>20.3537</v>
      </c>
      <c r="GR25">
        <v>5.2171399999999997</v>
      </c>
      <c r="GS25">
        <v>11.962</v>
      </c>
      <c r="GT25">
        <v>4.9852499999999997</v>
      </c>
      <c r="GU25">
        <v>3.3003200000000001</v>
      </c>
      <c r="GV25">
        <v>9999</v>
      </c>
      <c r="GW25">
        <v>9999</v>
      </c>
      <c r="GX25">
        <v>999.9</v>
      </c>
      <c r="GY25">
        <v>9999</v>
      </c>
      <c r="GZ25">
        <v>1.8841399999999999</v>
      </c>
      <c r="HA25">
        <v>1.8810899999999999</v>
      </c>
      <c r="HB25">
        <v>1.8826099999999999</v>
      </c>
      <c r="HC25">
        <v>1.8813200000000001</v>
      </c>
      <c r="HD25">
        <v>1.8827799999999999</v>
      </c>
      <c r="HE25">
        <v>1.8819999999999999</v>
      </c>
      <c r="HF25">
        <v>1.88398</v>
      </c>
      <c r="HG25">
        <v>1.8813299999999999</v>
      </c>
      <c r="HH25">
        <v>5</v>
      </c>
      <c r="HI25">
        <v>0</v>
      </c>
      <c r="HJ25">
        <v>0</v>
      </c>
      <c r="HK25">
        <v>0</v>
      </c>
      <c r="HL25" t="s">
        <v>403</v>
      </c>
      <c r="HM25" t="s">
        <v>404</v>
      </c>
      <c r="HN25" t="s">
        <v>405</v>
      </c>
      <c r="HO25" t="s">
        <v>405</v>
      </c>
      <c r="HP25" t="s">
        <v>405</v>
      </c>
      <c r="HQ25" t="s">
        <v>405</v>
      </c>
      <c r="HR25">
        <v>0</v>
      </c>
      <c r="HS25">
        <v>100</v>
      </c>
      <c r="HT25">
        <v>100</v>
      </c>
      <c r="HU25">
        <v>0.159</v>
      </c>
      <c r="HV25">
        <v>-0.11799999999999999</v>
      </c>
      <c r="HW25">
        <v>0.15960000000001201</v>
      </c>
      <c r="HX25">
        <v>0</v>
      </c>
      <c r="HY25">
        <v>0</v>
      </c>
      <c r="HZ25">
        <v>0</v>
      </c>
      <c r="IA25">
        <v>-0.118047619047619</v>
      </c>
      <c r="IB25">
        <v>0</v>
      </c>
      <c r="IC25">
        <v>0</v>
      </c>
      <c r="ID25">
        <v>0</v>
      </c>
      <c r="IE25">
        <v>-1</v>
      </c>
      <c r="IF25">
        <v>-1</v>
      </c>
      <c r="IG25">
        <v>-1</v>
      </c>
      <c r="IH25">
        <v>-1</v>
      </c>
      <c r="II25">
        <v>107.3</v>
      </c>
      <c r="IJ25">
        <v>107.2</v>
      </c>
      <c r="IK25">
        <v>1.5722700000000001</v>
      </c>
      <c r="IL25">
        <v>2.5927699999999998</v>
      </c>
      <c r="IM25">
        <v>2.8002899999999999</v>
      </c>
      <c r="IN25">
        <v>3.0065900000000001</v>
      </c>
      <c r="IO25">
        <v>3.0493199999999998</v>
      </c>
      <c r="IP25">
        <v>2.3339799999999999</v>
      </c>
      <c r="IQ25">
        <v>33.602899999999998</v>
      </c>
      <c r="IR25">
        <v>13.116400000000001</v>
      </c>
      <c r="IS25">
        <v>18</v>
      </c>
      <c r="IT25">
        <v>1092.3599999999999</v>
      </c>
      <c r="IU25">
        <v>606.10500000000002</v>
      </c>
      <c r="IV25">
        <v>25.000299999999999</v>
      </c>
      <c r="IW25">
        <v>24.755800000000001</v>
      </c>
      <c r="IX25">
        <v>30.0001</v>
      </c>
      <c r="IY25">
        <v>24.6435</v>
      </c>
      <c r="IZ25">
        <v>24.635100000000001</v>
      </c>
      <c r="JA25">
        <v>31.416899999999998</v>
      </c>
      <c r="JB25">
        <v>8.4129299999999994</v>
      </c>
      <c r="JC25">
        <v>68.192800000000005</v>
      </c>
      <c r="JD25">
        <v>25</v>
      </c>
      <c r="JE25">
        <v>400</v>
      </c>
      <c r="JF25">
        <v>18.803699999999999</v>
      </c>
      <c r="JG25">
        <v>101.836</v>
      </c>
      <c r="JH25">
        <v>101.117</v>
      </c>
    </row>
    <row r="26" spans="1:268" x14ac:dyDescent="0.2">
      <c r="A26">
        <v>10</v>
      </c>
      <c r="B26">
        <v>1634250193.5999999</v>
      </c>
      <c r="C26">
        <v>48</v>
      </c>
      <c r="D26" t="s">
        <v>432</v>
      </c>
      <c r="E26" t="s">
        <v>433</v>
      </c>
      <c r="F26" t="s">
        <v>397</v>
      </c>
      <c r="I26">
        <v>1634250193.5999999</v>
      </c>
      <c r="J26">
        <f t="shared" si="0"/>
        <v>5.0109679956688079E-5</v>
      </c>
      <c r="K26">
        <f t="shared" si="1"/>
        <v>5.010967995668808E-2</v>
      </c>
      <c r="L26">
        <f t="shared" si="2"/>
        <v>-0.6716947427813269</v>
      </c>
      <c r="M26">
        <f t="shared" si="3"/>
        <v>400.29599999999999</v>
      </c>
      <c r="N26">
        <f t="shared" si="4"/>
        <v>854.72664888510042</v>
      </c>
      <c r="O26">
        <f t="shared" si="5"/>
        <v>76.817724210065734</v>
      </c>
      <c r="P26">
        <f t="shared" si="6"/>
        <v>35.976212711399995</v>
      </c>
      <c r="Q26">
        <f t="shared" si="7"/>
        <v>2.2551323915595851E-3</v>
      </c>
      <c r="R26">
        <f t="shared" si="8"/>
        <v>2.7423420588855159</v>
      </c>
      <c r="S26">
        <f t="shared" si="9"/>
        <v>2.2541026322370162E-3</v>
      </c>
      <c r="T26">
        <f t="shared" si="10"/>
        <v>1.4089066235191275E-3</v>
      </c>
      <c r="U26">
        <f t="shared" si="11"/>
        <v>3.9895850507889585E-3</v>
      </c>
      <c r="V26">
        <f t="shared" si="12"/>
        <v>26.157860160566621</v>
      </c>
      <c r="W26">
        <f t="shared" si="13"/>
        <v>27.26</v>
      </c>
      <c r="X26">
        <f t="shared" si="14"/>
        <v>3.6341806937619783</v>
      </c>
      <c r="Y26">
        <f t="shared" si="15"/>
        <v>49.739949660965834</v>
      </c>
      <c r="Z26">
        <f t="shared" si="16"/>
        <v>1.6954824690274999</v>
      </c>
      <c r="AA26">
        <f t="shared" si="17"/>
        <v>3.408693576459437</v>
      </c>
      <c r="AB26">
        <f t="shared" si="18"/>
        <v>1.9386982247344784</v>
      </c>
      <c r="AC26">
        <f t="shared" si="19"/>
        <v>-2.2098368860899442</v>
      </c>
      <c r="AD26">
        <f t="shared" si="20"/>
        <v>-160.89987138907952</v>
      </c>
      <c r="AE26">
        <f t="shared" si="21"/>
        <v>-12.6262924280158</v>
      </c>
      <c r="AF26">
        <f t="shared" si="22"/>
        <v>-175.73201111813447</v>
      </c>
      <c r="AG26">
        <v>0</v>
      </c>
      <c r="AH26">
        <v>0</v>
      </c>
      <c r="AI26">
        <f t="shared" si="23"/>
        <v>1</v>
      </c>
      <c r="AJ26">
        <f t="shared" si="24"/>
        <v>0</v>
      </c>
      <c r="AK26">
        <f t="shared" si="25"/>
        <v>47558.617464928277</v>
      </c>
      <c r="AL26" t="s">
        <v>434</v>
      </c>
      <c r="AM26">
        <v>8237.5400000000009</v>
      </c>
      <c r="AN26">
        <v>1657.45653846154</v>
      </c>
      <c r="AO26">
        <v>2706.93</v>
      </c>
      <c r="AP26">
        <f t="shared" si="26"/>
        <v>0.38769878110570266</v>
      </c>
      <c r="AQ26">
        <v>-0.67169474278132701</v>
      </c>
      <c r="AR26" t="s">
        <v>399</v>
      </c>
      <c r="AS26" t="s">
        <v>399</v>
      </c>
      <c r="AT26">
        <v>0</v>
      </c>
      <c r="AU26">
        <v>0</v>
      </c>
      <c r="AV26" t="e">
        <f t="shared" si="27"/>
        <v>#DIV/0!</v>
      </c>
      <c r="AW26">
        <v>0.5</v>
      </c>
      <c r="AX26">
        <f t="shared" si="28"/>
        <v>2.0997816056783997E-2</v>
      </c>
      <c r="AY26">
        <f t="shared" si="29"/>
        <v>-0.6716947427813269</v>
      </c>
      <c r="AZ26" t="e">
        <f t="shared" si="30"/>
        <v>#DIV/0!</v>
      </c>
      <c r="BA26">
        <f t="shared" si="31"/>
        <v>5.287326175364149E-15</v>
      </c>
      <c r="BB26" t="e">
        <f t="shared" si="32"/>
        <v>#DIV/0!</v>
      </c>
      <c r="BC26" t="e">
        <f t="shared" si="33"/>
        <v>#DIV/0!</v>
      </c>
      <c r="BD26" t="s">
        <v>399</v>
      </c>
      <c r="BE26">
        <v>0</v>
      </c>
      <c r="BF26" t="e">
        <f t="shared" si="34"/>
        <v>#DIV/0!</v>
      </c>
      <c r="BG26" t="e">
        <f t="shared" si="35"/>
        <v>#DIV/0!</v>
      </c>
      <c r="BH26" t="e">
        <f t="shared" si="36"/>
        <v>#DIV/0!</v>
      </c>
      <c r="BI26" t="e">
        <f t="shared" si="37"/>
        <v>#DIV/0!</v>
      </c>
      <c r="BJ26">
        <f t="shared" si="38"/>
        <v>0</v>
      </c>
      <c r="BK26">
        <f t="shared" si="39"/>
        <v>2.5793220116607967</v>
      </c>
      <c r="BL26" t="e">
        <f t="shared" si="40"/>
        <v>#DIV/0!</v>
      </c>
      <c r="BM26" t="e">
        <f t="shared" si="41"/>
        <v>#DIV/0!</v>
      </c>
      <c r="BN26" t="s">
        <v>399</v>
      </c>
      <c r="BO26" t="s">
        <v>399</v>
      </c>
      <c r="BP26" t="s">
        <v>399</v>
      </c>
      <c r="BQ26" t="s">
        <v>399</v>
      </c>
      <c r="BR26" t="s">
        <v>399</v>
      </c>
      <c r="BS26" t="s">
        <v>399</v>
      </c>
      <c r="BT26" t="s">
        <v>399</v>
      </c>
      <c r="BU26" t="s">
        <v>399</v>
      </c>
      <c r="BV26" t="s">
        <v>399</v>
      </c>
      <c r="BW26" t="s">
        <v>399</v>
      </c>
      <c r="BX26" t="s">
        <v>399</v>
      </c>
      <c r="BY26" t="s">
        <v>399</v>
      </c>
      <c r="BZ26" t="s">
        <v>399</v>
      </c>
      <c r="CA26" t="s">
        <v>399</v>
      </c>
      <c r="CB26" t="s">
        <v>399</v>
      </c>
      <c r="CC26" t="s">
        <v>399</v>
      </c>
      <c r="CD26" t="s">
        <v>399</v>
      </c>
      <c r="CE26" t="s">
        <v>399</v>
      </c>
      <c r="CF26">
        <f t="shared" si="42"/>
        <v>4.9997399999999997E-2</v>
      </c>
      <c r="CG26">
        <f t="shared" si="43"/>
        <v>2.0997816056783997E-2</v>
      </c>
      <c r="CH26">
        <f t="shared" si="44"/>
        <v>0.41997815999999993</v>
      </c>
      <c r="CI26">
        <f t="shared" si="45"/>
        <v>7.9795850399999979E-2</v>
      </c>
      <c r="CJ26">
        <v>6</v>
      </c>
      <c r="CK26">
        <v>0.5</v>
      </c>
      <c r="CL26" t="s">
        <v>400</v>
      </c>
      <c r="CM26">
        <v>2</v>
      </c>
      <c r="CN26">
        <v>1634250193.5999999</v>
      </c>
      <c r="CO26">
        <v>400.29599999999999</v>
      </c>
      <c r="CP26">
        <v>399.90499999999997</v>
      </c>
      <c r="CQ26">
        <v>18.865100000000002</v>
      </c>
      <c r="CR26">
        <v>18.835599999999999</v>
      </c>
      <c r="CS26">
        <v>400.137</v>
      </c>
      <c r="CT26">
        <v>18.9831</v>
      </c>
      <c r="CU26">
        <v>999.95299999999997</v>
      </c>
      <c r="CV26">
        <v>89.768699999999995</v>
      </c>
      <c r="CW26">
        <v>0.105325</v>
      </c>
      <c r="CX26">
        <v>26.171700000000001</v>
      </c>
      <c r="CY26">
        <v>27.26</v>
      </c>
      <c r="CZ26">
        <v>999.9</v>
      </c>
      <c r="DA26">
        <v>0</v>
      </c>
      <c r="DB26">
        <v>0</v>
      </c>
      <c r="DC26">
        <v>9991.25</v>
      </c>
      <c r="DD26">
        <v>0</v>
      </c>
      <c r="DE26">
        <v>0.21912699999999999</v>
      </c>
      <c r="DF26">
        <v>0.39108300000000001</v>
      </c>
      <c r="DG26">
        <v>407.99299999999999</v>
      </c>
      <c r="DH26">
        <v>407.58199999999999</v>
      </c>
      <c r="DI26">
        <v>2.9479999999999999E-2</v>
      </c>
      <c r="DJ26">
        <v>399.90499999999997</v>
      </c>
      <c r="DK26">
        <v>18.835599999999999</v>
      </c>
      <c r="DL26">
        <v>1.6934899999999999</v>
      </c>
      <c r="DM26">
        <v>1.69085</v>
      </c>
      <c r="DN26">
        <v>14.8369</v>
      </c>
      <c r="DO26">
        <v>14.8126</v>
      </c>
      <c r="DP26">
        <v>4.9997399999999997E-2</v>
      </c>
      <c r="DQ26">
        <v>0</v>
      </c>
      <c r="DR26">
        <v>0</v>
      </c>
      <c r="DS26">
        <v>0</v>
      </c>
      <c r="DT26">
        <v>1286.17</v>
      </c>
      <c r="DU26">
        <v>4.9997399999999997E-2</v>
      </c>
      <c r="DV26">
        <v>1.06</v>
      </c>
      <c r="DW26">
        <v>-1.29</v>
      </c>
      <c r="DX26">
        <v>38.125</v>
      </c>
      <c r="DY26">
        <v>41.375</v>
      </c>
      <c r="DZ26">
        <v>39.936999999999998</v>
      </c>
      <c r="EA26">
        <v>41.811999999999998</v>
      </c>
      <c r="EB26">
        <v>40.75</v>
      </c>
      <c r="EC26">
        <v>0</v>
      </c>
      <c r="ED26">
        <v>0</v>
      </c>
      <c r="EE26">
        <v>0</v>
      </c>
      <c r="EF26">
        <v>4.0999999046325701</v>
      </c>
      <c r="EG26">
        <v>0</v>
      </c>
      <c r="EH26">
        <v>1657.45653846154</v>
      </c>
      <c r="EI26">
        <v>-1253.52811963625</v>
      </c>
      <c r="EJ26">
        <v>-185249.840034169</v>
      </c>
      <c r="EK26">
        <v>49551.814938461503</v>
      </c>
      <c r="EL26">
        <v>15</v>
      </c>
      <c r="EM26">
        <v>1634243754.0999999</v>
      </c>
      <c r="EN26" t="s">
        <v>401</v>
      </c>
      <c r="EO26">
        <v>1634243749.5999999</v>
      </c>
      <c r="EP26">
        <v>1634243754.0999999</v>
      </c>
      <c r="EQ26">
        <v>126</v>
      </c>
      <c r="ER26">
        <v>-0.41599999999999998</v>
      </c>
      <c r="ES26">
        <v>-8.0000000000000002E-3</v>
      </c>
      <c r="ET26">
        <v>0.16</v>
      </c>
      <c r="EU26">
        <v>-0.11799999999999999</v>
      </c>
      <c r="EV26">
        <v>400</v>
      </c>
      <c r="EW26">
        <v>16</v>
      </c>
      <c r="EX26">
        <v>0.14000000000000001</v>
      </c>
      <c r="EY26">
        <v>0.05</v>
      </c>
      <c r="EZ26">
        <v>0.36286217073170701</v>
      </c>
      <c r="FA26">
        <v>-0.210889128919861</v>
      </c>
      <c r="FB26">
        <v>5.95221593562789E-2</v>
      </c>
      <c r="FC26">
        <v>0</v>
      </c>
      <c r="FD26">
        <v>0</v>
      </c>
      <c r="FE26">
        <v>0</v>
      </c>
      <c r="FF26">
        <v>0</v>
      </c>
      <c r="FG26">
        <v>1</v>
      </c>
      <c r="FH26">
        <v>2.05160492926829E-2</v>
      </c>
      <c r="FI26">
        <v>-7.2522179665505003E-3</v>
      </c>
      <c r="FJ26">
        <v>2.1923576822677499E-2</v>
      </c>
      <c r="FK26">
        <v>1</v>
      </c>
      <c r="FL26">
        <v>2</v>
      </c>
      <c r="FM26">
        <v>3</v>
      </c>
      <c r="FN26" t="s">
        <v>419</v>
      </c>
      <c r="FO26">
        <v>3.9266299999999998</v>
      </c>
      <c r="FP26">
        <v>2.7878699999999998</v>
      </c>
      <c r="FQ26">
        <v>8.3848900000000004E-2</v>
      </c>
      <c r="FR26">
        <v>8.3778900000000003E-2</v>
      </c>
      <c r="FS26">
        <v>8.4179000000000004E-2</v>
      </c>
      <c r="FT26">
        <v>8.3025699999999994E-2</v>
      </c>
      <c r="FU26">
        <v>19688.8</v>
      </c>
      <c r="FV26">
        <v>24017.4</v>
      </c>
      <c r="FW26">
        <v>20930.2</v>
      </c>
      <c r="FX26">
        <v>25283</v>
      </c>
      <c r="FY26">
        <v>30403.200000000001</v>
      </c>
      <c r="FZ26">
        <v>34135.5</v>
      </c>
      <c r="GA26">
        <v>37777.9</v>
      </c>
      <c r="GB26">
        <v>41944.2</v>
      </c>
      <c r="GC26">
        <v>2.66805</v>
      </c>
      <c r="GD26">
        <v>2.1995499999999999</v>
      </c>
      <c r="GE26">
        <v>0.20172399999999999</v>
      </c>
      <c r="GF26">
        <v>0</v>
      </c>
      <c r="GG26">
        <v>23.953600000000002</v>
      </c>
      <c r="GH26">
        <v>999.9</v>
      </c>
      <c r="GI26">
        <v>48.735999999999997</v>
      </c>
      <c r="GJ26">
        <v>29.084</v>
      </c>
      <c r="GK26">
        <v>21.941600000000001</v>
      </c>
      <c r="GL26">
        <v>61.263199999999998</v>
      </c>
      <c r="GM26">
        <v>18.9663</v>
      </c>
      <c r="GN26">
        <v>3</v>
      </c>
      <c r="GO26">
        <v>-0.19233</v>
      </c>
      <c r="GP26">
        <v>-0.56315899999999997</v>
      </c>
      <c r="GQ26">
        <v>20.354199999999999</v>
      </c>
      <c r="GR26">
        <v>5.2216300000000002</v>
      </c>
      <c r="GS26">
        <v>11.962</v>
      </c>
      <c r="GT26">
        <v>4.9857500000000003</v>
      </c>
      <c r="GU26">
        <v>3.3010000000000002</v>
      </c>
      <c r="GV26">
        <v>9999</v>
      </c>
      <c r="GW26">
        <v>9999</v>
      </c>
      <c r="GX26">
        <v>999.9</v>
      </c>
      <c r="GY26">
        <v>9999</v>
      </c>
      <c r="GZ26">
        <v>1.8841300000000001</v>
      </c>
      <c r="HA26">
        <v>1.8810899999999999</v>
      </c>
      <c r="HB26">
        <v>1.8826099999999999</v>
      </c>
      <c r="HC26">
        <v>1.8813599999999999</v>
      </c>
      <c r="HD26">
        <v>1.88279</v>
      </c>
      <c r="HE26">
        <v>1.8819999999999999</v>
      </c>
      <c r="HF26">
        <v>1.88398</v>
      </c>
      <c r="HG26">
        <v>1.8813200000000001</v>
      </c>
      <c r="HH26">
        <v>5</v>
      </c>
      <c r="HI26">
        <v>0</v>
      </c>
      <c r="HJ26">
        <v>0</v>
      </c>
      <c r="HK26">
        <v>0</v>
      </c>
      <c r="HL26" t="s">
        <v>403</v>
      </c>
      <c r="HM26" t="s">
        <v>404</v>
      </c>
      <c r="HN26" t="s">
        <v>405</v>
      </c>
      <c r="HO26" t="s">
        <v>405</v>
      </c>
      <c r="HP26" t="s">
        <v>405</v>
      </c>
      <c r="HQ26" t="s">
        <v>405</v>
      </c>
      <c r="HR26">
        <v>0</v>
      </c>
      <c r="HS26">
        <v>100</v>
      </c>
      <c r="HT26">
        <v>100</v>
      </c>
      <c r="HU26">
        <v>0.159</v>
      </c>
      <c r="HV26">
        <v>-0.11799999999999999</v>
      </c>
      <c r="HW26">
        <v>0.15960000000001201</v>
      </c>
      <c r="HX26">
        <v>0</v>
      </c>
      <c r="HY26">
        <v>0</v>
      </c>
      <c r="HZ26">
        <v>0</v>
      </c>
      <c r="IA26">
        <v>-0.118047619047619</v>
      </c>
      <c r="IB26">
        <v>0</v>
      </c>
      <c r="IC26">
        <v>0</v>
      </c>
      <c r="ID26">
        <v>0</v>
      </c>
      <c r="IE26">
        <v>-1</v>
      </c>
      <c r="IF26">
        <v>-1</v>
      </c>
      <c r="IG26">
        <v>-1</v>
      </c>
      <c r="IH26">
        <v>-1</v>
      </c>
      <c r="II26">
        <v>107.4</v>
      </c>
      <c r="IJ26">
        <v>107.3</v>
      </c>
      <c r="IK26">
        <v>1.5722700000000001</v>
      </c>
      <c r="IL26">
        <v>2.6013199999999999</v>
      </c>
      <c r="IM26">
        <v>2.8002899999999999</v>
      </c>
      <c r="IN26">
        <v>3.0041500000000001</v>
      </c>
      <c r="IO26">
        <v>3.0493199999999998</v>
      </c>
      <c r="IP26">
        <v>2.2912599999999999</v>
      </c>
      <c r="IQ26">
        <v>33.625399999999999</v>
      </c>
      <c r="IR26">
        <v>13.116400000000001</v>
      </c>
      <c r="IS26">
        <v>18</v>
      </c>
      <c r="IT26">
        <v>1092.33</v>
      </c>
      <c r="IU26">
        <v>606.34299999999996</v>
      </c>
      <c r="IV26">
        <v>25.000299999999999</v>
      </c>
      <c r="IW26">
        <v>24.757100000000001</v>
      </c>
      <c r="IX26">
        <v>30.0002</v>
      </c>
      <c r="IY26">
        <v>24.6448</v>
      </c>
      <c r="IZ26">
        <v>24.636800000000001</v>
      </c>
      <c r="JA26">
        <v>31.421299999999999</v>
      </c>
      <c r="JB26">
        <v>8.4129299999999994</v>
      </c>
      <c r="JC26">
        <v>68.192800000000005</v>
      </c>
      <c r="JD26">
        <v>25</v>
      </c>
      <c r="JE26">
        <v>400</v>
      </c>
      <c r="JF26">
        <v>18.798200000000001</v>
      </c>
      <c r="JG26">
        <v>101.837</v>
      </c>
      <c r="JH26">
        <v>101.117</v>
      </c>
    </row>
    <row r="27" spans="1:268" x14ac:dyDescent="0.2">
      <c r="A27">
        <v>11</v>
      </c>
      <c r="B27">
        <v>1634250197.5999999</v>
      </c>
      <c r="C27">
        <v>52</v>
      </c>
      <c r="D27" t="s">
        <v>435</v>
      </c>
      <c r="E27" t="s">
        <v>436</v>
      </c>
      <c r="F27" t="s">
        <v>397</v>
      </c>
      <c r="I27">
        <v>1634250197.5999999</v>
      </c>
      <c r="J27">
        <f t="shared" si="0"/>
        <v>7.6446882855236921E-5</v>
      </c>
      <c r="K27">
        <f t="shared" si="1"/>
        <v>7.6446882855236917E-2</v>
      </c>
      <c r="L27">
        <f t="shared" si="2"/>
        <v>-0.6356283335071734</v>
      </c>
      <c r="M27">
        <f t="shared" si="3"/>
        <v>400.33199999999999</v>
      </c>
      <c r="N27">
        <f t="shared" si="4"/>
        <v>673.70461628428006</v>
      </c>
      <c r="O27">
        <f t="shared" si="5"/>
        <v>60.548001846923455</v>
      </c>
      <c r="P27">
        <f t="shared" si="6"/>
        <v>35.979125108376003</v>
      </c>
      <c r="Q27">
        <f t="shared" si="7"/>
        <v>3.4820396389130545E-3</v>
      </c>
      <c r="R27">
        <f t="shared" si="8"/>
        <v>2.7433933161896578</v>
      </c>
      <c r="S27">
        <f t="shared" si="9"/>
        <v>3.4795861943875202E-3</v>
      </c>
      <c r="T27">
        <f t="shared" si="10"/>
        <v>2.1749616545177872E-3</v>
      </c>
      <c r="U27">
        <f t="shared" si="11"/>
        <v>3.9895850507889585E-3</v>
      </c>
      <c r="V27">
        <f t="shared" si="12"/>
        <v>26.147280366951527</v>
      </c>
      <c r="W27">
        <f t="shared" si="13"/>
        <v>27.163399999999999</v>
      </c>
      <c r="X27">
        <f t="shared" si="14"/>
        <v>3.6136526973408296</v>
      </c>
      <c r="Y27">
        <f t="shared" si="15"/>
        <v>49.808011732344191</v>
      </c>
      <c r="Z27">
        <f t="shared" si="16"/>
        <v>1.6974714176532002</v>
      </c>
      <c r="AA27">
        <f t="shared" si="17"/>
        <v>3.4080288664702927</v>
      </c>
      <c r="AB27">
        <f t="shared" si="18"/>
        <v>1.9161812796876294</v>
      </c>
      <c r="AC27">
        <f t="shared" si="19"/>
        <v>-3.3713075339159482</v>
      </c>
      <c r="AD27">
        <f t="shared" si="20"/>
        <v>-147.16231136010489</v>
      </c>
      <c r="AE27">
        <f t="shared" si="21"/>
        <v>-11.53806301875071</v>
      </c>
      <c r="AF27">
        <f t="shared" si="22"/>
        <v>-162.06769232772075</v>
      </c>
      <c r="AG27">
        <v>0</v>
      </c>
      <c r="AH27">
        <v>0</v>
      </c>
      <c r="AI27">
        <f t="shared" si="23"/>
        <v>1</v>
      </c>
      <c r="AJ27">
        <f t="shared" si="24"/>
        <v>0</v>
      </c>
      <c r="AK27">
        <f t="shared" si="25"/>
        <v>47587.62723187347</v>
      </c>
      <c r="AL27" t="s">
        <v>437</v>
      </c>
      <c r="AM27">
        <v>8237.3799999999992</v>
      </c>
      <c r="AN27">
        <v>1654.42333333333</v>
      </c>
      <c r="AO27">
        <v>2687.61</v>
      </c>
      <c r="AP27">
        <f t="shared" si="26"/>
        <v>0.38442581574955814</v>
      </c>
      <c r="AQ27">
        <v>-0.63562833350717296</v>
      </c>
      <c r="AR27" t="s">
        <v>399</v>
      </c>
      <c r="AS27" t="s">
        <v>399</v>
      </c>
      <c r="AT27">
        <v>0</v>
      </c>
      <c r="AU27">
        <v>0</v>
      </c>
      <c r="AV27" t="e">
        <f t="shared" si="27"/>
        <v>#DIV/0!</v>
      </c>
      <c r="AW27">
        <v>0.5</v>
      </c>
      <c r="AX27">
        <f t="shared" si="28"/>
        <v>2.0997816056783997E-2</v>
      </c>
      <c r="AY27">
        <f t="shared" si="29"/>
        <v>-0.6356283335071734</v>
      </c>
      <c r="AZ27" t="e">
        <f t="shared" si="30"/>
        <v>#DIV/0!</v>
      </c>
      <c r="BA27">
        <f t="shared" si="31"/>
        <v>-2.1149304701456596E-14</v>
      </c>
      <c r="BB27" t="e">
        <f t="shared" si="32"/>
        <v>#DIV/0!</v>
      </c>
      <c r="BC27" t="e">
        <f t="shared" si="33"/>
        <v>#DIV/0!</v>
      </c>
      <c r="BD27" t="s">
        <v>399</v>
      </c>
      <c r="BE27">
        <v>0</v>
      </c>
      <c r="BF27" t="e">
        <f t="shared" si="34"/>
        <v>#DIV/0!</v>
      </c>
      <c r="BG27" t="e">
        <f t="shared" si="35"/>
        <v>#DIV/0!</v>
      </c>
      <c r="BH27" t="e">
        <f t="shared" si="36"/>
        <v>#DIV/0!</v>
      </c>
      <c r="BI27" t="e">
        <f t="shared" si="37"/>
        <v>#DIV/0!</v>
      </c>
      <c r="BJ27">
        <f t="shared" si="38"/>
        <v>0</v>
      </c>
      <c r="BK27">
        <f t="shared" si="39"/>
        <v>2.6012821174618246</v>
      </c>
      <c r="BL27" t="e">
        <f t="shared" si="40"/>
        <v>#DIV/0!</v>
      </c>
      <c r="BM27" t="e">
        <f t="shared" si="41"/>
        <v>#DIV/0!</v>
      </c>
      <c r="BN27" t="s">
        <v>399</v>
      </c>
      <c r="BO27" t="s">
        <v>399</v>
      </c>
      <c r="BP27" t="s">
        <v>399</v>
      </c>
      <c r="BQ27" t="s">
        <v>399</v>
      </c>
      <c r="BR27" t="s">
        <v>399</v>
      </c>
      <c r="BS27" t="s">
        <v>399</v>
      </c>
      <c r="BT27" t="s">
        <v>399</v>
      </c>
      <c r="BU27" t="s">
        <v>399</v>
      </c>
      <c r="BV27" t="s">
        <v>399</v>
      </c>
      <c r="BW27" t="s">
        <v>399</v>
      </c>
      <c r="BX27" t="s">
        <v>399</v>
      </c>
      <c r="BY27" t="s">
        <v>399</v>
      </c>
      <c r="BZ27" t="s">
        <v>399</v>
      </c>
      <c r="CA27" t="s">
        <v>399</v>
      </c>
      <c r="CB27" t="s">
        <v>399</v>
      </c>
      <c r="CC27" t="s">
        <v>399</v>
      </c>
      <c r="CD27" t="s">
        <v>399</v>
      </c>
      <c r="CE27" t="s">
        <v>399</v>
      </c>
      <c r="CF27">
        <f t="shared" si="42"/>
        <v>4.9997399999999997E-2</v>
      </c>
      <c r="CG27">
        <f t="shared" si="43"/>
        <v>2.0997816056783997E-2</v>
      </c>
      <c r="CH27">
        <f t="shared" si="44"/>
        <v>0.41997815999999993</v>
      </c>
      <c r="CI27">
        <f t="shared" si="45"/>
        <v>7.9795850399999979E-2</v>
      </c>
      <c r="CJ27">
        <v>6</v>
      </c>
      <c r="CK27">
        <v>0.5</v>
      </c>
      <c r="CL27" t="s">
        <v>400</v>
      </c>
      <c r="CM27">
        <v>2</v>
      </c>
      <c r="CN27">
        <v>1634250197.5999999</v>
      </c>
      <c r="CO27">
        <v>400.33199999999999</v>
      </c>
      <c r="CP27">
        <v>399.96899999999999</v>
      </c>
      <c r="CQ27">
        <v>18.8874</v>
      </c>
      <c r="CR27">
        <v>18.842400000000001</v>
      </c>
      <c r="CS27">
        <v>400.173</v>
      </c>
      <c r="CT27">
        <v>19.005500000000001</v>
      </c>
      <c r="CU27">
        <v>1000.04</v>
      </c>
      <c r="CV27">
        <v>89.768600000000006</v>
      </c>
      <c r="CW27">
        <v>0.104618</v>
      </c>
      <c r="CX27">
        <v>26.168399999999998</v>
      </c>
      <c r="CY27">
        <v>27.163399999999999</v>
      </c>
      <c r="CZ27">
        <v>999.9</v>
      </c>
      <c r="DA27">
        <v>0</v>
      </c>
      <c r="DB27">
        <v>0</v>
      </c>
      <c r="DC27">
        <v>9997.5</v>
      </c>
      <c r="DD27">
        <v>0</v>
      </c>
      <c r="DE27">
        <v>0.232823</v>
      </c>
      <c r="DF27">
        <v>0.36285400000000001</v>
      </c>
      <c r="DG27">
        <v>408.03899999999999</v>
      </c>
      <c r="DH27">
        <v>407.65100000000001</v>
      </c>
      <c r="DI27">
        <v>4.4977200000000002E-2</v>
      </c>
      <c r="DJ27">
        <v>399.96899999999999</v>
      </c>
      <c r="DK27">
        <v>18.842400000000001</v>
      </c>
      <c r="DL27">
        <v>1.6955</v>
      </c>
      <c r="DM27">
        <v>1.69146</v>
      </c>
      <c r="DN27">
        <v>14.8553</v>
      </c>
      <c r="DO27">
        <v>14.818300000000001</v>
      </c>
      <c r="DP27">
        <v>4.9997399999999997E-2</v>
      </c>
      <c r="DQ27">
        <v>0</v>
      </c>
      <c r="DR27">
        <v>0</v>
      </c>
      <c r="DS27">
        <v>0</v>
      </c>
      <c r="DT27">
        <v>1307.44</v>
      </c>
      <c r="DU27">
        <v>4.9997399999999997E-2</v>
      </c>
      <c r="DV27">
        <v>9.4600000000000009</v>
      </c>
      <c r="DW27">
        <v>0.04</v>
      </c>
      <c r="DX27">
        <v>38.186999999999998</v>
      </c>
      <c r="DY27">
        <v>41.311999999999998</v>
      </c>
      <c r="DZ27">
        <v>39.936999999999998</v>
      </c>
      <c r="EA27">
        <v>41.75</v>
      </c>
      <c r="EB27">
        <v>40.811999999999998</v>
      </c>
      <c r="EC27">
        <v>0</v>
      </c>
      <c r="ED27">
        <v>0</v>
      </c>
      <c r="EE27">
        <v>0</v>
      </c>
      <c r="EF27">
        <v>3.5</v>
      </c>
      <c r="EG27">
        <v>0</v>
      </c>
      <c r="EH27">
        <v>1654.42333333333</v>
      </c>
      <c r="EI27">
        <v>-189.91357656384099</v>
      </c>
      <c r="EJ27">
        <v>-90202.223615215902</v>
      </c>
      <c r="EK27">
        <v>47274.197362963001</v>
      </c>
      <c r="EL27">
        <v>15</v>
      </c>
      <c r="EM27">
        <v>1634243754.0999999</v>
      </c>
      <c r="EN27" t="s">
        <v>401</v>
      </c>
      <c r="EO27">
        <v>1634243749.5999999</v>
      </c>
      <c r="EP27">
        <v>1634243754.0999999</v>
      </c>
      <c r="EQ27">
        <v>126</v>
      </c>
      <c r="ER27">
        <v>-0.41599999999999998</v>
      </c>
      <c r="ES27">
        <v>-8.0000000000000002E-3</v>
      </c>
      <c r="ET27">
        <v>0.16</v>
      </c>
      <c r="EU27">
        <v>-0.11799999999999999</v>
      </c>
      <c r="EV27">
        <v>400</v>
      </c>
      <c r="EW27">
        <v>16</v>
      </c>
      <c r="EX27">
        <v>0.14000000000000001</v>
      </c>
      <c r="EY27">
        <v>0.05</v>
      </c>
      <c r="EZ27">
        <v>0.34540787499999998</v>
      </c>
      <c r="FA27">
        <v>0.219304041275796</v>
      </c>
      <c r="FB27">
        <v>4.7751000161351302E-2</v>
      </c>
      <c r="FC27">
        <v>0</v>
      </c>
      <c r="FD27">
        <v>0</v>
      </c>
      <c r="FE27">
        <v>0</v>
      </c>
      <c r="FF27">
        <v>0</v>
      </c>
      <c r="FG27">
        <v>1</v>
      </c>
      <c r="FH27">
        <v>2.7823930024999999E-2</v>
      </c>
      <c r="FI27">
        <v>-7.4924555592495307E-2</v>
      </c>
      <c r="FJ27">
        <v>1.8604238401754701E-2</v>
      </c>
      <c r="FK27">
        <v>1</v>
      </c>
      <c r="FL27">
        <v>2</v>
      </c>
      <c r="FM27">
        <v>3</v>
      </c>
      <c r="FN27" t="s">
        <v>419</v>
      </c>
      <c r="FO27">
        <v>3.9267599999999998</v>
      </c>
      <c r="FP27">
        <v>2.78722</v>
      </c>
      <c r="FQ27">
        <v>8.3854600000000001E-2</v>
      </c>
      <c r="FR27">
        <v>8.3788899999999999E-2</v>
      </c>
      <c r="FS27">
        <v>8.4251199999999998E-2</v>
      </c>
      <c r="FT27">
        <v>8.3047300000000004E-2</v>
      </c>
      <c r="FU27">
        <v>19688.599999999999</v>
      </c>
      <c r="FV27">
        <v>24017.1</v>
      </c>
      <c r="FW27">
        <v>20930.2</v>
      </c>
      <c r="FX27">
        <v>25283</v>
      </c>
      <c r="FY27">
        <v>30400.5</v>
      </c>
      <c r="FZ27">
        <v>34134.699999999997</v>
      </c>
      <c r="GA27">
        <v>37777.599999999999</v>
      </c>
      <c r="GB27">
        <v>41944.2</v>
      </c>
      <c r="GC27">
        <v>2.6691500000000001</v>
      </c>
      <c r="GD27">
        <v>2.19937</v>
      </c>
      <c r="GE27">
        <v>0.19522400000000001</v>
      </c>
      <c r="GF27">
        <v>0</v>
      </c>
      <c r="GG27">
        <v>23.9633</v>
      </c>
      <c r="GH27">
        <v>999.9</v>
      </c>
      <c r="GI27">
        <v>48.784999999999997</v>
      </c>
      <c r="GJ27">
        <v>29.094000000000001</v>
      </c>
      <c r="GK27">
        <v>21.9755</v>
      </c>
      <c r="GL27">
        <v>61.463200000000001</v>
      </c>
      <c r="GM27">
        <v>18.9343</v>
      </c>
      <c r="GN27">
        <v>3</v>
      </c>
      <c r="GO27">
        <v>-0.19192799999999999</v>
      </c>
      <c r="GP27">
        <v>-0.56075699999999995</v>
      </c>
      <c r="GQ27">
        <v>20.3431</v>
      </c>
      <c r="GR27">
        <v>5.2172900000000002</v>
      </c>
      <c r="GS27">
        <v>11.962</v>
      </c>
      <c r="GT27">
        <v>4.9846500000000002</v>
      </c>
      <c r="GU27">
        <v>3.3001999999999998</v>
      </c>
      <c r="GV27">
        <v>9999</v>
      </c>
      <c r="GW27">
        <v>9999</v>
      </c>
      <c r="GX27">
        <v>999.9</v>
      </c>
      <c r="GY27">
        <v>9999</v>
      </c>
      <c r="GZ27">
        <v>1.8841000000000001</v>
      </c>
      <c r="HA27">
        <v>1.88106</v>
      </c>
      <c r="HB27">
        <v>1.88259</v>
      </c>
      <c r="HC27">
        <v>1.8813</v>
      </c>
      <c r="HD27">
        <v>1.88276</v>
      </c>
      <c r="HE27">
        <v>1.8819900000000001</v>
      </c>
      <c r="HF27">
        <v>1.8839600000000001</v>
      </c>
      <c r="HG27">
        <v>1.8812899999999999</v>
      </c>
      <c r="HH27">
        <v>5</v>
      </c>
      <c r="HI27">
        <v>0</v>
      </c>
      <c r="HJ27">
        <v>0</v>
      </c>
      <c r="HK27">
        <v>0</v>
      </c>
      <c r="HL27" t="s">
        <v>403</v>
      </c>
      <c r="HM27" t="s">
        <v>404</v>
      </c>
      <c r="HN27" t="s">
        <v>405</v>
      </c>
      <c r="HO27" t="s">
        <v>405</v>
      </c>
      <c r="HP27" t="s">
        <v>405</v>
      </c>
      <c r="HQ27" t="s">
        <v>405</v>
      </c>
      <c r="HR27">
        <v>0</v>
      </c>
      <c r="HS27">
        <v>100</v>
      </c>
      <c r="HT27">
        <v>100</v>
      </c>
      <c r="HU27">
        <v>0.159</v>
      </c>
      <c r="HV27">
        <v>-0.1181</v>
      </c>
      <c r="HW27">
        <v>0.15960000000001201</v>
      </c>
      <c r="HX27">
        <v>0</v>
      </c>
      <c r="HY27">
        <v>0</v>
      </c>
      <c r="HZ27">
        <v>0</v>
      </c>
      <c r="IA27">
        <v>-0.118047619047619</v>
      </c>
      <c r="IB27">
        <v>0</v>
      </c>
      <c r="IC27">
        <v>0</v>
      </c>
      <c r="ID27">
        <v>0</v>
      </c>
      <c r="IE27">
        <v>-1</v>
      </c>
      <c r="IF27">
        <v>-1</v>
      </c>
      <c r="IG27">
        <v>-1</v>
      </c>
      <c r="IH27">
        <v>-1</v>
      </c>
      <c r="II27">
        <v>107.5</v>
      </c>
      <c r="IJ27">
        <v>107.4</v>
      </c>
      <c r="IK27">
        <v>1.5722700000000001</v>
      </c>
      <c r="IL27">
        <v>2.6025399999999999</v>
      </c>
      <c r="IM27">
        <v>2.8002899999999999</v>
      </c>
      <c r="IN27">
        <v>3.0065900000000001</v>
      </c>
      <c r="IO27">
        <v>3.0493199999999998</v>
      </c>
      <c r="IP27">
        <v>2.3071299999999999</v>
      </c>
      <c r="IQ27">
        <v>33.625399999999999</v>
      </c>
      <c r="IR27">
        <v>13.1076</v>
      </c>
      <c r="IS27">
        <v>18</v>
      </c>
      <c r="IT27">
        <v>1093.6300000000001</v>
      </c>
      <c r="IU27">
        <v>606.20899999999995</v>
      </c>
      <c r="IV27">
        <v>25.000499999999999</v>
      </c>
      <c r="IW27">
        <v>24.757100000000001</v>
      </c>
      <c r="IX27">
        <v>30.0001</v>
      </c>
      <c r="IY27">
        <v>24.6448</v>
      </c>
      <c r="IZ27">
        <v>24.6371</v>
      </c>
      <c r="JA27">
        <v>31.421900000000001</v>
      </c>
      <c r="JB27">
        <v>8.4129299999999994</v>
      </c>
      <c r="JC27">
        <v>68.192800000000005</v>
      </c>
      <c r="JD27">
        <v>25</v>
      </c>
      <c r="JE27">
        <v>400</v>
      </c>
      <c r="JF27">
        <v>18.844000000000001</v>
      </c>
      <c r="JG27">
        <v>101.836</v>
      </c>
      <c r="JH27">
        <v>101.117</v>
      </c>
    </row>
    <row r="28" spans="1:268" x14ac:dyDescent="0.2">
      <c r="A28">
        <v>12</v>
      </c>
      <c r="B28">
        <v>1634250348.0999999</v>
      </c>
      <c r="C28">
        <v>202.5</v>
      </c>
      <c r="D28" t="s">
        <v>438</v>
      </c>
      <c r="E28" t="s">
        <v>439</v>
      </c>
      <c r="F28" t="s">
        <v>397</v>
      </c>
      <c r="I28">
        <v>1634250348.0999999</v>
      </c>
      <c r="J28">
        <f t="shared" si="0"/>
        <v>1.1071980090741239E-4</v>
      </c>
      <c r="K28">
        <f t="shared" si="1"/>
        <v>0.11071980090741239</v>
      </c>
      <c r="L28">
        <f t="shared" si="2"/>
        <v>-0.48432155039039598</v>
      </c>
      <c r="M28">
        <f t="shared" si="3"/>
        <v>400.26400000000001</v>
      </c>
      <c r="N28">
        <f t="shared" si="4"/>
        <v>512.91423427661675</v>
      </c>
      <c r="O28">
        <f t="shared" si="5"/>
        <v>46.097558489329082</v>
      </c>
      <c r="P28">
        <f t="shared" si="6"/>
        <v>35.973252286895999</v>
      </c>
      <c r="Q28">
        <f t="shared" si="7"/>
        <v>6.1675061242212285E-3</v>
      </c>
      <c r="R28">
        <f t="shared" si="8"/>
        <v>2.7437194070763646</v>
      </c>
      <c r="S28">
        <f t="shared" si="9"/>
        <v>6.1598144360116786E-3</v>
      </c>
      <c r="T28">
        <f t="shared" si="10"/>
        <v>3.8505742755866614E-3</v>
      </c>
      <c r="U28">
        <f t="shared" si="11"/>
        <v>3.9895850507889585E-3</v>
      </c>
      <c r="V28">
        <f t="shared" si="12"/>
        <v>25.750995520449159</v>
      </c>
      <c r="W28">
        <f t="shared" si="13"/>
        <v>25.3004</v>
      </c>
      <c r="X28">
        <f t="shared" si="14"/>
        <v>3.237071861233221</v>
      </c>
      <c r="Y28">
        <f t="shared" si="15"/>
        <v>50.007383927316106</v>
      </c>
      <c r="Z28">
        <f t="shared" si="16"/>
        <v>1.6656943065317997</v>
      </c>
      <c r="AA28">
        <f t="shared" si="17"/>
        <v>3.3308967110793577</v>
      </c>
      <c r="AB28">
        <f t="shared" si="18"/>
        <v>1.5713775547014213</v>
      </c>
      <c r="AC28">
        <f t="shared" si="19"/>
        <v>-4.8827432200168861</v>
      </c>
      <c r="AD28">
        <f t="shared" si="20"/>
        <v>71.178815604473812</v>
      </c>
      <c r="AE28">
        <f t="shared" si="21"/>
        <v>5.5174003937932685</v>
      </c>
      <c r="AF28">
        <f t="shared" si="22"/>
        <v>71.81746236330099</v>
      </c>
      <c r="AG28">
        <v>0</v>
      </c>
      <c r="AH28">
        <v>0</v>
      </c>
      <c r="AI28">
        <f t="shared" si="23"/>
        <v>1</v>
      </c>
      <c r="AJ28">
        <f t="shared" si="24"/>
        <v>0</v>
      </c>
      <c r="AK28">
        <f t="shared" si="25"/>
        <v>47658.093566704192</v>
      </c>
      <c r="AL28" t="s">
        <v>399</v>
      </c>
      <c r="AM28" t="s">
        <v>399</v>
      </c>
      <c r="AN28">
        <v>0</v>
      </c>
      <c r="AO28">
        <v>0</v>
      </c>
      <c r="AP28" t="e">
        <f t="shared" si="26"/>
        <v>#DIV/0!</v>
      </c>
      <c r="AQ28">
        <v>0</v>
      </c>
      <c r="AR28" t="s">
        <v>399</v>
      </c>
      <c r="AS28" t="s">
        <v>399</v>
      </c>
      <c r="AT28">
        <v>0</v>
      </c>
      <c r="AU28">
        <v>0</v>
      </c>
      <c r="AV28" t="e">
        <f t="shared" si="27"/>
        <v>#DIV/0!</v>
      </c>
      <c r="AW28">
        <v>0.5</v>
      </c>
      <c r="AX28">
        <f t="shared" si="28"/>
        <v>2.0997816056783997E-2</v>
      </c>
      <c r="AY28">
        <f t="shared" si="29"/>
        <v>-0.48432155039039598</v>
      </c>
      <c r="AZ28" t="e">
        <f t="shared" si="30"/>
        <v>#DIV/0!</v>
      </c>
      <c r="BA28">
        <f t="shared" si="31"/>
        <v>-23.065329702891692</v>
      </c>
      <c r="BB28" t="e">
        <f t="shared" si="32"/>
        <v>#DIV/0!</v>
      </c>
      <c r="BC28" t="e">
        <f t="shared" si="33"/>
        <v>#DIV/0!</v>
      </c>
      <c r="BD28" t="s">
        <v>399</v>
      </c>
      <c r="BE28">
        <v>0</v>
      </c>
      <c r="BF28" t="e">
        <f t="shared" si="34"/>
        <v>#DIV/0!</v>
      </c>
      <c r="BG28" t="e">
        <f t="shared" si="35"/>
        <v>#DIV/0!</v>
      </c>
      <c r="BH28" t="e">
        <f t="shared" si="36"/>
        <v>#DIV/0!</v>
      </c>
      <c r="BI28" t="e">
        <f t="shared" si="37"/>
        <v>#DIV/0!</v>
      </c>
      <c r="BJ28" t="e">
        <f t="shared" si="38"/>
        <v>#DIV/0!</v>
      </c>
      <c r="BK28" t="e">
        <f t="shared" si="39"/>
        <v>#DIV/0!</v>
      </c>
      <c r="BL28" t="e">
        <f t="shared" si="40"/>
        <v>#DIV/0!</v>
      </c>
      <c r="BM28" t="e">
        <f t="shared" si="41"/>
        <v>#DIV/0!</v>
      </c>
      <c r="BN28" t="s">
        <v>399</v>
      </c>
      <c r="BO28" t="s">
        <v>399</v>
      </c>
      <c r="BP28" t="s">
        <v>399</v>
      </c>
      <c r="BQ28" t="s">
        <v>399</v>
      </c>
      <c r="BR28" t="s">
        <v>399</v>
      </c>
      <c r="BS28" t="s">
        <v>399</v>
      </c>
      <c r="BT28" t="s">
        <v>399</v>
      </c>
      <c r="BU28" t="s">
        <v>399</v>
      </c>
      <c r="BV28" t="s">
        <v>399</v>
      </c>
      <c r="BW28" t="s">
        <v>399</v>
      </c>
      <c r="BX28" t="s">
        <v>399</v>
      </c>
      <c r="BY28" t="s">
        <v>399</v>
      </c>
      <c r="BZ28" t="s">
        <v>399</v>
      </c>
      <c r="CA28" t="s">
        <v>399</v>
      </c>
      <c r="CB28" t="s">
        <v>399</v>
      </c>
      <c r="CC28" t="s">
        <v>399</v>
      </c>
      <c r="CD28" t="s">
        <v>399</v>
      </c>
      <c r="CE28" t="s">
        <v>399</v>
      </c>
      <c r="CF28">
        <f t="shared" si="42"/>
        <v>4.9997399999999997E-2</v>
      </c>
      <c r="CG28">
        <f t="shared" si="43"/>
        <v>2.0997816056783997E-2</v>
      </c>
      <c r="CH28">
        <f t="shared" si="44"/>
        <v>0.41997815999999993</v>
      </c>
      <c r="CI28">
        <f t="shared" si="45"/>
        <v>7.9795850399999979E-2</v>
      </c>
      <c r="CJ28">
        <v>6</v>
      </c>
      <c r="CK28">
        <v>0.5</v>
      </c>
      <c r="CL28" t="s">
        <v>400</v>
      </c>
      <c r="CM28">
        <v>2</v>
      </c>
      <c r="CN28">
        <v>1634250348.0999999</v>
      </c>
      <c r="CO28">
        <v>400.26400000000001</v>
      </c>
      <c r="CP28">
        <v>400</v>
      </c>
      <c r="CQ28">
        <v>18.5337</v>
      </c>
      <c r="CR28">
        <v>18.468499999999999</v>
      </c>
      <c r="CS28">
        <v>400.10500000000002</v>
      </c>
      <c r="CT28">
        <v>18.651700000000002</v>
      </c>
      <c r="CU28">
        <v>1000.01</v>
      </c>
      <c r="CV28">
        <v>89.769099999999995</v>
      </c>
      <c r="CW28">
        <v>0.104714</v>
      </c>
      <c r="CX28">
        <v>25.781600000000001</v>
      </c>
      <c r="CY28">
        <v>25.3004</v>
      </c>
      <c r="CZ28">
        <v>999.9</v>
      </c>
      <c r="DA28">
        <v>0</v>
      </c>
      <c r="DB28">
        <v>0</v>
      </c>
      <c r="DC28">
        <v>9999.3799999999992</v>
      </c>
      <c r="DD28">
        <v>0</v>
      </c>
      <c r="DE28">
        <v>0.21912699999999999</v>
      </c>
      <c r="DF28">
        <v>0.26452599999999998</v>
      </c>
      <c r="DG28">
        <v>407.82299999999998</v>
      </c>
      <c r="DH28">
        <v>407.52600000000001</v>
      </c>
      <c r="DI28">
        <v>6.5195100000000006E-2</v>
      </c>
      <c r="DJ28">
        <v>400</v>
      </c>
      <c r="DK28">
        <v>18.468499999999999</v>
      </c>
      <c r="DL28">
        <v>1.6637500000000001</v>
      </c>
      <c r="DM28">
        <v>1.6578999999999999</v>
      </c>
      <c r="DN28">
        <v>14.5623</v>
      </c>
      <c r="DO28">
        <v>14.5077</v>
      </c>
      <c r="DP28">
        <v>4.9997399999999997E-2</v>
      </c>
      <c r="DQ28">
        <v>0</v>
      </c>
      <c r="DR28">
        <v>0</v>
      </c>
      <c r="DS28">
        <v>0</v>
      </c>
      <c r="DT28">
        <v>701.94</v>
      </c>
      <c r="DU28">
        <v>4.9997399999999997E-2</v>
      </c>
      <c r="DV28">
        <v>-3.39</v>
      </c>
      <c r="DW28">
        <v>-2.08</v>
      </c>
      <c r="DX28">
        <v>37.061999999999998</v>
      </c>
      <c r="DY28">
        <v>40.811999999999998</v>
      </c>
      <c r="DZ28">
        <v>39.561999999999998</v>
      </c>
      <c r="EA28">
        <v>40.811999999999998</v>
      </c>
      <c r="EB28">
        <v>39.936999999999998</v>
      </c>
      <c r="EC28">
        <v>0</v>
      </c>
      <c r="ED28">
        <v>0</v>
      </c>
      <c r="EE28">
        <v>0</v>
      </c>
      <c r="EF28">
        <v>148.5</v>
      </c>
      <c r="EG28">
        <v>0</v>
      </c>
      <c r="EH28">
        <v>700.52384615384597</v>
      </c>
      <c r="EI28">
        <v>7.08717945651662</v>
      </c>
      <c r="EJ28">
        <v>-15.028717903356201</v>
      </c>
      <c r="EK28">
        <v>2.8988461538461499</v>
      </c>
      <c r="EL28">
        <v>15</v>
      </c>
      <c r="EM28">
        <v>1634243754.0999999</v>
      </c>
      <c r="EN28" t="s">
        <v>401</v>
      </c>
      <c r="EO28">
        <v>1634243749.5999999</v>
      </c>
      <c r="EP28">
        <v>1634243754.0999999</v>
      </c>
      <c r="EQ28">
        <v>126</v>
      </c>
      <c r="ER28">
        <v>-0.41599999999999998</v>
      </c>
      <c r="ES28">
        <v>-8.0000000000000002E-3</v>
      </c>
      <c r="ET28">
        <v>0.16</v>
      </c>
      <c r="EU28">
        <v>-0.11799999999999999</v>
      </c>
      <c r="EV28">
        <v>400</v>
      </c>
      <c r="EW28">
        <v>16</v>
      </c>
      <c r="EX28">
        <v>0.14000000000000001</v>
      </c>
      <c r="EY28">
        <v>0.05</v>
      </c>
      <c r="EZ28">
        <v>0.26898790243902398</v>
      </c>
      <c r="FA28">
        <v>-0.113398411149825</v>
      </c>
      <c r="FB28">
        <v>3.1467053335973799E-2</v>
      </c>
      <c r="FC28">
        <v>0</v>
      </c>
      <c r="FD28">
        <v>0</v>
      </c>
      <c r="FE28">
        <v>0</v>
      </c>
      <c r="FF28">
        <v>0</v>
      </c>
      <c r="FG28">
        <v>1</v>
      </c>
      <c r="FH28">
        <v>7.3302668292682893E-2</v>
      </c>
      <c r="FI28">
        <v>-6.9797132404180895E-2</v>
      </c>
      <c r="FJ28">
        <v>7.1662191736711596E-3</v>
      </c>
      <c r="FK28">
        <v>1</v>
      </c>
      <c r="FL28">
        <v>2</v>
      </c>
      <c r="FM28">
        <v>3</v>
      </c>
      <c r="FN28" t="s">
        <v>419</v>
      </c>
      <c r="FO28">
        <v>3.92672</v>
      </c>
      <c r="FP28">
        <v>2.7873299999999999</v>
      </c>
      <c r="FQ28">
        <v>8.3838399999999993E-2</v>
      </c>
      <c r="FR28">
        <v>8.3788199999999993E-2</v>
      </c>
      <c r="FS28">
        <v>8.3097099999999993E-2</v>
      </c>
      <c r="FT28">
        <v>8.1843200000000005E-2</v>
      </c>
      <c r="FU28">
        <v>19688.3</v>
      </c>
      <c r="FV28">
        <v>24016.6</v>
      </c>
      <c r="FW28">
        <v>20929.400000000001</v>
      </c>
      <c r="FX28">
        <v>25282.5</v>
      </c>
      <c r="FY28">
        <v>30438.1</v>
      </c>
      <c r="FZ28">
        <v>34178.9</v>
      </c>
      <c r="GA28">
        <v>37776.5</v>
      </c>
      <c r="GB28">
        <v>41943.4</v>
      </c>
      <c r="GC28">
        <v>2.6684700000000001</v>
      </c>
      <c r="GD28">
        <v>2.1977000000000002</v>
      </c>
      <c r="GE28">
        <v>8.4638599999999994E-2</v>
      </c>
      <c r="GF28">
        <v>0</v>
      </c>
      <c r="GG28">
        <v>23.910799999999998</v>
      </c>
      <c r="GH28">
        <v>999.9</v>
      </c>
      <c r="GI28">
        <v>49.127000000000002</v>
      </c>
      <c r="GJ28">
        <v>29.064</v>
      </c>
      <c r="GK28">
        <v>22.091000000000001</v>
      </c>
      <c r="GL28">
        <v>61.363199999999999</v>
      </c>
      <c r="GM28">
        <v>18.978400000000001</v>
      </c>
      <c r="GN28">
        <v>3</v>
      </c>
      <c r="GO28">
        <v>-0.19123999999999999</v>
      </c>
      <c r="GP28">
        <v>-0.55389200000000005</v>
      </c>
      <c r="GQ28">
        <v>20.3353</v>
      </c>
      <c r="GR28">
        <v>5.2231300000000003</v>
      </c>
      <c r="GS28">
        <v>11.962</v>
      </c>
      <c r="GT28">
        <v>4.9858000000000002</v>
      </c>
      <c r="GU28">
        <v>3.3010000000000002</v>
      </c>
      <c r="GV28">
        <v>9999</v>
      </c>
      <c r="GW28">
        <v>9999</v>
      </c>
      <c r="GX28">
        <v>999.9</v>
      </c>
      <c r="GY28">
        <v>9999</v>
      </c>
      <c r="GZ28">
        <v>1.8845099999999999</v>
      </c>
      <c r="HA28">
        <v>1.8815599999999999</v>
      </c>
      <c r="HB28">
        <v>1.88307</v>
      </c>
      <c r="HC28">
        <v>1.8817299999999999</v>
      </c>
      <c r="HD28">
        <v>1.88324</v>
      </c>
      <c r="HE28">
        <v>1.8824799999999999</v>
      </c>
      <c r="HF28">
        <v>1.88446</v>
      </c>
      <c r="HG28">
        <v>1.88171</v>
      </c>
      <c r="HH28">
        <v>5</v>
      </c>
      <c r="HI28">
        <v>0</v>
      </c>
      <c r="HJ28">
        <v>0</v>
      </c>
      <c r="HK28">
        <v>0</v>
      </c>
      <c r="HL28" t="s">
        <v>403</v>
      </c>
      <c r="HM28" t="s">
        <v>404</v>
      </c>
      <c r="HN28" t="s">
        <v>405</v>
      </c>
      <c r="HO28" t="s">
        <v>405</v>
      </c>
      <c r="HP28" t="s">
        <v>405</v>
      </c>
      <c r="HQ28" t="s">
        <v>405</v>
      </c>
      <c r="HR28">
        <v>0</v>
      </c>
      <c r="HS28">
        <v>100</v>
      </c>
      <c r="HT28">
        <v>100</v>
      </c>
      <c r="HU28">
        <v>0.159</v>
      </c>
      <c r="HV28">
        <v>-0.11799999999999999</v>
      </c>
      <c r="HW28">
        <v>0.15960000000001201</v>
      </c>
      <c r="HX28">
        <v>0</v>
      </c>
      <c r="HY28">
        <v>0</v>
      </c>
      <c r="HZ28">
        <v>0</v>
      </c>
      <c r="IA28">
        <v>-0.118047619047619</v>
      </c>
      <c r="IB28">
        <v>0</v>
      </c>
      <c r="IC28">
        <v>0</v>
      </c>
      <c r="ID28">
        <v>0</v>
      </c>
      <c r="IE28">
        <v>-1</v>
      </c>
      <c r="IF28">
        <v>-1</v>
      </c>
      <c r="IG28">
        <v>-1</v>
      </c>
      <c r="IH28">
        <v>-1</v>
      </c>
      <c r="II28">
        <v>110</v>
      </c>
      <c r="IJ28">
        <v>109.9</v>
      </c>
      <c r="IK28">
        <v>1.5722700000000001</v>
      </c>
      <c r="IL28">
        <v>2.6037599999999999</v>
      </c>
      <c r="IM28">
        <v>2.8002899999999999</v>
      </c>
      <c r="IN28">
        <v>3.0078100000000001</v>
      </c>
      <c r="IO28">
        <v>3.0493199999999998</v>
      </c>
      <c r="IP28">
        <v>2.2961399999999998</v>
      </c>
      <c r="IQ28">
        <v>33.805700000000002</v>
      </c>
      <c r="IR28">
        <v>24.078700000000001</v>
      </c>
      <c r="IS28">
        <v>18</v>
      </c>
      <c r="IT28">
        <v>1093.1300000000001</v>
      </c>
      <c r="IU28">
        <v>605.05499999999995</v>
      </c>
      <c r="IV28">
        <v>25</v>
      </c>
      <c r="IW28">
        <v>24.771699999999999</v>
      </c>
      <c r="IX28">
        <v>30.0002</v>
      </c>
      <c r="IY28">
        <v>24.659300000000002</v>
      </c>
      <c r="IZ28">
        <v>24.651599999999998</v>
      </c>
      <c r="JA28">
        <v>31.4009</v>
      </c>
      <c r="JB28">
        <v>11.287699999999999</v>
      </c>
      <c r="JC28">
        <v>68.569000000000003</v>
      </c>
      <c r="JD28">
        <v>25</v>
      </c>
      <c r="JE28">
        <v>400</v>
      </c>
      <c r="JF28">
        <v>18.493200000000002</v>
      </c>
      <c r="JG28">
        <v>101.833</v>
      </c>
      <c r="JH28">
        <v>101.11499999999999</v>
      </c>
    </row>
    <row r="29" spans="1:268" x14ac:dyDescent="0.2">
      <c r="A29">
        <v>13</v>
      </c>
      <c r="B29">
        <v>1634250353.0999999</v>
      </c>
      <c r="C29">
        <v>207.5</v>
      </c>
      <c r="D29" t="s">
        <v>440</v>
      </c>
      <c r="E29" t="s">
        <v>441</v>
      </c>
      <c r="F29" t="s">
        <v>397</v>
      </c>
      <c r="I29">
        <v>1634250353.0999999</v>
      </c>
      <c r="J29">
        <f t="shared" si="0"/>
        <v>1.1241769391977496E-4</v>
      </c>
      <c r="K29">
        <f t="shared" si="1"/>
        <v>0.11241769391977496</v>
      </c>
      <c r="L29">
        <f t="shared" si="2"/>
        <v>-0.37332730195023617</v>
      </c>
      <c r="M29">
        <f t="shared" si="3"/>
        <v>400.21</v>
      </c>
      <c r="N29">
        <f t="shared" si="4"/>
        <v>482.95674981030703</v>
      </c>
      <c r="O29">
        <f t="shared" si="5"/>
        <v>43.406072095272208</v>
      </c>
      <c r="P29">
        <f t="shared" si="6"/>
        <v>35.969150695320003</v>
      </c>
      <c r="Q29">
        <f t="shared" si="7"/>
        <v>6.265623668313622E-3</v>
      </c>
      <c r="R29">
        <f t="shared" si="8"/>
        <v>2.7406975115459686</v>
      </c>
      <c r="S29">
        <f t="shared" si="9"/>
        <v>6.2576767319521181E-3</v>
      </c>
      <c r="T29">
        <f t="shared" si="10"/>
        <v>3.9117611025462759E-3</v>
      </c>
      <c r="U29">
        <f t="shared" si="11"/>
        <v>3.9895850507889585E-3</v>
      </c>
      <c r="V29">
        <f t="shared" si="12"/>
        <v>25.747293953910248</v>
      </c>
      <c r="W29">
        <f t="shared" si="13"/>
        <v>25.295300000000001</v>
      </c>
      <c r="X29">
        <f t="shared" si="14"/>
        <v>3.2360899554116869</v>
      </c>
      <c r="Y29">
        <f t="shared" si="15"/>
        <v>50.011707591745235</v>
      </c>
      <c r="Z29">
        <f t="shared" si="16"/>
        <v>1.6655223987288001</v>
      </c>
      <c r="AA29">
        <f t="shared" si="17"/>
        <v>3.3302650097948381</v>
      </c>
      <c r="AB29">
        <f t="shared" si="18"/>
        <v>1.5705675566828867</v>
      </c>
      <c r="AC29">
        <f t="shared" si="19"/>
        <v>-4.9576203018620753</v>
      </c>
      <c r="AD29">
        <f t="shared" si="20"/>
        <v>71.381157537535515</v>
      </c>
      <c r="AE29">
        <f t="shared" si="21"/>
        <v>5.5389546727135359</v>
      </c>
      <c r="AF29">
        <f t="shared" si="22"/>
        <v>71.966481493437769</v>
      </c>
      <c r="AG29">
        <v>0</v>
      </c>
      <c r="AH29">
        <v>0</v>
      </c>
      <c r="AI29">
        <f t="shared" si="23"/>
        <v>1</v>
      </c>
      <c r="AJ29">
        <f t="shared" si="24"/>
        <v>0</v>
      </c>
      <c r="AK29">
        <f t="shared" si="25"/>
        <v>47576.656153846467</v>
      </c>
      <c r="AL29" t="s">
        <v>399</v>
      </c>
      <c r="AM29" t="s">
        <v>399</v>
      </c>
      <c r="AN29">
        <v>0</v>
      </c>
      <c r="AO29">
        <v>0</v>
      </c>
      <c r="AP29" t="e">
        <f t="shared" si="26"/>
        <v>#DIV/0!</v>
      </c>
      <c r="AQ29">
        <v>0</v>
      </c>
      <c r="AR29" t="s">
        <v>399</v>
      </c>
      <c r="AS29" t="s">
        <v>399</v>
      </c>
      <c r="AT29">
        <v>0</v>
      </c>
      <c r="AU29">
        <v>0</v>
      </c>
      <c r="AV29" t="e">
        <f t="shared" si="27"/>
        <v>#DIV/0!</v>
      </c>
      <c r="AW29">
        <v>0.5</v>
      </c>
      <c r="AX29">
        <f t="shared" si="28"/>
        <v>2.0997816056783997E-2</v>
      </c>
      <c r="AY29">
        <f t="shared" si="29"/>
        <v>-0.37332730195023617</v>
      </c>
      <c r="AZ29" t="e">
        <f t="shared" si="30"/>
        <v>#DIV/0!</v>
      </c>
      <c r="BA29">
        <f t="shared" si="31"/>
        <v>-17.779339572299055</v>
      </c>
      <c r="BB29" t="e">
        <f t="shared" si="32"/>
        <v>#DIV/0!</v>
      </c>
      <c r="BC29" t="e">
        <f t="shared" si="33"/>
        <v>#DIV/0!</v>
      </c>
      <c r="BD29" t="s">
        <v>399</v>
      </c>
      <c r="BE29">
        <v>0</v>
      </c>
      <c r="BF29" t="e">
        <f t="shared" si="34"/>
        <v>#DIV/0!</v>
      </c>
      <c r="BG29" t="e">
        <f t="shared" si="35"/>
        <v>#DIV/0!</v>
      </c>
      <c r="BH29" t="e">
        <f t="shared" si="36"/>
        <v>#DIV/0!</v>
      </c>
      <c r="BI29" t="e">
        <f t="shared" si="37"/>
        <v>#DIV/0!</v>
      </c>
      <c r="BJ29" t="e">
        <f t="shared" si="38"/>
        <v>#DIV/0!</v>
      </c>
      <c r="BK29" t="e">
        <f t="shared" si="39"/>
        <v>#DIV/0!</v>
      </c>
      <c r="BL29" t="e">
        <f t="shared" si="40"/>
        <v>#DIV/0!</v>
      </c>
      <c r="BM29" t="e">
        <f t="shared" si="41"/>
        <v>#DIV/0!</v>
      </c>
      <c r="BN29" t="s">
        <v>399</v>
      </c>
      <c r="BO29" t="s">
        <v>399</v>
      </c>
      <c r="BP29" t="s">
        <v>399</v>
      </c>
      <c r="BQ29" t="s">
        <v>399</v>
      </c>
      <c r="BR29" t="s">
        <v>399</v>
      </c>
      <c r="BS29" t="s">
        <v>399</v>
      </c>
      <c r="BT29" t="s">
        <v>399</v>
      </c>
      <c r="BU29" t="s">
        <v>399</v>
      </c>
      <c r="BV29" t="s">
        <v>399</v>
      </c>
      <c r="BW29" t="s">
        <v>399</v>
      </c>
      <c r="BX29" t="s">
        <v>399</v>
      </c>
      <c r="BY29" t="s">
        <v>399</v>
      </c>
      <c r="BZ29" t="s">
        <v>399</v>
      </c>
      <c r="CA29" t="s">
        <v>399</v>
      </c>
      <c r="CB29" t="s">
        <v>399</v>
      </c>
      <c r="CC29" t="s">
        <v>399</v>
      </c>
      <c r="CD29" t="s">
        <v>399</v>
      </c>
      <c r="CE29" t="s">
        <v>399</v>
      </c>
      <c r="CF29">
        <f t="shared" si="42"/>
        <v>4.9997399999999997E-2</v>
      </c>
      <c r="CG29">
        <f t="shared" si="43"/>
        <v>2.0997816056783997E-2</v>
      </c>
      <c r="CH29">
        <f t="shared" si="44"/>
        <v>0.41997815999999993</v>
      </c>
      <c r="CI29">
        <f t="shared" si="45"/>
        <v>7.9795850399999979E-2</v>
      </c>
      <c r="CJ29">
        <v>6</v>
      </c>
      <c r="CK29">
        <v>0.5</v>
      </c>
      <c r="CL29" t="s">
        <v>400</v>
      </c>
      <c r="CM29">
        <v>2</v>
      </c>
      <c r="CN29">
        <v>1634250353.0999999</v>
      </c>
      <c r="CO29">
        <v>400.21</v>
      </c>
      <c r="CP29">
        <v>400.01299999999998</v>
      </c>
      <c r="CQ29">
        <v>18.531400000000001</v>
      </c>
      <c r="CR29">
        <v>18.465199999999999</v>
      </c>
      <c r="CS29">
        <v>400.05099999999999</v>
      </c>
      <c r="CT29">
        <v>18.6495</v>
      </c>
      <c r="CU29">
        <v>1000.01</v>
      </c>
      <c r="CV29">
        <v>89.770899999999997</v>
      </c>
      <c r="CW29">
        <v>0.104792</v>
      </c>
      <c r="CX29">
        <v>25.778400000000001</v>
      </c>
      <c r="CY29">
        <v>25.295300000000001</v>
      </c>
      <c r="CZ29">
        <v>999.9</v>
      </c>
      <c r="DA29">
        <v>0</v>
      </c>
      <c r="DB29">
        <v>0</v>
      </c>
      <c r="DC29">
        <v>9981.25</v>
      </c>
      <c r="DD29">
        <v>0</v>
      </c>
      <c r="DE29">
        <v>0.21912699999999999</v>
      </c>
      <c r="DF29">
        <v>0.197266</v>
      </c>
      <c r="DG29">
        <v>407.767</v>
      </c>
      <c r="DH29">
        <v>407.53800000000001</v>
      </c>
      <c r="DI29">
        <v>6.62079E-2</v>
      </c>
      <c r="DJ29">
        <v>400.01299999999998</v>
      </c>
      <c r="DK29">
        <v>18.465199999999999</v>
      </c>
      <c r="DL29">
        <v>1.6635800000000001</v>
      </c>
      <c r="DM29">
        <v>1.65764</v>
      </c>
      <c r="DN29">
        <v>14.560700000000001</v>
      </c>
      <c r="DO29">
        <v>14.5053</v>
      </c>
      <c r="DP29">
        <v>4.9997399999999997E-2</v>
      </c>
      <c r="DQ29">
        <v>0</v>
      </c>
      <c r="DR29">
        <v>0</v>
      </c>
      <c r="DS29">
        <v>0</v>
      </c>
      <c r="DT29">
        <v>701.43</v>
      </c>
      <c r="DU29">
        <v>4.9997399999999997E-2</v>
      </c>
      <c r="DV29">
        <v>-2.7</v>
      </c>
      <c r="DW29">
        <v>-2.61</v>
      </c>
      <c r="DX29">
        <v>37</v>
      </c>
      <c r="DY29">
        <v>40.811999999999998</v>
      </c>
      <c r="DZ29">
        <v>39.5</v>
      </c>
      <c r="EA29">
        <v>40.811999999999998</v>
      </c>
      <c r="EB29">
        <v>39.875</v>
      </c>
      <c r="EC29">
        <v>0</v>
      </c>
      <c r="ED29">
        <v>0</v>
      </c>
      <c r="EE29">
        <v>0</v>
      </c>
      <c r="EF29">
        <v>153.30000019073501</v>
      </c>
      <c r="EG29">
        <v>0</v>
      </c>
      <c r="EH29">
        <v>700.779615384615</v>
      </c>
      <c r="EI29">
        <v>12.217094083012499</v>
      </c>
      <c r="EJ29">
        <v>-23.898803473240001</v>
      </c>
      <c r="EK29">
        <v>2.5938461538461501</v>
      </c>
      <c r="EL29">
        <v>15</v>
      </c>
      <c r="EM29">
        <v>1634243754.0999999</v>
      </c>
      <c r="EN29" t="s">
        <v>401</v>
      </c>
      <c r="EO29">
        <v>1634243749.5999999</v>
      </c>
      <c r="EP29">
        <v>1634243754.0999999</v>
      </c>
      <c r="EQ29">
        <v>126</v>
      </c>
      <c r="ER29">
        <v>-0.41599999999999998</v>
      </c>
      <c r="ES29">
        <v>-8.0000000000000002E-3</v>
      </c>
      <c r="ET29">
        <v>0.16</v>
      </c>
      <c r="EU29">
        <v>-0.11799999999999999</v>
      </c>
      <c r="EV29">
        <v>400</v>
      </c>
      <c r="EW29">
        <v>16</v>
      </c>
      <c r="EX29">
        <v>0.14000000000000001</v>
      </c>
      <c r="EY29">
        <v>0.05</v>
      </c>
      <c r="EZ29">
        <v>0.25561670731707298</v>
      </c>
      <c r="FA29">
        <v>-0.14491331707317101</v>
      </c>
      <c r="FB29">
        <v>3.4166218674294403E-2</v>
      </c>
      <c r="FC29">
        <v>0</v>
      </c>
      <c r="FD29">
        <v>0</v>
      </c>
      <c r="FE29">
        <v>0</v>
      </c>
      <c r="FF29">
        <v>0</v>
      </c>
      <c r="FG29">
        <v>1</v>
      </c>
      <c r="FH29">
        <v>6.8582675609756102E-2</v>
      </c>
      <c r="FI29">
        <v>-2.8854503832752499E-2</v>
      </c>
      <c r="FJ29">
        <v>3.6034813603013499E-3</v>
      </c>
      <c r="FK29">
        <v>1</v>
      </c>
      <c r="FL29">
        <v>2</v>
      </c>
      <c r="FM29">
        <v>3</v>
      </c>
      <c r="FN29" t="s">
        <v>419</v>
      </c>
      <c r="FO29">
        <v>3.92672</v>
      </c>
      <c r="FP29">
        <v>2.7872499999999998</v>
      </c>
      <c r="FQ29">
        <v>8.38314E-2</v>
      </c>
      <c r="FR29">
        <v>8.3791699999999997E-2</v>
      </c>
      <c r="FS29">
        <v>8.3091399999999996E-2</v>
      </c>
      <c r="FT29">
        <v>8.1834100000000007E-2</v>
      </c>
      <c r="FU29">
        <v>19688.099999999999</v>
      </c>
      <c r="FV29">
        <v>24016.5</v>
      </c>
      <c r="FW29">
        <v>20929.099999999999</v>
      </c>
      <c r="FX29">
        <v>25282.5</v>
      </c>
      <c r="FY29">
        <v>30438</v>
      </c>
      <c r="FZ29">
        <v>34179</v>
      </c>
      <c r="GA29">
        <v>37776.199999999997</v>
      </c>
      <c r="GB29">
        <v>41943.199999999997</v>
      </c>
      <c r="GC29">
        <v>2.66865</v>
      </c>
      <c r="GD29">
        <v>2.1978800000000001</v>
      </c>
      <c r="GE29">
        <v>8.4452299999999994E-2</v>
      </c>
      <c r="GF29">
        <v>0</v>
      </c>
      <c r="GG29">
        <v>23.908799999999999</v>
      </c>
      <c r="GH29">
        <v>999.9</v>
      </c>
      <c r="GI29">
        <v>49.152000000000001</v>
      </c>
      <c r="GJ29">
        <v>29.084</v>
      </c>
      <c r="GK29">
        <v>22.126899999999999</v>
      </c>
      <c r="GL29">
        <v>61.583199999999998</v>
      </c>
      <c r="GM29">
        <v>18.970400000000001</v>
      </c>
      <c r="GN29">
        <v>3</v>
      </c>
      <c r="GO29">
        <v>-0.19117899999999999</v>
      </c>
      <c r="GP29">
        <v>-0.55278099999999997</v>
      </c>
      <c r="GQ29">
        <v>20.334900000000001</v>
      </c>
      <c r="GR29">
        <v>5.2207299999999996</v>
      </c>
      <c r="GS29">
        <v>11.962</v>
      </c>
      <c r="GT29">
        <v>4.9852499999999997</v>
      </c>
      <c r="GU29">
        <v>3.30063</v>
      </c>
      <c r="GV29">
        <v>9999</v>
      </c>
      <c r="GW29">
        <v>9999</v>
      </c>
      <c r="GX29">
        <v>999.9</v>
      </c>
      <c r="GY29">
        <v>9999</v>
      </c>
      <c r="GZ29">
        <v>1.8845099999999999</v>
      </c>
      <c r="HA29">
        <v>1.8815599999999999</v>
      </c>
      <c r="HB29">
        <v>1.88307</v>
      </c>
      <c r="HC29">
        <v>1.88174</v>
      </c>
      <c r="HD29">
        <v>1.88324</v>
      </c>
      <c r="HE29">
        <v>1.8824799999999999</v>
      </c>
      <c r="HF29">
        <v>1.88446</v>
      </c>
      <c r="HG29">
        <v>1.8817299999999999</v>
      </c>
      <c r="HH29">
        <v>5</v>
      </c>
      <c r="HI29">
        <v>0</v>
      </c>
      <c r="HJ29">
        <v>0</v>
      </c>
      <c r="HK29">
        <v>0</v>
      </c>
      <c r="HL29" t="s">
        <v>403</v>
      </c>
      <c r="HM29" t="s">
        <v>404</v>
      </c>
      <c r="HN29" t="s">
        <v>405</v>
      </c>
      <c r="HO29" t="s">
        <v>405</v>
      </c>
      <c r="HP29" t="s">
        <v>405</v>
      </c>
      <c r="HQ29" t="s">
        <v>405</v>
      </c>
      <c r="HR29">
        <v>0</v>
      </c>
      <c r="HS29">
        <v>100</v>
      </c>
      <c r="HT29">
        <v>100</v>
      </c>
      <c r="HU29">
        <v>0.159</v>
      </c>
      <c r="HV29">
        <v>-0.1181</v>
      </c>
      <c r="HW29">
        <v>0.15960000000001201</v>
      </c>
      <c r="HX29">
        <v>0</v>
      </c>
      <c r="HY29">
        <v>0</v>
      </c>
      <c r="HZ29">
        <v>0</v>
      </c>
      <c r="IA29">
        <v>-0.118047619047619</v>
      </c>
      <c r="IB29">
        <v>0</v>
      </c>
      <c r="IC29">
        <v>0</v>
      </c>
      <c r="ID29">
        <v>0</v>
      </c>
      <c r="IE29">
        <v>-1</v>
      </c>
      <c r="IF29">
        <v>-1</v>
      </c>
      <c r="IG29">
        <v>-1</v>
      </c>
      <c r="IH29">
        <v>-1</v>
      </c>
      <c r="II29">
        <v>110.1</v>
      </c>
      <c r="IJ29">
        <v>110</v>
      </c>
      <c r="IK29">
        <v>1.5722700000000001</v>
      </c>
      <c r="IL29">
        <v>2.6025399999999999</v>
      </c>
      <c r="IM29">
        <v>2.8002899999999999</v>
      </c>
      <c r="IN29">
        <v>3.0065900000000001</v>
      </c>
      <c r="IO29">
        <v>3.0493199999999998</v>
      </c>
      <c r="IP29">
        <v>2.33887</v>
      </c>
      <c r="IQ29">
        <v>33.828299999999999</v>
      </c>
      <c r="IR29">
        <v>24.078700000000001</v>
      </c>
      <c r="IS29">
        <v>18</v>
      </c>
      <c r="IT29">
        <v>1093.33</v>
      </c>
      <c r="IU29">
        <v>605.20399999999995</v>
      </c>
      <c r="IV29">
        <v>25.0001</v>
      </c>
      <c r="IW29">
        <v>24.771699999999999</v>
      </c>
      <c r="IX29">
        <v>30.0002</v>
      </c>
      <c r="IY29">
        <v>24.659300000000002</v>
      </c>
      <c r="IZ29">
        <v>24.6526</v>
      </c>
      <c r="JA29">
        <v>31.400600000000001</v>
      </c>
      <c r="JB29">
        <v>11.287699999999999</v>
      </c>
      <c r="JC29">
        <v>68.569000000000003</v>
      </c>
      <c r="JD29">
        <v>25</v>
      </c>
      <c r="JE29">
        <v>400</v>
      </c>
      <c r="JF29">
        <v>18.507100000000001</v>
      </c>
      <c r="JG29">
        <v>101.83199999999999</v>
      </c>
      <c r="JH29">
        <v>101.11499999999999</v>
      </c>
    </row>
    <row r="30" spans="1:268" x14ac:dyDescent="0.2">
      <c r="A30">
        <v>14</v>
      </c>
      <c r="B30">
        <v>1634250358.0999999</v>
      </c>
      <c r="C30">
        <v>212.5</v>
      </c>
      <c r="D30" t="s">
        <v>442</v>
      </c>
      <c r="E30" t="s">
        <v>443</v>
      </c>
      <c r="F30" t="s">
        <v>397</v>
      </c>
      <c r="I30">
        <v>1634250358.0999999</v>
      </c>
      <c r="J30">
        <f t="shared" si="0"/>
        <v>1.0987480400554373E-4</v>
      </c>
      <c r="K30">
        <f t="shared" si="1"/>
        <v>0.10987480400554372</v>
      </c>
      <c r="L30">
        <f t="shared" si="2"/>
        <v>-0.53233612917646145</v>
      </c>
      <c r="M30">
        <f t="shared" si="3"/>
        <v>400.25900000000001</v>
      </c>
      <c r="N30">
        <f t="shared" si="4"/>
        <v>526.17253680805754</v>
      </c>
      <c r="O30">
        <f t="shared" si="5"/>
        <v>47.29041709215786</v>
      </c>
      <c r="P30">
        <f t="shared" si="6"/>
        <v>35.973779950045</v>
      </c>
      <c r="Q30">
        <f t="shared" si="7"/>
        <v>6.1242129322749217E-3</v>
      </c>
      <c r="R30">
        <f t="shared" si="8"/>
        <v>2.7475556156139826</v>
      </c>
      <c r="S30">
        <f t="shared" si="9"/>
        <v>6.116639352984796E-3</v>
      </c>
      <c r="T30">
        <f t="shared" si="10"/>
        <v>3.8235792561740123E-3</v>
      </c>
      <c r="U30">
        <f t="shared" si="11"/>
        <v>3.9895850507889585E-3</v>
      </c>
      <c r="V30">
        <f t="shared" si="12"/>
        <v>25.744768488703397</v>
      </c>
      <c r="W30">
        <f t="shared" si="13"/>
        <v>25.294499999999999</v>
      </c>
      <c r="X30">
        <f t="shared" si="14"/>
        <v>3.2359359545837219</v>
      </c>
      <c r="Y30">
        <f t="shared" si="15"/>
        <v>50.02045447670389</v>
      </c>
      <c r="Z30">
        <f t="shared" si="16"/>
        <v>1.6654878937794999</v>
      </c>
      <c r="AA30">
        <f t="shared" si="17"/>
        <v>3.3296136774510323</v>
      </c>
      <c r="AB30">
        <f t="shared" si="18"/>
        <v>1.5704480608042219</v>
      </c>
      <c r="AC30">
        <f t="shared" si="19"/>
        <v>-4.845478856644478</v>
      </c>
      <c r="AD30">
        <f t="shared" si="20"/>
        <v>71.189460538520137</v>
      </c>
      <c r="AE30">
        <f t="shared" si="21"/>
        <v>5.5101775185579278</v>
      </c>
      <c r="AF30">
        <f t="shared" si="22"/>
        <v>71.858148785484374</v>
      </c>
      <c r="AG30">
        <v>0</v>
      </c>
      <c r="AH30">
        <v>0</v>
      </c>
      <c r="AI30">
        <f t="shared" si="23"/>
        <v>1</v>
      </c>
      <c r="AJ30">
        <f t="shared" si="24"/>
        <v>0</v>
      </c>
      <c r="AK30">
        <f t="shared" si="25"/>
        <v>47763.323039575145</v>
      </c>
      <c r="AL30" t="s">
        <v>399</v>
      </c>
      <c r="AM30" t="s">
        <v>399</v>
      </c>
      <c r="AN30">
        <v>0</v>
      </c>
      <c r="AO30">
        <v>0</v>
      </c>
      <c r="AP30" t="e">
        <f t="shared" si="26"/>
        <v>#DIV/0!</v>
      </c>
      <c r="AQ30">
        <v>0</v>
      </c>
      <c r="AR30" t="s">
        <v>399</v>
      </c>
      <c r="AS30" t="s">
        <v>399</v>
      </c>
      <c r="AT30">
        <v>0</v>
      </c>
      <c r="AU30">
        <v>0</v>
      </c>
      <c r="AV30" t="e">
        <f t="shared" si="27"/>
        <v>#DIV/0!</v>
      </c>
      <c r="AW30">
        <v>0.5</v>
      </c>
      <c r="AX30">
        <f t="shared" si="28"/>
        <v>2.0997816056783997E-2</v>
      </c>
      <c r="AY30">
        <f t="shared" si="29"/>
        <v>-0.53233612917646145</v>
      </c>
      <c r="AZ30" t="e">
        <f t="shared" si="30"/>
        <v>#DIV/0!</v>
      </c>
      <c r="BA30">
        <f t="shared" si="31"/>
        <v>-25.351976021547905</v>
      </c>
      <c r="BB30" t="e">
        <f t="shared" si="32"/>
        <v>#DIV/0!</v>
      </c>
      <c r="BC30" t="e">
        <f t="shared" si="33"/>
        <v>#DIV/0!</v>
      </c>
      <c r="BD30" t="s">
        <v>399</v>
      </c>
      <c r="BE30">
        <v>0</v>
      </c>
      <c r="BF30" t="e">
        <f t="shared" si="34"/>
        <v>#DIV/0!</v>
      </c>
      <c r="BG30" t="e">
        <f t="shared" si="35"/>
        <v>#DIV/0!</v>
      </c>
      <c r="BH30" t="e">
        <f t="shared" si="36"/>
        <v>#DIV/0!</v>
      </c>
      <c r="BI30" t="e">
        <f t="shared" si="37"/>
        <v>#DIV/0!</v>
      </c>
      <c r="BJ30" t="e">
        <f t="shared" si="38"/>
        <v>#DIV/0!</v>
      </c>
      <c r="BK30" t="e">
        <f t="shared" si="39"/>
        <v>#DIV/0!</v>
      </c>
      <c r="BL30" t="e">
        <f t="shared" si="40"/>
        <v>#DIV/0!</v>
      </c>
      <c r="BM30" t="e">
        <f t="shared" si="41"/>
        <v>#DIV/0!</v>
      </c>
      <c r="BN30" t="s">
        <v>399</v>
      </c>
      <c r="BO30" t="s">
        <v>399</v>
      </c>
      <c r="BP30" t="s">
        <v>399</v>
      </c>
      <c r="BQ30" t="s">
        <v>399</v>
      </c>
      <c r="BR30" t="s">
        <v>399</v>
      </c>
      <c r="BS30" t="s">
        <v>399</v>
      </c>
      <c r="BT30" t="s">
        <v>399</v>
      </c>
      <c r="BU30" t="s">
        <v>399</v>
      </c>
      <c r="BV30" t="s">
        <v>399</v>
      </c>
      <c r="BW30" t="s">
        <v>399</v>
      </c>
      <c r="BX30" t="s">
        <v>399</v>
      </c>
      <c r="BY30" t="s">
        <v>399</v>
      </c>
      <c r="BZ30" t="s">
        <v>399</v>
      </c>
      <c r="CA30" t="s">
        <v>399</v>
      </c>
      <c r="CB30" t="s">
        <v>399</v>
      </c>
      <c r="CC30" t="s">
        <v>399</v>
      </c>
      <c r="CD30" t="s">
        <v>399</v>
      </c>
      <c r="CE30" t="s">
        <v>399</v>
      </c>
      <c r="CF30">
        <f t="shared" si="42"/>
        <v>4.9997399999999997E-2</v>
      </c>
      <c r="CG30">
        <f t="shared" si="43"/>
        <v>2.0997816056783997E-2</v>
      </c>
      <c r="CH30">
        <f t="shared" si="44"/>
        <v>0.41997815999999993</v>
      </c>
      <c r="CI30">
        <f t="shared" si="45"/>
        <v>7.9795850399999979E-2</v>
      </c>
      <c r="CJ30">
        <v>6</v>
      </c>
      <c r="CK30">
        <v>0.5</v>
      </c>
      <c r="CL30" t="s">
        <v>400</v>
      </c>
      <c r="CM30">
        <v>2</v>
      </c>
      <c r="CN30">
        <v>1634250358.0999999</v>
      </c>
      <c r="CO30">
        <v>400.25900000000001</v>
      </c>
      <c r="CP30">
        <v>399.96600000000001</v>
      </c>
      <c r="CQ30">
        <v>18.530899999999999</v>
      </c>
      <c r="CR30">
        <v>18.466200000000001</v>
      </c>
      <c r="CS30">
        <v>400.09899999999999</v>
      </c>
      <c r="CT30">
        <v>18.649000000000001</v>
      </c>
      <c r="CU30">
        <v>1000.05</v>
      </c>
      <c r="CV30">
        <v>89.771500000000003</v>
      </c>
      <c r="CW30">
        <v>0.104755</v>
      </c>
      <c r="CX30">
        <v>25.775099999999998</v>
      </c>
      <c r="CY30">
        <v>25.294499999999999</v>
      </c>
      <c r="CZ30">
        <v>999.9</v>
      </c>
      <c r="DA30">
        <v>0</v>
      </c>
      <c r="DB30">
        <v>0</v>
      </c>
      <c r="DC30">
        <v>10021.9</v>
      </c>
      <c r="DD30">
        <v>0</v>
      </c>
      <c r="DE30">
        <v>0.21912699999999999</v>
      </c>
      <c r="DF30">
        <v>0.29315200000000002</v>
      </c>
      <c r="DG30">
        <v>407.81599999999997</v>
      </c>
      <c r="DH30">
        <v>407.49099999999999</v>
      </c>
      <c r="DI30">
        <v>6.4784999999999995E-2</v>
      </c>
      <c r="DJ30">
        <v>399.96600000000001</v>
      </c>
      <c r="DK30">
        <v>18.466200000000001</v>
      </c>
      <c r="DL30">
        <v>1.6635500000000001</v>
      </c>
      <c r="DM30">
        <v>1.6577299999999999</v>
      </c>
      <c r="DN30">
        <v>14.5604</v>
      </c>
      <c r="DO30">
        <v>14.5062</v>
      </c>
      <c r="DP30">
        <v>4.9997399999999997E-2</v>
      </c>
      <c r="DQ30">
        <v>0</v>
      </c>
      <c r="DR30">
        <v>0</v>
      </c>
      <c r="DS30">
        <v>0</v>
      </c>
      <c r="DT30">
        <v>704.44</v>
      </c>
      <c r="DU30">
        <v>4.9997399999999997E-2</v>
      </c>
      <c r="DV30">
        <v>-4.3</v>
      </c>
      <c r="DW30">
        <v>-2.29</v>
      </c>
      <c r="DX30">
        <v>37</v>
      </c>
      <c r="DY30">
        <v>40.811999999999998</v>
      </c>
      <c r="DZ30">
        <v>39.5</v>
      </c>
      <c r="EA30">
        <v>40.811999999999998</v>
      </c>
      <c r="EB30">
        <v>39.875</v>
      </c>
      <c r="EC30">
        <v>0</v>
      </c>
      <c r="ED30">
        <v>0</v>
      </c>
      <c r="EE30">
        <v>0</v>
      </c>
      <c r="EF30">
        <v>158.700000047684</v>
      </c>
      <c r="EG30">
        <v>0</v>
      </c>
      <c r="EH30">
        <v>701.5788</v>
      </c>
      <c r="EI30">
        <v>3.0230770060451899</v>
      </c>
      <c r="EJ30">
        <v>1.7553845271556301</v>
      </c>
      <c r="EK30">
        <v>1.6823999999999999</v>
      </c>
      <c r="EL30">
        <v>15</v>
      </c>
      <c r="EM30">
        <v>1634243754.0999999</v>
      </c>
      <c r="EN30" t="s">
        <v>401</v>
      </c>
      <c r="EO30">
        <v>1634243749.5999999</v>
      </c>
      <c r="EP30">
        <v>1634243754.0999999</v>
      </c>
      <c r="EQ30">
        <v>126</v>
      </c>
      <c r="ER30">
        <v>-0.41599999999999998</v>
      </c>
      <c r="ES30">
        <v>-8.0000000000000002E-3</v>
      </c>
      <c r="ET30">
        <v>0.16</v>
      </c>
      <c r="EU30">
        <v>-0.11799999999999999</v>
      </c>
      <c r="EV30">
        <v>400</v>
      </c>
      <c r="EW30">
        <v>16</v>
      </c>
      <c r="EX30">
        <v>0.14000000000000001</v>
      </c>
      <c r="EY30">
        <v>0.05</v>
      </c>
      <c r="EZ30">
        <v>0.25438844999999999</v>
      </c>
      <c r="FA30">
        <v>-0.20407864165103201</v>
      </c>
      <c r="FB30">
        <v>3.7029025313900697E-2</v>
      </c>
      <c r="FC30">
        <v>0</v>
      </c>
      <c r="FD30">
        <v>0</v>
      </c>
      <c r="FE30">
        <v>0</v>
      </c>
      <c r="FF30">
        <v>0</v>
      </c>
      <c r="FG30">
        <v>1</v>
      </c>
      <c r="FH30">
        <v>6.6220902499999998E-2</v>
      </c>
      <c r="FI30">
        <v>-1.07631433395875E-2</v>
      </c>
      <c r="FJ30">
        <v>1.5625311253679899E-3</v>
      </c>
      <c r="FK30">
        <v>1</v>
      </c>
      <c r="FL30">
        <v>2</v>
      </c>
      <c r="FM30">
        <v>3</v>
      </c>
      <c r="FN30" t="s">
        <v>419</v>
      </c>
      <c r="FO30">
        <v>3.9267699999999999</v>
      </c>
      <c r="FP30">
        <v>2.7875700000000001</v>
      </c>
      <c r="FQ30">
        <v>8.3839200000000003E-2</v>
      </c>
      <c r="FR30">
        <v>8.3784499999999998E-2</v>
      </c>
      <c r="FS30">
        <v>8.3089899999999994E-2</v>
      </c>
      <c r="FT30">
        <v>8.1837300000000002E-2</v>
      </c>
      <c r="FU30">
        <v>19687.900000000001</v>
      </c>
      <c r="FV30">
        <v>24016.7</v>
      </c>
      <c r="FW30">
        <v>20929.099999999999</v>
      </c>
      <c r="FX30">
        <v>25282.5</v>
      </c>
      <c r="FY30">
        <v>30437.9</v>
      </c>
      <c r="FZ30">
        <v>34178.9</v>
      </c>
      <c r="GA30">
        <v>37776</v>
      </c>
      <c r="GB30">
        <v>41943.199999999997</v>
      </c>
      <c r="GC30">
        <v>2.6681699999999999</v>
      </c>
      <c r="GD30">
        <v>2.1978499999999999</v>
      </c>
      <c r="GE30">
        <v>8.4526799999999999E-2</v>
      </c>
      <c r="GF30">
        <v>0</v>
      </c>
      <c r="GG30">
        <v>23.9068</v>
      </c>
      <c r="GH30">
        <v>999.9</v>
      </c>
      <c r="GI30">
        <v>49.152000000000001</v>
      </c>
      <c r="GJ30">
        <v>29.084</v>
      </c>
      <c r="GK30">
        <v>22.127500000000001</v>
      </c>
      <c r="GL30">
        <v>61.413200000000003</v>
      </c>
      <c r="GM30">
        <v>18.950299999999999</v>
      </c>
      <c r="GN30">
        <v>3</v>
      </c>
      <c r="GO30">
        <v>-0.191273</v>
      </c>
      <c r="GP30">
        <v>-0.55299600000000004</v>
      </c>
      <c r="GQ30">
        <v>20.335100000000001</v>
      </c>
      <c r="GR30">
        <v>5.2222299999999997</v>
      </c>
      <c r="GS30">
        <v>11.962</v>
      </c>
      <c r="GT30">
        <v>4.9855</v>
      </c>
      <c r="GU30">
        <v>3.3010000000000002</v>
      </c>
      <c r="GV30">
        <v>9999</v>
      </c>
      <c r="GW30">
        <v>9999</v>
      </c>
      <c r="GX30">
        <v>999.9</v>
      </c>
      <c r="GY30">
        <v>9999</v>
      </c>
      <c r="GZ30">
        <v>1.8845000000000001</v>
      </c>
      <c r="HA30">
        <v>1.8815599999999999</v>
      </c>
      <c r="HB30">
        <v>1.88307</v>
      </c>
      <c r="HC30">
        <v>1.8817299999999999</v>
      </c>
      <c r="HD30">
        <v>1.8832500000000001</v>
      </c>
      <c r="HE30">
        <v>1.8824799999999999</v>
      </c>
      <c r="HF30">
        <v>1.88446</v>
      </c>
      <c r="HG30">
        <v>1.8817299999999999</v>
      </c>
      <c r="HH30">
        <v>5</v>
      </c>
      <c r="HI30">
        <v>0</v>
      </c>
      <c r="HJ30">
        <v>0</v>
      </c>
      <c r="HK30">
        <v>0</v>
      </c>
      <c r="HL30" t="s">
        <v>403</v>
      </c>
      <c r="HM30" t="s">
        <v>404</v>
      </c>
      <c r="HN30" t="s">
        <v>405</v>
      </c>
      <c r="HO30" t="s">
        <v>405</v>
      </c>
      <c r="HP30" t="s">
        <v>405</v>
      </c>
      <c r="HQ30" t="s">
        <v>405</v>
      </c>
      <c r="HR30">
        <v>0</v>
      </c>
      <c r="HS30">
        <v>100</v>
      </c>
      <c r="HT30">
        <v>100</v>
      </c>
      <c r="HU30">
        <v>0.16</v>
      </c>
      <c r="HV30">
        <v>-0.1181</v>
      </c>
      <c r="HW30">
        <v>0.15960000000001201</v>
      </c>
      <c r="HX30">
        <v>0</v>
      </c>
      <c r="HY30">
        <v>0</v>
      </c>
      <c r="HZ30">
        <v>0</v>
      </c>
      <c r="IA30">
        <v>-0.118047619047619</v>
      </c>
      <c r="IB30">
        <v>0</v>
      </c>
      <c r="IC30">
        <v>0</v>
      </c>
      <c r="ID30">
        <v>0</v>
      </c>
      <c r="IE30">
        <v>-1</v>
      </c>
      <c r="IF30">
        <v>-1</v>
      </c>
      <c r="IG30">
        <v>-1</v>
      </c>
      <c r="IH30">
        <v>-1</v>
      </c>
      <c r="II30">
        <v>110.1</v>
      </c>
      <c r="IJ30">
        <v>110.1</v>
      </c>
      <c r="IK30">
        <v>1.5722700000000001</v>
      </c>
      <c r="IL30">
        <v>2.5964399999999999</v>
      </c>
      <c r="IM30">
        <v>2.8002899999999999</v>
      </c>
      <c r="IN30">
        <v>3.0065900000000001</v>
      </c>
      <c r="IO30">
        <v>3.0493199999999998</v>
      </c>
      <c r="IP30">
        <v>2.323</v>
      </c>
      <c r="IQ30">
        <v>33.828299999999999</v>
      </c>
      <c r="IR30">
        <v>24.078700000000001</v>
      </c>
      <c r="IS30">
        <v>18</v>
      </c>
      <c r="IT30">
        <v>1092.82</v>
      </c>
      <c r="IU30">
        <v>605.19799999999998</v>
      </c>
      <c r="IV30">
        <v>24.9999</v>
      </c>
      <c r="IW30">
        <v>24.771699999999999</v>
      </c>
      <c r="IX30">
        <v>30.0001</v>
      </c>
      <c r="IY30">
        <v>24.6614</v>
      </c>
      <c r="IZ30">
        <v>24.653700000000001</v>
      </c>
      <c r="JA30">
        <v>31.402999999999999</v>
      </c>
      <c r="JB30">
        <v>11.287699999999999</v>
      </c>
      <c r="JC30">
        <v>68.569000000000003</v>
      </c>
      <c r="JD30">
        <v>25</v>
      </c>
      <c r="JE30">
        <v>400</v>
      </c>
      <c r="JF30">
        <v>18.5136</v>
      </c>
      <c r="JG30">
        <v>101.831</v>
      </c>
      <c r="JH30">
        <v>101.11499999999999</v>
      </c>
    </row>
    <row r="31" spans="1:268" x14ac:dyDescent="0.2">
      <c r="A31">
        <v>15</v>
      </c>
      <c r="B31">
        <v>1634250363.0999999</v>
      </c>
      <c r="C31">
        <v>217.5</v>
      </c>
      <c r="D31" t="s">
        <v>444</v>
      </c>
      <c r="E31" t="s">
        <v>445</v>
      </c>
      <c r="F31" t="s">
        <v>397</v>
      </c>
      <c r="I31">
        <v>1634250363.0999999</v>
      </c>
      <c r="J31">
        <f t="shared" si="0"/>
        <v>1.0341396768682422E-4</v>
      </c>
      <c r="K31">
        <f t="shared" si="1"/>
        <v>0.10341396768682422</v>
      </c>
      <c r="L31">
        <f t="shared" si="2"/>
        <v>-0.54471660989428994</v>
      </c>
      <c r="M31">
        <f t="shared" si="3"/>
        <v>400.28300000000002</v>
      </c>
      <c r="N31">
        <f t="shared" si="4"/>
        <v>537.9989811650878</v>
      </c>
      <c r="O31">
        <f t="shared" si="5"/>
        <v>48.353697846243875</v>
      </c>
      <c r="P31">
        <f t="shared" si="6"/>
        <v>35.976207971755997</v>
      </c>
      <c r="Q31">
        <f t="shared" si="7"/>
        <v>5.7706819276103884E-3</v>
      </c>
      <c r="R31">
        <f t="shared" si="8"/>
        <v>2.7455660348310347</v>
      </c>
      <c r="S31">
        <f t="shared" si="9"/>
        <v>5.7639521212244482E-3</v>
      </c>
      <c r="T31">
        <f t="shared" si="10"/>
        <v>3.6030740547010197E-3</v>
      </c>
      <c r="U31">
        <f t="shared" si="11"/>
        <v>3.9895850507889585E-3</v>
      </c>
      <c r="V31">
        <f t="shared" si="12"/>
        <v>25.742734231542475</v>
      </c>
      <c r="W31">
        <f t="shared" si="13"/>
        <v>25.284600000000001</v>
      </c>
      <c r="X31">
        <f t="shared" si="14"/>
        <v>3.2340307241933628</v>
      </c>
      <c r="Y31">
        <f t="shared" si="15"/>
        <v>50.030749309072597</v>
      </c>
      <c r="Z31">
        <f t="shared" si="16"/>
        <v>1.6654555007328</v>
      </c>
      <c r="AA31">
        <f t="shared" si="17"/>
        <v>3.3288637962309822</v>
      </c>
      <c r="AB31">
        <f t="shared" si="18"/>
        <v>1.5685752234605628</v>
      </c>
      <c r="AC31">
        <f t="shared" si="19"/>
        <v>-4.5605559749889482</v>
      </c>
      <c r="AD31">
        <f t="shared" si="20"/>
        <v>72.04082591917674</v>
      </c>
      <c r="AE31">
        <f t="shared" si="21"/>
        <v>5.5797312564299144</v>
      </c>
      <c r="AF31">
        <f t="shared" si="22"/>
        <v>73.063990785668494</v>
      </c>
      <c r="AG31">
        <v>0</v>
      </c>
      <c r="AH31">
        <v>0</v>
      </c>
      <c r="AI31">
        <f t="shared" si="23"/>
        <v>1</v>
      </c>
      <c r="AJ31">
        <f t="shared" si="24"/>
        <v>0</v>
      </c>
      <c r="AK31">
        <f t="shared" si="25"/>
        <v>47709.926192611318</v>
      </c>
      <c r="AL31" t="s">
        <v>399</v>
      </c>
      <c r="AM31" t="s">
        <v>399</v>
      </c>
      <c r="AN31">
        <v>0</v>
      </c>
      <c r="AO31">
        <v>0</v>
      </c>
      <c r="AP31" t="e">
        <f t="shared" si="26"/>
        <v>#DIV/0!</v>
      </c>
      <c r="AQ31">
        <v>0</v>
      </c>
      <c r="AR31" t="s">
        <v>399</v>
      </c>
      <c r="AS31" t="s">
        <v>399</v>
      </c>
      <c r="AT31">
        <v>0</v>
      </c>
      <c r="AU31">
        <v>0</v>
      </c>
      <c r="AV31" t="e">
        <f t="shared" si="27"/>
        <v>#DIV/0!</v>
      </c>
      <c r="AW31">
        <v>0.5</v>
      </c>
      <c r="AX31">
        <f t="shared" si="28"/>
        <v>2.0997816056783997E-2</v>
      </c>
      <c r="AY31">
        <f t="shared" si="29"/>
        <v>-0.54471660989428994</v>
      </c>
      <c r="AZ31" t="e">
        <f t="shared" si="30"/>
        <v>#DIV/0!</v>
      </c>
      <c r="BA31">
        <f t="shared" si="31"/>
        <v>-25.941584040036503</v>
      </c>
      <c r="BB31" t="e">
        <f t="shared" si="32"/>
        <v>#DIV/0!</v>
      </c>
      <c r="BC31" t="e">
        <f t="shared" si="33"/>
        <v>#DIV/0!</v>
      </c>
      <c r="BD31" t="s">
        <v>399</v>
      </c>
      <c r="BE31">
        <v>0</v>
      </c>
      <c r="BF31" t="e">
        <f t="shared" si="34"/>
        <v>#DIV/0!</v>
      </c>
      <c r="BG31" t="e">
        <f t="shared" si="35"/>
        <v>#DIV/0!</v>
      </c>
      <c r="BH31" t="e">
        <f t="shared" si="36"/>
        <v>#DIV/0!</v>
      </c>
      <c r="BI31" t="e">
        <f t="shared" si="37"/>
        <v>#DIV/0!</v>
      </c>
      <c r="BJ31" t="e">
        <f t="shared" si="38"/>
        <v>#DIV/0!</v>
      </c>
      <c r="BK31" t="e">
        <f t="shared" si="39"/>
        <v>#DIV/0!</v>
      </c>
      <c r="BL31" t="e">
        <f t="shared" si="40"/>
        <v>#DIV/0!</v>
      </c>
      <c r="BM31" t="e">
        <f t="shared" si="41"/>
        <v>#DIV/0!</v>
      </c>
      <c r="BN31" t="s">
        <v>399</v>
      </c>
      <c r="BO31" t="s">
        <v>399</v>
      </c>
      <c r="BP31" t="s">
        <v>399</v>
      </c>
      <c r="BQ31" t="s">
        <v>399</v>
      </c>
      <c r="BR31" t="s">
        <v>399</v>
      </c>
      <c r="BS31" t="s">
        <v>399</v>
      </c>
      <c r="BT31" t="s">
        <v>399</v>
      </c>
      <c r="BU31" t="s">
        <v>399</v>
      </c>
      <c r="BV31" t="s">
        <v>399</v>
      </c>
      <c r="BW31" t="s">
        <v>399</v>
      </c>
      <c r="BX31" t="s">
        <v>399</v>
      </c>
      <c r="BY31" t="s">
        <v>399</v>
      </c>
      <c r="BZ31" t="s">
        <v>399</v>
      </c>
      <c r="CA31" t="s">
        <v>399</v>
      </c>
      <c r="CB31" t="s">
        <v>399</v>
      </c>
      <c r="CC31" t="s">
        <v>399</v>
      </c>
      <c r="CD31" t="s">
        <v>399</v>
      </c>
      <c r="CE31" t="s">
        <v>399</v>
      </c>
      <c r="CF31">
        <f t="shared" si="42"/>
        <v>4.9997399999999997E-2</v>
      </c>
      <c r="CG31">
        <f t="shared" si="43"/>
        <v>2.0997816056783997E-2</v>
      </c>
      <c r="CH31">
        <f t="shared" si="44"/>
        <v>0.41997815999999993</v>
      </c>
      <c r="CI31">
        <f t="shared" si="45"/>
        <v>7.9795850399999979E-2</v>
      </c>
      <c r="CJ31">
        <v>6</v>
      </c>
      <c r="CK31">
        <v>0.5</v>
      </c>
      <c r="CL31" t="s">
        <v>400</v>
      </c>
      <c r="CM31">
        <v>2</v>
      </c>
      <c r="CN31">
        <v>1634250363.0999999</v>
      </c>
      <c r="CO31">
        <v>400.28300000000002</v>
      </c>
      <c r="CP31">
        <v>399.98099999999999</v>
      </c>
      <c r="CQ31">
        <v>18.5304</v>
      </c>
      <c r="CR31">
        <v>18.4695</v>
      </c>
      <c r="CS31">
        <v>400.12299999999999</v>
      </c>
      <c r="CT31">
        <v>18.648499999999999</v>
      </c>
      <c r="CU31">
        <v>999.97699999999998</v>
      </c>
      <c r="CV31">
        <v>89.772199999999998</v>
      </c>
      <c r="CW31">
        <v>0.10473200000000001</v>
      </c>
      <c r="CX31">
        <v>25.7713</v>
      </c>
      <c r="CY31">
        <v>25.284600000000001</v>
      </c>
      <c r="CZ31">
        <v>999.9</v>
      </c>
      <c r="DA31">
        <v>0</v>
      </c>
      <c r="DB31">
        <v>0</v>
      </c>
      <c r="DC31">
        <v>10010</v>
      </c>
      <c r="DD31">
        <v>0</v>
      </c>
      <c r="DE31">
        <v>0.21912699999999999</v>
      </c>
      <c r="DF31">
        <v>0.30133100000000002</v>
      </c>
      <c r="DG31">
        <v>407.84</v>
      </c>
      <c r="DH31">
        <v>407.50799999999998</v>
      </c>
      <c r="DI31">
        <v>6.0935999999999997E-2</v>
      </c>
      <c r="DJ31">
        <v>399.98099999999999</v>
      </c>
      <c r="DK31">
        <v>18.4695</v>
      </c>
      <c r="DL31">
        <v>1.6635200000000001</v>
      </c>
      <c r="DM31">
        <v>1.65805</v>
      </c>
      <c r="DN31">
        <v>14.5601</v>
      </c>
      <c r="DO31">
        <v>14.5091</v>
      </c>
      <c r="DP31">
        <v>4.9997399999999997E-2</v>
      </c>
      <c r="DQ31">
        <v>0</v>
      </c>
      <c r="DR31">
        <v>0</v>
      </c>
      <c r="DS31">
        <v>0</v>
      </c>
      <c r="DT31">
        <v>701.43</v>
      </c>
      <c r="DU31">
        <v>4.9997399999999997E-2</v>
      </c>
      <c r="DV31">
        <v>4.59</v>
      </c>
      <c r="DW31">
        <v>-0.81</v>
      </c>
      <c r="DX31">
        <v>36.936999999999998</v>
      </c>
      <c r="DY31">
        <v>40.75</v>
      </c>
      <c r="DZ31">
        <v>39.436999999999998</v>
      </c>
      <c r="EA31">
        <v>40.75</v>
      </c>
      <c r="EB31">
        <v>39.875</v>
      </c>
      <c r="EC31">
        <v>0</v>
      </c>
      <c r="ED31">
        <v>0</v>
      </c>
      <c r="EE31">
        <v>0</v>
      </c>
      <c r="EF31">
        <v>163.5</v>
      </c>
      <c r="EG31">
        <v>0</v>
      </c>
      <c r="EH31">
        <v>701.09640000000002</v>
      </c>
      <c r="EI31">
        <v>-5.3776922407441097</v>
      </c>
      <c r="EJ31">
        <v>5.6638459695420096</v>
      </c>
      <c r="EK31">
        <v>2.5735999999999999</v>
      </c>
      <c r="EL31">
        <v>15</v>
      </c>
      <c r="EM31">
        <v>1634243754.0999999</v>
      </c>
      <c r="EN31" t="s">
        <v>401</v>
      </c>
      <c r="EO31">
        <v>1634243749.5999999</v>
      </c>
      <c r="EP31">
        <v>1634243754.0999999</v>
      </c>
      <c r="EQ31">
        <v>126</v>
      </c>
      <c r="ER31">
        <v>-0.41599999999999998</v>
      </c>
      <c r="ES31">
        <v>-8.0000000000000002E-3</v>
      </c>
      <c r="ET31">
        <v>0.16</v>
      </c>
      <c r="EU31">
        <v>-0.11799999999999999</v>
      </c>
      <c r="EV31">
        <v>400</v>
      </c>
      <c r="EW31">
        <v>16</v>
      </c>
      <c r="EX31">
        <v>0.14000000000000001</v>
      </c>
      <c r="EY31">
        <v>0.05</v>
      </c>
      <c r="EZ31">
        <v>0.25092226829268299</v>
      </c>
      <c r="FA31">
        <v>0.14740639024390301</v>
      </c>
      <c r="FB31">
        <v>3.1360282157939498E-2</v>
      </c>
      <c r="FC31">
        <v>0</v>
      </c>
      <c r="FD31">
        <v>0</v>
      </c>
      <c r="FE31">
        <v>0</v>
      </c>
      <c r="FF31">
        <v>0</v>
      </c>
      <c r="FG31">
        <v>1</v>
      </c>
      <c r="FH31">
        <v>6.5081478048780506E-2</v>
      </c>
      <c r="FI31">
        <v>-1.11779832752612E-2</v>
      </c>
      <c r="FJ31">
        <v>1.64134122780838E-3</v>
      </c>
      <c r="FK31">
        <v>1</v>
      </c>
      <c r="FL31">
        <v>2</v>
      </c>
      <c r="FM31">
        <v>3</v>
      </c>
      <c r="FN31" t="s">
        <v>419</v>
      </c>
      <c r="FO31">
        <v>3.9266700000000001</v>
      </c>
      <c r="FP31">
        <v>2.7874400000000001</v>
      </c>
      <c r="FQ31">
        <v>8.3843600000000004E-2</v>
      </c>
      <c r="FR31">
        <v>8.3787600000000004E-2</v>
      </c>
      <c r="FS31">
        <v>8.3088899999999993E-2</v>
      </c>
      <c r="FT31">
        <v>8.1848799999999999E-2</v>
      </c>
      <c r="FU31">
        <v>19687.7</v>
      </c>
      <c r="FV31">
        <v>24016.7</v>
      </c>
      <c r="FW31">
        <v>20929</v>
      </c>
      <c r="FX31">
        <v>25282.6</v>
      </c>
      <c r="FY31">
        <v>30437.9</v>
      </c>
      <c r="FZ31">
        <v>34178.9</v>
      </c>
      <c r="GA31">
        <v>37775.9</v>
      </c>
      <c r="GB31">
        <v>41943.7</v>
      </c>
      <c r="GC31">
        <v>2.6684700000000001</v>
      </c>
      <c r="GD31">
        <v>2.1978200000000001</v>
      </c>
      <c r="GE31">
        <v>8.4042500000000006E-2</v>
      </c>
      <c r="GF31">
        <v>0</v>
      </c>
      <c r="GG31">
        <v>23.904800000000002</v>
      </c>
      <c r="GH31">
        <v>999.9</v>
      </c>
      <c r="GI31">
        <v>49.152000000000001</v>
      </c>
      <c r="GJ31">
        <v>29.084</v>
      </c>
      <c r="GK31">
        <v>22.128699999999998</v>
      </c>
      <c r="GL31">
        <v>61.333199999999998</v>
      </c>
      <c r="GM31">
        <v>18.970400000000001</v>
      </c>
      <c r="GN31">
        <v>3</v>
      </c>
      <c r="GO31">
        <v>-0.191136</v>
      </c>
      <c r="GP31">
        <v>-0.55288700000000002</v>
      </c>
      <c r="GQ31">
        <v>20.335100000000001</v>
      </c>
      <c r="GR31">
        <v>5.2223800000000002</v>
      </c>
      <c r="GS31">
        <v>11.962</v>
      </c>
      <c r="GT31">
        <v>4.9858000000000002</v>
      </c>
      <c r="GU31">
        <v>3.3010000000000002</v>
      </c>
      <c r="GV31">
        <v>9999</v>
      </c>
      <c r="GW31">
        <v>9999</v>
      </c>
      <c r="GX31">
        <v>999.9</v>
      </c>
      <c r="GY31">
        <v>9999</v>
      </c>
      <c r="GZ31">
        <v>1.8845400000000001</v>
      </c>
      <c r="HA31">
        <v>1.8815599999999999</v>
      </c>
      <c r="HB31">
        <v>1.8830899999999999</v>
      </c>
      <c r="HC31">
        <v>1.88175</v>
      </c>
      <c r="HD31">
        <v>1.8832599999999999</v>
      </c>
      <c r="HE31">
        <v>1.8824700000000001</v>
      </c>
      <c r="HF31">
        <v>1.88446</v>
      </c>
      <c r="HG31">
        <v>1.88174</v>
      </c>
      <c r="HH31">
        <v>5</v>
      </c>
      <c r="HI31">
        <v>0</v>
      </c>
      <c r="HJ31">
        <v>0</v>
      </c>
      <c r="HK31">
        <v>0</v>
      </c>
      <c r="HL31" t="s">
        <v>403</v>
      </c>
      <c r="HM31" t="s">
        <v>404</v>
      </c>
      <c r="HN31" t="s">
        <v>405</v>
      </c>
      <c r="HO31" t="s">
        <v>405</v>
      </c>
      <c r="HP31" t="s">
        <v>405</v>
      </c>
      <c r="HQ31" t="s">
        <v>405</v>
      </c>
      <c r="HR31">
        <v>0</v>
      </c>
      <c r="HS31">
        <v>100</v>
      </c>
      <c r="HT31">
        <v>100</v>
      </c>
      <c r="HU31">
        <v>0.16</v>
      </c>
      <c r="HV31">
        <v>-0.1181</v>
      </c>
      <c r="HW31">
        <v>0.15960000000001201</v>
      </c>
      <c r="HX31">
        <v>0</v>
      </c>
      <c r="HY31">
        <v>0</v>
      </c>
      <c r="HZ31">
        <v>0</v>
      </c>
      <c r="IA31">
        <v>-0.118047619047619</v>
      </c>
      <c r="IB31">
        <v>0</v>
      </c>
      <c r="IC31">
        <v>0</v>
      </c>
      <c r="ID31">
        <v>0</v>
      </c>
      <c r="IE31">
        <v>-1</v>
      </c>
      <c r="IF31">
        <v>-1</v>
      </c>
      <c r="IG31">
        <v>-1</v>
      </c>
      <c r="IH31">
        <v>-1</v>
      </c>
      <c r="II31">
        <v>110.2</v>
      </c>
      <c r="IJ31">
        <v>110.2</v>
      </c>
      <c r="IK31">
        <v>1.5722700000000001</v>
      </c>
      <c r="IL31">
        <v>2.6025399999999999</v>
      </c>
      <c r="IM31">
        <v>2.8002899999999999</v>
      </c>
      <c r="IN31">
        <v>3.0090300000000001</v>
      </c>
      <c r="IO31">
        <v>3.0493199999999998</v>
      </c>
      <c r="IP31">
        <v>2.3156699999999999</v>
      </c>
      <c r="IQ31">
        <v>33.850900000000003</v>
      </c>
      <c r="IR31">
        <v>24.07</v>
      </c>
      <c r="IS31">
        <v>18</v>
      </c>
      <c r="IT31">
        <v>1093.17</v>
      </c>
      <c r="IU31">
        <v>605.178</v>
      </c>
      <c r="IV31">
        <v>25</v>
      </c>
      <c r="IW31">
        <v>24.772200000000002</v>
      </c>
      <c r="IX31">
        <v>30.0002</v>
      </c>
      <c r="IY31">
        <v>24.6614</v>
      </c>
      <c r="IZ31">
        <v>24.653700000000001</v>
      </c>
      <c r="JA31">
        <v>31.403400000000001</v>
      </c>
      <c r="JB31">
        <v>11.287699999999999</v>
      </c>
      <c r="JC31">
        <v>68.569000000000003</v>
      </c>
      <c r="JD31">
        <v>25</v>
      </c>
      <c r="JE31">
        <v>400</v>
      </c>
      <c r="JF31">
        <v>18.523499999999999</v>
      </c>
      <c r="JG31">
        <v>101.831</v>
      </c>
      <c r="JH31">
        <v>101.116</v>
      </c>
    </row>
    <row r="32" spans="1:268" x14ac:dyDescent="0.2">
      <c r="A32">
        <v>16</v>
      </c>
      <c r="B32">
        <v>1634250368.0999999</v>
      </c>
      <c r="C32">
        <v>222.5</v>
      </c>
      <c r="D32" t="s">
        <v>446</v>
      </c>
      <c r="E32" t="s">
        <v>447</v>
      </c>
      <c r="F32" t="s">
        <v>397</v>
      </c>
      <c r="I32">
        <v>1634250368.0999999</v>
      </c>
      <c r="J32">
        <f t="shared" si="0"/>
        <v>1.0545456879626978E-4</v>
      </c>
      <c r="K32">
        <f t="shared" si="1"/>
        <v>0.10545456879626978</v>
      </c>
      <c r="L32">
        <f t="shared" si="2"/>
        <v>-0.53387085055381556</v>
      </c>
      <c r="M32">
        <f t="shared" si="3"/>
        <v>400.21199999999999</v>
      </c>
      <c r="N32">
        <f t="shared" si="4"/>
        <v>532.17789751828388</v>
      </c>
      <c r="O32">
        <f t="shared" si="5"/>
        <v>47.830475197277757</v>
      </c>
      <c r="P32">
        <f t="shared" si="6"/>
        <v>35.969795493047997</v>
      </c>
      <c r="Q32">
        <f t="shared" si="7"/>
        <v>5.8827677425507124E-3</v>
      </c>
      <c r="R32">
        <f t="shared" si="8"/>
        <v>2.7428215114776568</v>
      </c>
      <c r="S32">
        <f t="shared" si="9"/>
        <v>5.8757671489614686E-3</v>
      </c>
      <c r="T32">
        <f t="shared" si="10"/>
        <v>3.6729827354848562E-3</v>
      </c>
      <c r="U32">
        <f t="shared" si="11"/>
        <v>3.9895850507889585E-3</v>
      </c>
      <c r="V32">
        <f t="shared" si="12"/>
        <v>25.73994297567933</v>
      </c>
      <c r="W32">
        <f t="shared" si="13"/>
        <v>25.289200000000001</v>
      </c>
      <c r="X32">
        <f t="shared" si="14"/>
        <v>3.2349158608221251</v>
      </c>
      <c r="Y32">
        <f t="shared" si="15"/>
        <v>50.048841796834608</v>
      </c>
      <c r="Z32">
        <f t="shared" si="16"/>
        <v>1.6658405258338</v>
      </c>
      <c r="AA32">
        <f t="shared" si="17"/>
        <v>3.3284297219024914</v>
      </c>
      <c r="AB32">
        <f t="shared" si="18"/>
        <v>1.5690753349883251</v>
      </c>
      <c r="AC32">
        <f t="shared" si="19"/>
        <v>-4.6505464839154973</v>
      </c>
      <c r="AD32">
        <f t="shared" si="20"/>
        <v>70.963289697523479</v>
      </c>
      <c r="AE32">
        <f t="shared" si="21"/>
        <v>5.5018394734045168</v>
      </c>
      <c r="AF32">
        <f t="shared" si="22"/>
        <v>71.818572272063292</v>
      </c>
      <c r="AG32">
        <v>0</v>
      </c>
      <c r="AH32">
        <v>0</v>
      </c>
      <c r="AI32">
        <f t="shared" si="23"/>
        <v>1</v>
      </c>
      <c r="AJ32">
        <f t="shared" si="24"/>
        <v>0</v>
      </c>
      <c r="AK32">
        <f t="shared" si="25"/>
        <v>47635.780189579673</v>
      </c>
      <c r="AL32" t="s">
        <v>399</v>
      </c>
      <c r="AM32" t="s">
        <v>399</v>
      </c>
      <c r="AN32">
        <v>0</v>
      </c>
      <c r="AO32">
        <v>0</v>
      </c>
      <c r="AP32" t="e">
        <f t="shared" si="26"/>
        <v>#DIV/0!</v>
      </c>
      <c r="AQ32">
        <v>0</v>
      </c>
      <c r="AR32" t="s">
        <v>399</v>
      </c>
      <c r="AS32" t="s">
        <v>399</v>
      </c>
      <c r="AT32">
        <v>0</v>
      </c>
      <c r="AU32">
        <v>0</v>
      </c>
      <c r="AV32" t="e">
        <f t="shared" si="27"/>
        <v>#DIV/0!</v>
      </c>
      <c r="AW32">
        <v>0.5</v>
      </c>
      <c r="AX32">
        <f t="shared" si="28"/>
        <v>2.0997816056783997E-2</v>
      </c>
      <c r="AY32">
        <f t="shared" si="29"/>
        <v>-0.53387085055381556</v>
      </c>
      <c r="AZ32" t="e">
        <f t="shared" si="30"/>
        <v>#DIV/0!</v>
      </c>
      <c r="BA32">
        <f t="shared" si="31"/>
        <v>-25.425065593015898</v>
      </c>
      <c r="BB32" t="e">
        <f t="shared" si="32"/>
        <v>#DIV/0!</v>
      </c>
      <c r="BC32" t="e">
        <f t="shared" si="33"/>
        <v>#DIV/0!</v>
      </c>
      <c r="BD32" t="s">
        <v>399</v>
      </c>
      <c r="BE32">
        <v>0</v>
      </c>
      <c r="BF32" t="e">
        <f t="shared" si="34"/>
        <v>#DIV/0!</v>
      </c>
      <c r="BG32" t="e">
        <f t="shared" si="35"/>
        <v>#DIV/0!</v>
      </c>
      <c r="BH32" t="e">
        <f t="shared" si="36"/>
        <v>#DIV/0!</v>
      </c>
      <c r="BI32" t="e">
        <f t="shared" si="37"/>
        <v>#DIV/0!</v>
      </c>
      <c r="BJ32" t="e">
        <f t="shared" si="38"/>
        <v>#DIV/0!</v>
      </c>
      <c r="BK32" t="e">
        <f t="shared" si="39"/>
        <v>#DIV/0!</v>
      </c>
      <c r="BL32" t="e">
        <f t="shared" si="40"/>
        <v>#DIV/0!</v>
      </c>
      <c r="BM32" t="e">
        <f t="shared" si="41"/>
        <v>#DIV/0!</v>
      </c>
      <c r="BN32" t="s">
        <v>399</v>
      </c>
      <c r="BO32" t="s">
        <v>399</v>
      </c>
      <c r="BP32" t="s">
        <v>399</v>
      </c>
      <c r="BQ32" t="s">
        <v>399</v>
      </c>
      <c r="BR32" t="s">
        <v>399</v>
      </c>
      <c r="BS32" t="s">
        <v>399</v>
      </c>
      <c r="BT32" t="s">
        <v>399</v>
      </c>
      <c r="BU32" t="s">
        <v>399</v>
      </c>
      <c r="BV32" t="s">
        <v>399</v>
      </c>
      <c r="BW32" t="s">
        <v>399</v>
      </c>
      <c r="BX32" t="s">
        <v>399</v>
      </c>
      <c r="BY32" t="s">
        <v>399</v>
      </c>
      <c r="BZ32" t="s">
        <v>399</v>
      </c>
      <c r="CA32" t="s">
        <v>399</v>
      </c>
      <c r="CB32" t="s">
        <v>399</v>
      </c>
      <c r="CC32" t="s">
        <v>399</v>
      </c>
      <c r="CD32" t="s">
        <v>399</v>
      </c>
      <c r="CE32" t="s">
        <v>399</v>
      </c>
      <c r="CF32">
        <f t="shared" si="42"/>
        <v>4.9997399999999997E-2</v>
      </c>
      <c r="CG32">
        <f t="shared" si="43"/>
        <v>2.0997816056783997E-2</v>
      </c>
      <c r="CH32">
        <f t="shared" si="44"/>
        <v>0.41997815999999993</v>
      </c>
      <c r="CI32">
        <f t="shared" si="45"/>
        <v>7.9795850399999979E-2</v>
      </c>
      <c r="CJ32">
        <v>6</v>
      </c>
      <c r="CK32">
        <v>0.5</v>
      </c>
      <c r="CL32" t="s">
        <v>400</v>
      </c>
      <c r="CM32">
        <v>2</v>
      </c>
      <c r="CN32">
        <v>1634250368.0999999</v>
      </c>
      <c r="CO32">
        <v>400.21199999999999</v>
      </c>
      <c r="CP32">
        <v>399.91699999999997</v>
      </c>
      <c r="CQ32">
        <v>18.534700000000001</v>
      </c>
      <c r="CR32">
        <v>18.4726</v>
      </c>
      <c r="CS32">
        <v>400.05200000000002</v>
      </c>
      <c r="CT32">
        <v>18.652699999999999</v>
      </c>
      <c r="CU32">
        <v>1000</v>
      </c>
      <c r="CV32">
        <v>89.771799999999999</v>
      </c>
      <c r="CW32">
        <v>0.10505399999999999</v>
      </c>
      <c r="CX32">
        <v>25.769100000000002</v>
      </c>
      <c r="CY32">
        <v>25.289200000000001</v>
      </c>
      <c r="CZ32">
        <v>999.9</v>
      </c>
      <c r="DA32">
        <v>0</v>
      </c>
      <c r="DB32">
        <v>0</v>
      </c>
      <c r="DC32">
        <v>9993.75</v>
      </c>
      <c r="DD32">
        <v>0</v>
      </c>
      <c r="DE32">
        <v>0.21912699999999999</v>
      </c>
      <c r="DF32">
        <v>0.29513499999999998</v>
      </c>
      <c r="DG32">
        <v>407.77</v>
      </c>
      <c r="DH32">
        <v>407.44299999999998</v>
      </c>
      <c r="DI32">
        <v>6.2105199999999999E-2</v>
      </c>
      <c r="DJ32">
        <v>399.91699999999997</v>
      </c>
      <c r="DK32">
        <v>18.4726</v>
      </c>
      <c r="DL32">
        <v>1.6638900000000001</v>
      </c>
      <c r="DM32">
        <v>1.65831</v>
      </c>
      <c r="DN32">
        <v>14.563599999999999</v>
      </c>
      <c r="DO32">
        <v>14.5116</v>
      </c>
      <c r="DP32">
        <v>4.9997399999999997E-2</v>
      </c>
      <c r="DQ32">
        <v>0</v>
      </c>
      <c r="DR32">
        <v>0</v>
      </c>
      <c r="DS32">
        <v>0</v>
      </c>
      <c r="DT32">
        <v>699.97</v>
      </c>
      <c r="DU32">
        <v>4.9997399999999997E-2</v>
      </c>
      <c r="DV32">
        <v>1.29</v>
      </c>
      <c r="DW32">
        <v>-1.82</v>
      </c>
      <c r="DX32">
        <v>36.936999999999998</v>
      </c>
      <c r="DY32">
        <v>40.75</v>
      </c>
      <c r="DZ32">
        <v>39.436999999999998</v>
      </c>
      <c r="EA32">
        <v>40.75</v>
      </c>
      <c r="EB32">
        <v>39.811999999999998</v>
      </c>
      <c r="EC32">
        <v>0</v>
      </c>
      <c r="ED32">
        <v>0</v>
      </c>
      <c r="EE32">
        <v>0</v>
      </c>
      <c r="EF32">
        <v>168.30000019073501</v>
      </c>
      <c r="EG32">
        <v>0</v>
      </c>
      <c r="EH32">
        <v>700.90880000000004</v>
      </c>
      <c r="EI32">
        <v>-1.29076927340609</v>
      </c>
      <c r="EJ32">
        <v>-3.31000003224763</v>
      </c>
      <c r="EK32">
        <v>2.8643999999999998</v>
      </c>
      <c r="EL32">
        <v>15</v>
      </c>
      <c r="EM32">
        <v>1634243754.0999999</v>
      </c>
      <c r="EN32" t="s">
        <v>401</v>
      </c>
      <c r="EO32">
        <v>1634243749.5999999</v>
      </c>
      <c r="EP32">
        <v>1634243754.0999999</v>
      </c>
      <c r="EQ32">
        <v>126</v>
      </c>
      <c r="ER32">
        <v>-0.41599999999999998</v>
      </c>
      <c r="ES32">
        <v>-8.0000000000000002E-3</v>
      </c>
      <c r="ET32">
        <v>0.16</v>
      </c>
      <c r="EU32">
        <v>-0.11799999999999999</v>
      </c>
      <c r="EV32">
        <v>400</v>
      </c>
      <c r="EW32">
        <v>16</v>
      </c>
      <c r="EX32">
        <v>0.14000000000000001</v>
      </c>
      <c r="EY32">
        <v>0.05</v>
      </c>
      <c r="EZ32">
        <v>0.2728989</v>
      </c>
      <c r="FA32">
        <v>0.35176034521576</v>
      </c>
      <c r="FB32">
        <v>4.3844414385301102E-2</v>
      </c>
      <c r="FC32">
        <v>0</v>
      </c>
      <c r="FD32">
        <v>0</v>
      </c>
      <c r="FE32">
        <v>0</v>
      </c>
      <c r="FF32">
        <v>0</v>
      </c>
      <c r="FG32">
        <v>1</v>
      </c>
      <c r="FH32">
        <v>6.4267969999999994E-2</v>
      </c>
      <c r="FI32">
        <v>-1.6196724202626901E-2</v>
      </c>
      <c r="FJ32">
        <v>1.8960895965381001E-3</v>
      </c>
      <c r="FK32">
        <v>1</v>
      </c>
      <c r="FL32">
        <v>2</v>
      </c>
      <c r="FM32">
        <v>3</v>
      </c>
      <c r="FN32" t="s">
        <v>419</v>
      </c>
      <c r="FO32">
        <v>3.9266999999999999</v>
      </c>
      <c r="FP32">
        <v>2.78762</v>
      </c>
      <c r="FQ32">
        <v>8.3831900000000001E-2</v>
      </c>
      <c r="FR32">
        <v>8.3776900000000001E-2</v>
      </c>
      <c r="FS32">
        <v>8.3102300000000004E-2</v>
      </c>
      <c r="FT32">
        <v>8.1858299999999995E-2</v>
      </c>
      <c r="FU32">
        <v>19688.099999999999</v>
      </c>
      <c r="FV32">
        <v>24016.799999999999</v>
      </c>
      <c r="FW32">
        <v>20929.2</v>
      </c>
      <c r="FX32">
        <v>25282.400000000001</v>
      </c>
      <c r="FY32">
        <v>30437.7</v>
      </c>
      <c r="FZ32">
        <v>34178</v>
      </c>
      <c r="GA32">
        <v>37776.199999999997</v>
      </c>
      <c r="GB32">
        <v>41943.1</v>
      </c>
      <c r="GC32">
        <v>2.6688499999999999</v>
      </c>
      <c r="GD32">
        <v>2.1988699999999999</v>
      </c>
      <c r="GE32">
        <v>8.4415100000000007E-2</v>
      </c>
      <c r="GF32">
        <v>0</v>
      </c>
      <c r="GG32">
        <v>23.903300000000002</v>
      </c>
      <c r="GH32">
        <v>999.9</v>
      </c>
      <c r="GI32">
        <v>49.152000000000001</v>
      </c>
      <c r="GJ32">
        <v>29.084</v>
      </c>
      <c r="GK32">
        <v>22.126300000000001</v>
      </c>
      <c r="GL32">
        <v>61.463200000000001</v>
      </c>
      <c r="GM32">
        <v>18.942299999999999</v>
      </c>
      <c r="GN32">
        <v>3</v>
      </c>
      <c r="GO32">
        <v>-0.19111300000000001</v>
      </c>
      <c r="GP32">
        <v>-0.55366800000000005</v>
      </c>
      <c r="GQ32">
        <v>20.335100000000001</v>
      </c>
      <c r="GR32">
        <v>5.2214799999999997</v>
      </c>
      <c r="GS32">
        <v>11.962</v>
      </c>
      <c r="GT32">
        <v>4.9857500000000003</v>
      </c>
      <c r="GU32">
        <v>3.3010000000000002</v>
      </c>
      <c r="GV32">
        <v>9999</v>
      </c>
      <c r="GW32">
        <v>9999</v>
      </c>
      <c r="GX32">
        <v>999.9</v>
      </c>
      <c r="GY32">
        <v>9999</v>
      </c>
      <c r="GZ32">
        <v>1.8845499999999999</v>
      </c>
      <c r="HA32">
        <v>1.8815599999999999</v>
      </c>
      <c r="HB32">
        <v>1.8830800000000001</v>
      </c>
      <c r="HC32">
        <v>1.88174</v>
      </c>
      <c r="HD32">
        <v>1.88324</v>
      </c>
      <c r="HE32">
        <v>1.8824700000000001</v>
      </c>
      <c r="HF32">
        <v>1.88446</v>
      </c>
      <c r="HG32">
        <v>1.88175</v>
      </c>
      <c r="HH32">
        <v>5</v>
      </c>
      <c r="HI32">
        <v>0</v>
      </c>
      <c r="HJ32">
        <v>0</v>
      </c>
      <c r="HK32">
        <v>0</v>
      </c>
      <c r="HL32" t="s">
        <v>403</v>
      </c>
      <c r="HM32" t="s">
        <v>404</v>
      </c>
      <c r="HN32" t="s">
        <v>405</v>
      </c>
      <c r="HO32" t="s">
        <v>405</v>
      </c>
      <c r="HP32" t="s">
        <v>405</v>
      </c>
      <c r="HQ32" t="s">
        <v>405</v>
      </c>
      <c r="HR32">
        <v>0</v>
      </c>
      <c r="HS32">
        <v>100</v>
      </c>
      <c r="HT32">
        <v>100</v>
      </c>
      <c r="HU32">
        <v>0.16</v>
      </c>
      <c r="HV32">
        <v>-0.11799999999999999</v>
      </c>
      <c r="HW32">
        <v>0.15960000000001201</v>
      </c>
      <c r="HX32">
        <v>0</v>
      </c>
      <c r="HY32">
        <v>0</v>
      </c>
      <c r="HZ32">
        <v>0</v>
      </c>
      <c r="IA32">
        <v>-0.118047619047619</v>
      </c>
      <c r="IB32">
        <v>0</v>
      </c>
      <c r="IC32">
        <v>0</v>
      </c>
      <c r="ID32">
        <v>0</v>
      </c>
      <c r="IE32">
        <v>-1</v>
      </c>
      <c r="IF32">
        <v>-1</v>
      </c>
      <c r="IG32">
        <v>-1</v>
      </c>
      <c r="IH32">
        <v>-1</v>
      </c>
      <c r="II32">
        <v>110.3</v>
      </c>
      <c r="IJ32">
        <v>110.2</v>
      </c>
      <c r="IK32">
        <v>1.5722700000000001</v>
      </c>
      <c r="IL32">
        <v>2.5927699999999998</v>
      </c>
      <c r="IM32">
        <v>2.8002899999999999</v>
      </c>
      <c r="IN32">
        <v>3.0078100000000001</v>
      </c>
      <c r="IO32">
        <v>3.0493199999999998</v>
      </c>
      <c r="IP32">
        <v>2.34863</v>
      </c>
      <c r="IQ32">
        <v>33.8735</v>
      </c>
      <c r="IR32">
        <v>24.078700000000001</v>
      </c>
      <c r="IS32">
        <v>18</v>
      </c>
      <c r="IT32">
        <v>1093.6099999999999</v>
      </c>
      <c r="IU32">
        <v>606.01</v>
      </c>
      <c r="IV32">
        <v>24.9998</v>
      </c>
      <c r="IW32">
        <v>24.773800000000001</v>
      </c>
      <c r="IX32">
        <v>30.0002</v>
      </c>
      <c r="IY32">
        <v>24.6614</v>
      </c>
      <c r="IZ32">
        <v>24.653700000000001</v>
      </c>
      <c r="JA32">
        <v>31.4068</v>
      </c>
      <c r="JB32">
        <v>11.287699999999999</v>
      </c>
      <c r="JC32">
        <v>68.569000000000003</v>
      </c>
      <c r="JD32">
        <v>25</v>
      </c>
      <c r="JE32">
        <v>400</v>
      </c>
      <c r="JF32">
        <v>18.527799999999999</v>
      </c>
      <c r="JG32">
        <v>101.83199999999999</v>
      </c>
      <c r="JH32">
        <v>101.11499999999999</v>
      </c>
    </row>
    <row r="33" spans="1:268" x14ac:dyDescent="0.2">
      <c r="A33">
        <v>17</v>
      </c>
      <c r="B33">
        <v>1634250373.0999999</v>
      </c>
      <c r="C33">
        <v>227.5</v>
      </c>
      <c r="D33" t="s">
        <v>448</v>
      </c>
      <c r="E33" t="s">
        <v>449</v>
      </c>
      <c r="F33" t="s">
        <v>397</v>
      </c>
      <c r="I33">
        <v>1634250373.0999999</v>
      </c>
      <c r="J33">
        <f t="shared" si="0"/>
        <v>1.0273581455214864E-4</v>
      </c>
      <c r="K33">
        <f t="shared" si="1"/>
        <v>0.10273581455214864</v>
      </c>
      <c r="L33">
        <f t="shared" si="2"/>
        <v>-0.49611435873551157</v>
      </c>
      <c r="M33">
        <f t="shared" si="3"/>
        <v>400.28800000000001</v>
      </c>
      <c r="N33">
        <f t="shared" si="4"/>
        <v>525.64815836678281</v>
      </c>
      <c r="O33">
        <f t="shared" si="5"/>
        <v>47.243108675631362</v>
      </c>
      <c r="P33">
        <f t="shared" si="6"/>
        <v>35.976249863232006</v>
      </c>
      <c r="Q33">
        <f t="shared" si="7"/>
        <v>5.7306510033149054E-3</v>
      </c>
      <c r="R33">
        <f t="shared" si="8"/>
        <v>2.7406918867784649</v>
      </c>
      <c r="S33">
        <f t="shared" si="9"/>
        <v>5.7240023953672231E-3</v>
      </c>
      <c r="T33">
        <f t="shared" si="10"/>
        <v>3.5780981920633609E-3</v>
      </c>
      <c r="U33">
        <f t="shared" si="11"/>
        <v>3.9895850507889585E-3</v>
      </c>
      <c r="V33">
        <f t="shared" si="12"/>
        <v>25.739074814945205</v>
      </c>
      <c r="W33">
        <f t="shared" si="13"/>
        <v>25.2913</v>
      </c>
      <c r="X33">
        <f t="shared" si="14"/>
        <v>3.2353200153029982</v>
      </c>
      <c r="Y33">
        <f t="shared" si="15"/>
        <v>50.064137320851387</v>
      </c>
      <c r="Z33">
        <f t="shared" si="16"/>
        <v>1.6661915944632002</v>
      </c>
      <c r="AA33">
        <f t="shared" si="17"/>
        <v>3.328114062537221</v>
      </c>
      <c r="AB33">
        <f t="shared" si="18"/>
        <v>1.569128420839798</v>
      </c>
      <c r="AC33">
        <f t="shared" si="19"/>
        <v>-4.5306494217497555</v>
      </c>
      <c r="AD33">
        <f t="shared" si="20"/>
        <v>70.361493392200089</v>
      </c>
      <c r="AE33">
        <f t="shared" si="21"/>
        <v>5.4594342851630211</v>
      </c>
      <c r="AF33">
        <f t="shared" si="22"/>
        <v>71.294267840664148</v>
      </c>
      <c r="AG33">
        <v>0</v>
      </c>
      <c r="AH33">
        <v>0</v>
      </c>
      <c r="AI33">
        <f t="shared" si="23"/>
        <v>1</v>
      </c>
      <c r="AJ33">
        <f t="shared" si="24"/>
        <v>0</v>
      </c>
      <c r="AK33">
        <f t="shared" si="25"/>
        <v>47578.232904009674</v>
      </c>
      <c r="AL33" t="s">
        <v>399</v>
      </c>
      <c r="AM33" t="s">
        <v>399</v>
      </c>
      <c r="AN33">
        <v>0</v>
      </c>
      <c r="AO33">
        <v>0</v>
      </c>
      <c r="AP33" t="e">
        <f t="shared" si="26"/>
        <v>#DIV/0!</v>
      </c>
      <c r="AQ33">
        <v>0</v>
      </c>
      <c r="AR33" t="s">
        <v>399</v>
      </c>
      <c r="AS33" t="s">
        <v>399</v>
      </c>
      <c r="AT33">
        <v>0</v>
      </c>
      <c r="AU33">
        <v>0</v>
      </c>
      <c r="AV33" t="e">
        <f t="shared" si="27"/>
        <v>#DIV/0!</v>
      </c>
      <c r="AW33">
        <v>0.5</v>
      </c>
      <c r="AX33">
        <f t="shared" si="28"/>
        <v>2.0997816056783997E-2</v>
      </c>
      <c r="AY33">
        <f t="shared" si="29"/>
        <v>-0.49611435873551157</v>
      </c>
      <c r="AZ33" t="e">
        <f t="shared" si="30"/>
        <v>#DIV/0!</v>
      </c>
      <c r="BA33">
        <f t="shared" si="31"/>
        <v>-23.626950412075185</v>
      </c>
      <c r="BB33" t="e">
        <f t="shared" si="32"/>
        <v>#DIV/0!</v>
      </c>
      <c r="BC33" t="e">
        <f t="shared" si="33"/>
        <v>#DIV/0!</v>
      </c>
      <c r="BD33" t="s">
        <v>399</v>
      </c>
      <c r="BE33">
        <v>0</v>
      </c>
      <c r="BF33" t="e">
        <f t="shared" si="34"/>
        <v>#DIV/0!</v>
      </c>
      <c r="BG33" t="e">
        <f t="shared" si="35"/>
        <v>#DIV/0!</v>
      </c>
      <c r="BH33" t="e">
        <f t="shared" si="36"/>
        <v>#DIV/0!</v>
      </c>
      <c r="BI33" t="e">
        <f t="shared" si="37"/>
        <v>#DIV/0!</v>
      </c>
      <c r="BJ33" t="e">
        <f t="shared" si="38"/>
        <v>#DIV/0!</v>
      </c>
      <c r="BK33" t="e">
        <f t="shared" si="39"/>
        <v>#DIV/0!</v>
      </c>
      <c r="BL33" t="e">
        <f t="shared" si="40"/>
        <v>#DIV/0!</v>
      </c>
      <c r="BM33" t="e">
        <f t="shared" si="41"/>
        <v>#DIV/0!</v>
      </c>
      <c r="BN33" t="s">
        <v>399</v>
      </c>
      <c r="BO33" t="s">
        <v>399</v>
      </c>
      <c r="BP33" t="s">
        <v>399</v>
      </c>
      <c r="BQ33" t="s">
        <v>399</v>
      </c>
      <c r="BR33" t="s">
        <v>399</v>
      </c>
      <c r="BS33" t="s">
        <v>399</v>
      </c>
      <c r="BT33" t="s">
        <v>399</v>
      </c>
      <c r="BU33" t="s">
        <v>399</v>
      </c>
      <c r="BV33" t="s">
        <v>399</v>
      </c>
      <c r="BW33" t="s">
        <v>399</v>
      </c>
      <c r="BX33" t="s">
        <v>399</v>
      </c>
      <c r="BY33" t="s">
        <v>399</v>
      </c>
      <c r="BZ33" t="s">
        <v>399</v>
      </c>
      <c r="CA33" t="s">
        <v>399</v>
      </c>
      <c r="CB33" t="s">
        <v>399</v>
      </c>
      <c r="CC33" t="s">
        <v>399</v>
      </c>
      <c r="CD33" t="s">
        <v>399</v>
      </c>
      <c r="CE33" t="s">
        <v>399</v>
      </c>
      <c r="CF33">
        <f t="shared" si="42"/>
        <v>4.9997399999999997E-2</v>
      </c>
      <c r="CG33">
        <f t="shared" si="43"/>
        <v>2.0997816056783997E-2</v>
      </c>
      <c r="CH33">
        <f t="shared" si="44"/>
        <v>0.41997815999999993</v>
      </c>
      <c r="CI33">
        <f t="shared" si="45"/>
        <v>7.9795850399999979E-2</v>
      </c>
      <c r="CJ33">
        <v>6</v>
      </c>
      <c r="CK33">
        <v>0.5</v>
      </c>
      <c r="CL33" t="s">
        <v>400</v>
      </c>
      <c r="CM33">
        <v>2</v>
      </c>
      <c r="CN33">
        <v>1634250373.0999999</v>
      </c>
      <c r="CO33">
        <v>400.28800000000001</v>
      </c>
      <c r="CP33">
        <v>400.01499999999999</v>
      </c>
      <c r="CQ33">
        <v>18.538799999999998</v>
      </c>
      <c r="CR33">
        <v>18.478300000000001</v>
      </c>
      <c r="CS33">
        <v>400.12900000000002</v>
      </c>
      <c r="CT33">
        <v>18.6569</v>
      </c>
      <c r="CU33">
        <v>999.97900000000004</v>
      </c>
      <c r="CV33">
        <v>89.770600000000002</v>
      </c>
      <c r="CW33">
        <v>0.105314</v>
      </c>
      <c r="CX33">
        <v>25.767499999999998</v>
      </c>
      <c r="CY33">
        <v>25.2913</v>
      </c>
      <c r="CZ33">
        <v>999.9</v>
      </c>
      <c r="DA33">
        <v>0</v>
      </c>
      <c r="DB33">
        <v>0</v>
      </c>
      <c r="DC33">
        <v>9981.25</v>
      </c>
      <c r="DD33">
        <v>0</v>
      </c>
      <c r="DE33">
        <v>0.21912699999999999</v>
      </c>
      <c r="DF33">
        <v>0.27298</v>
      </c>
      <c r="DG33">
        <v>407.84899999999999</v>
      </c>
      <c r="DH33">
        <v>407.54599999999999</v>
      </c>
      <c r="DI33">
        <v>6.0558300000000002E-2</v>
      </c>
      <c r="DJ33">
        <v>400.01499999999999</v>
      </c>
      <c r="DK33">
        <v>18.478300000000001</v>
      </c>
      <c r="DL33">
        <v>1.6642399999999999</v>
      </c>
      <c r="DM33">
        <v>1.6588099999999999</v>
      </c>
      <c r="DN33">
        <v>14.5669</v>
      </c>
      <c r="DO33">
        <v>14.5162</v>
      </c>
      <c r="DP33">
        <v>4.9997399999999997E-2</v>
      </c>
      <c r="DQ33">
        <v>0</v>
      </c>
      <c r="DR33">
        <v>0</v>
      </c>
      <c r="DS33">
        <v>0</v>
      </c>
      <c r="DT33">
        <v>700.38</v>
      </c>
      <c r="DU33">
        <v>4.9997399999999997E-2</v>
      </c>
      <c r="DV33">
        <v>4.3899999999999997</v>
      </c>
      <c r="DW33">
        <v>-1.68</v>
      </c>
      <c r="DX33">
        <v>36.936999999999998</v>
      </c>
      <c r="DY33">
        <v>40.75</v>
      </c>
      <c r="DZ33">
        <v>39.436999999999998</v>
      </c>
      <c r="EA33">
        <v>40.686999999999998</v>
      </c>
      <c r="EB33">
        <v>39.811999999999998</v>
      </c>
      <c r="EC33">
        <v>0</v>
      </c>
      <c r="ED33">
        <v>0</v>
      </c>
      <c r="EE33">
        <v>0</v>
      </c>
      <c r="EF33">
        <v>173.700000047684</v>
      </c>
      <c r="EG33">
        <v>0</v>
      </c>
      <c r="EH33">
        <v>700.62961538461502</v>
      </c>
      <c r="EI33">
        <v>-3.16273513034132</v>
      </c>
      <c r="EJ33">
        <v>5.9370939229661799</v>
      </c>
      <c r="EK33">
        <v>2.97384615384615</v>
      </c>
      <c r="EL33">
        <v>15</v>
      </c>
      <c r="EM33">
        <v>1634243754.0999999</v>
      </c>
      <c r="EN33" t="s">
        <v>401</v>
      </c>
      <c r="EO33">
        <v>1634243749.5999999</v>
      </c>
      <c r="EP33">
        <v>1634243754.0999999</v>
      </c>
      <c r="EQ33">
        <v>126</v>
      </c>
      <c r="ER33">
        <v>-0.41599999999999998</v>
      </c>
      <c r="ES33">
        <v>-8.0000000000000002E-3</v>
      </c>
      <c r="ET33">
        <v>0.16</v>
      </c>
      <c r="EU33">
        <v>-0.11799999999999999</v>
      </c>
      <c r="EV33">
        <v>400</v>
      </c>
      <c r="EW33">
        <v>16</v>
      </c>
      <c r="EX33">
        <v>0.14000000000000001</v>
      </c>
      <c r="EY33">
        <v>0.05</v>
      </c>
      <c r="EZ33">
        <v>0.27183426829268298</v>
      </c>
      <c r="FA33">
        <v>0.15734517073170701</v>
      </c>
      <c r="FB33">
        <v>4.6170251723337101E-2</v>
      </c>
      <c r="FC33">
        <v>0</v>
      </c>
      <c r="FD33">
        <v>0</v>
      </c>
      <c r="FE33">
        <v>0</v>
      </c>
      <c r="FF33">
        <v>0</v>
      </c>
      <c r="FG33">
        <v>1</v>
      </c>
      <c r="FH33">
        <v>6.30403829268293E-2</v>
      </c>
      <c r="FI33">
        <v>-1.8770671777003398E-2</v>
      </c>
      <c r="FJ33">
        <v>2.0952904165553099E-3</v>
      </c>
      <c r="FK33">
        <v>1</v>
      </c>
      <c r="FL33">
        <v>2</v>
      </c>
      <c r="FM33">
        <v>3</v>
      </c>
      <c r="FN33" t="s">
        <v>419</v>
      </c>
      <c r="FO33">
        <v>3.9266700000000001</v>
      </c>
      <c r="FP33">
        <v>2.7877700000000001</v>
      </c>
      <c r="FQ33">
        <v>8.3843200000000007E-2</v>
      </c>
      <c r="FR33">
        <v>8.3791699999999997E-2</v>
      </c>
      <c r="FS33">
        <v>8.3114900000000005E-2</v>
      </c>
      <c r="FT33">
        <v>8.1875699999999996E-2</v>
      </c>
      <c r="FU33">
        <v>19687.900000000001</v>
      </c>
      <c r="FV33">
        <v>24016.400000000001</v>
      </c>
      <c r="FW33">
        <v>20929.2</v>
      </c>
      <c r="FX33">
        <v>25282.400000000001</v>
      </c>
      <c r="FY33">
        <v>30437.200000000001</v>
      </c>
      <c r="FZ33">
        <v>34177.5</v>
      </c>
      <c r="GA33">
        <v>37776.1</v>
      </c>
      <c r="GB33">
        <v>41943.3</v>
      </c>
      <c r="GC33">
        <v>2.6692999999999998</v>
      </c>
      <c r="GD33">
        <v>2.1983700000000002</v>
      </c>
      <c r="GE33">
        <v>8.4638599999999994E-2</v>
      </c>
      <c r="GF33">
        <v>0</v>
      </c>
      <c r="GG33">
        <v>23.901700000000002</v>
      </c>
      <c r="GH33">
        <v>999.9</v>
      </c>
      <c r="GI33">
        <v>49.152000000000001</v>
      </c>
      <c r="GJ33">
        <v>29.064</v>
      </c>
      <c r="GK33">
        <v>22.101500000000001</v>
      </c>
      <c r="GL33">
        <v>61.593200000000003</v>
      </c>
      <c r="GM33">
        <v>19.002400000000002</v>
      </c>
      <c r="GN33">
        <v>3</v>
      </c>
      <c r="GO33">
        <v>-0.19120400000000001</v>
      </c>
      <c r="GP33">
        <v>-0.55480399999999996</v>
      </c>
      <c r="GQ33">
        <v>20.335000000000001</v>
      </c>
      <c r="GR33">
        <v>5.2222299999999997</v>
      </c>
      <c r="GS33">
        <v>11.962</v>
      </c>
      <c r="GT33">
        <v>4.9857500000000003</v>
      </c>
      <c r="GU33">
        <v>3.3010000000000002</v>
      </c>
      <c r="GV33">
        <v>9999</v>
      </c>
      <c r="GW33">
        <v>9999</v>
      </c>
      <c r="GX33">
        <v>999.9</v>
      </c>
      <c r="GY33">
        <v>9999</v>
      </c>
      <c r="GZ33">
        <v>1.88452</v>
      </c>
      <c r="HA33">
        <v>1.8815599999999999</v>
      </c>
      <c r="HB33">
        <v>1.88307</v>
      </c>
      <c r="HC33">
        <v>1.88178</v>
      </c>
      <c r="HD33">
        <v>1.8832599999999999</v>
      </c>
      <c r="HE33">
        <v>1.8824799999999999</v>
      </c>
      <c r="HF33">
        <v>1.88446</v>
      </c>
      <c r="HG33">
        <v>1.8817299999999999</v>
      </c>
      <c r="HH33">
        <v>5</v>
      </c>
      <c r="HI33">
        <v>0</v>
      </c>
      <c r="HJ33">
        <v>0</v>
      </c>
      <c r="HK33">
        <v>0</v>
      </c>
      <c r="HL33" t="s">
        <v>403</v>
      </c>
      <c r="HM33" t="s">
        <v>404</v>
      </c>
      <c r="HN33" t="s">
        <v>405</v>
      </c>
      <c r="HO33" t="s">
        <v>405</v>
      </c>
      <c r="HP33" t="s">
        <v>405</v>
      </c>
      <c r="HQ33" t="s">
        <v>405</v>
      </c>
      <c r="HR33">
        <v>0</v>
      </c>
      <c r="HS33">
        <v>100</v>
      </c>
      <c r="HT33">
        <v>100</v>
      </c>
      <c r="HU33">
        <v>0.159</v>
      </c>
      <c r="HV33">
        <v>-0.1181</v>
      </c>
      <c r="HW33">
        <v>0.15960000000001201</v>
      </c>
      <c r="HX33">
        <v>0</v>
      </c>
      <c r="HY33">
        <v>0</v>
      </c>
      <c r="HZ33">
        <v>0</v>
      </c>
      <c r="IA33">
        <v>-0.118047619047619</v>
      </c>
      <c r="IB33">
        <v>0</v>
      </c>
      <c r="IC33">
        <v>0</v>
      </c>
      <c r="ID33">
        <v>0</v>
      </c>
      <c r="IE33">
        <v>-1</v>
      </c>
      <c r="IF33">
        <v>-1</v>
      </c>
      <c r="IG33">
        <v>-1</v>
      </c>
      <c r="IH33">
        <v>-1</v>
      </c>
      <c r="II33">
        <v>110.4</v>
      </c>
      <c r="IJ33">
        <v>110.3</v>
      </c>
      <c r="IK33">
        <v>1.5722700000000001</v>
      </c>
      <c r="IL33">
        <v>2.6013199999999999</v>
      </c>
      <c r="IM33">
        <v>2.8002899999999999</v>
      </c>
      <c r="IN33">
        <v>3.0078100000000001</v>
      </c>
      <c r="IO33">
        <v>3.0493199999999998</v>
      </c>
      <c r="IP33">
        <v>2.33521</v>
      </c>
      <c r="IQ33">
        <v>33.896099999999997</v>
      </c>
      <c r="IR33">
        <v>24.078700000000001</v>
      </c>
      <c r="IS33">
        <v>18</v>
      </c>
      <c r="IT33">
        <v>1094.1400000000001</v>
      </c>
      <c r="IU33">
        <v>605.61400000000003</v>
      </c>
      <c r="IV33">
        <v>24.9998</v>
      </c>
      <c r="IW33">
        <v>24.773800000000001</v>
      </c>
      <c r="IX33">
        <v>30.0001</v>
      </c>
      <c r="IY33">
        <v>24.6614</v>
      </c>
      <c r="IZ33">
        <v>24.653700000000001</v>
      </c>
      <c r="JA33">
        <v>31.406600000000001</v>
      </c>
      <c r="JB33">
        <v>11.287699999999999</v>
      </c>
      <c r="JC33">
        <v>68.569000000000003</v>
      </c>
      <c r="JD33">
        <v>25</v>
      </c>
      <c r="JE33">
        <v>400</v>
      </c>
      <c r="JF33">
        <v>18.531199999999998</v>
      </c>
      <c r="JG33">
        <v>101.83199999999999</v>
      </c>
      <c r="JH33">
        <v>101.11499999999999</v>
      </c>
    </row>
    <row r="34" spans="1:268" x14ac:dyDescent="0.2">
      <c r="A34">
        <v>18</v>
      </c>
      <c r="B34">
        <v>1634250378.0999999</v>
      </c>
      <c r="C34">
        <v>232.5</v>
      </c>
      <c r="D34" t="s">
        <v>450</v>
      </c>
      <c r="E34" t="s">
        <v>451</v>
      </c>
      <c r="F34" t="s">
        <v>397</v>
      </c>
      <c r="I34">
        <v>1634250378.0999999</v>
      </c>
      <c r="J34">
        <f t="shared" si="0"/>
        <v>1.0698227498170386E-4</v>
      </c>
      <c r="K34">
        <f t="shared" si="1"/>
        <v>0.10698227498170386</v>
      </c>
      <c r="L34">
        <f t="shared" si="2"/>
        <v>-0.58782382387762855</v>
      </c>
      <c r="M34">
        <f t="shared" si="3"/>
        <v>400.34500000000003</v>
      </c>
      <c r="N34">
        <f t="shared" si="4"/>
        <v>544.64065553511432</v>
      </c>
      <c r="O34">
        <f t="shared" si="5"/>
        <v>48.949881191782225</v>
      </c>
      <c r="P34">
        <f t="shared" si="6"/>
        <v>35.981229066475002</v>
      </c>
      <c r="Q34">
        <f t="shared" si="7"/>
        <v>5.9636608313119411E-3</v>
      </c>
      <c r="R34">
        <f t="shared" si="8"/>
        <v>2.7411059293238469</v>
      </c>
      <c r="S34">
        <f t="shared" si="9"/>
        <v>5.9564620159804314E-3</v>
      </c>
      <c r="T34">
        <f t="shared" si="10"/>
        <v>3.7234348065300635E-3</v>
      </c>
      <c r="U34">
        <f t="shared" si="11"/>
        <v>3.9895850507889585E-3</v>
      </c>
      <c r="V34">
        <f t="shared" si="12"/>
        <v>25.735202949559202</v>
      </c>
      <c r="W34">
        <f t="shared" si="13"/>
        <v>25.2973</v>
      </c>
      <c r="X34">
        <f t="shared" si="14"/>
        <v>3.2364749854976855</v>
      </c>
      <c r="Y34">
        <f t="shared" si="15"/>
        <v>50.074651554039043</v>
      </c>
      <c r="Z34">
        <f t="shared" si="16"/>
        <v>1.6662748145890001</v>
      </c>
      <c r="AA34">
        <f t="shared" si="17"/>
        <v>3.3275814466543157</v>
      </c>
      <c r="AB34">
        <f t="shared" si="18"/>
        <v>1.5702001709086855</v>
      </c>
      <c r="AC34">
        <f t="shared" si="19"/>
        <v>-4.7179183266931402</v>
      </c>
      <c r="AD34">
        <f t="shared" si="20"/>
        <v>69.086450087848306</v>
      </c>
      <c r="AE34">
        <f t="shared" si="21"/>
        <v>5.3597811631906547</v>
      </c>
      <c r="AF34">
        <f t="shared" si="22"/>
        <v>69.732302509396604</v>
      </c>
      <c r="AG34">
        <v>0</v>
      </c>
      <c r="AH34">
        <v>0</v>
      </c>
      <c r="AI34">
        <f t="shared" si="23"/>
        <v>1</v>
      </c>
      <c r="AJ34">
        <f t="shared" si="24"/>
        <v>0</v>
      </c>
      <c r="AK34">
        <f t="shared" si="25"/>
        <v>47589.885724768363</v>
      </c>
      <c r="AL34" t="s">
        <v>399</v>
      </c>
      <c r="AM34" t="s">
        <v>399</v>
      </c>
      <c r="AN34">
        <v>0</v>
      </c>
      <c r="AO34">
        <v>0</v>
      </c>
      <c r="AP34" t="e">
        <f t="shared" si="26"/>
        <v>#DIV/0!</v>
      </c>
      <c r="AQ34">
        <v>0</v>
      </c>
      <c r="AR34" t="s">
        <v>399</v>
      </c>
      <c r="AS34" t="s">
        <v>399</v>
      </c>
      <c r="AT34">
        <v>0</v>
      </c>
      <c r="AU34">
        <v>0</v>
      </c>
      <c r="AV34" t="e">
        <f t="shared" si="27"/>
        <v>#DIV/0!</v>
      </c>
      <c r="AW34">
        <v>0.5</v>
      </c>
      <c r="AX34">
        <f t="shared" si="28"/>
        <v>2.0997816056783997E-2</v>
      </c>
      <c r="AY34">
        <f t="shared" si="29"/>
        <v>-0.58782382387762855</v>
      </c>
      <c r="AZ34" t="e">
        <f t="shared" si="30"/>
        <v>#DIV/0!</v>
      </c>
      <c r="BA34">
        <f t="shared" si="31"/>
        <v>-27.994522015431876</v>
      </c>
      <c r="BB34" t="e">
        <f t="shared" si="32"/>
        <v>#DIV/0!</v>
      </c>
      <c r="BC34" t="e">
        <f t="shared" si="33"/>
        <v>#DIV/0!</v>
      </c>
      <c r="BD34" t="s">
        <v>399</v>
      </c>
      <c r="BE34">
        <v>0</v>
      </c>
      <c r="BF34" t="e">
        <f t="shared" si="34"/>
        <v>#DIV/0!</v>
      </c>
      <c r="BG34" t="e">
        <f t="shared" si="35"/>
        <v>#DIV/0!</v>
      </c>
      <c r="BH34" t="e">
        <f t="shared" si="36"/>
        <v>#DIV/0!</v>
      </c>
      <c r="BI34" t="e">
        <f t="shared" si="37"/>
        <v>#DIV/0!</v>
      </c>
      <c r="BJ34" t="e">
        <f t="shared" si="38"/>
        <v>#DIV/0!</v>
      </c>
      <c r="BK34" t="e">
        <f t="shared" si="39"/>
        <v>#DIV/0!</v>
      </c>
      <c r="BL34" t="e">
        <f t="shared" si="40"/>
        <v>#DIV/0!</v>
      </c>
      <c r="BM34" t="e">
        <f t="shared" si="41"/>
        <v>#DIV/0!</v>
      </c>
      <c r="BN34" t="s">
        <v>399</v>
      </c>
      <c r="BO34" t="s">
        <v>399</v>
      </c>
      <c r="BP34" t="s">
        <v>399</v>
      </c>
      <c r="BQ34" t="s">
        <v>399</v>
      </c>
      <c r="BR34" t="s">
        <v>399</v>
      </c>
      <c r="BS34" t="s">
        <v>399</v>
      </c>
      <c r="BT34" t="s">
        <v>399</v>
      </c>
      <c r="BU34" t="s">
        <v>399</v>
      </c>
      <c r="BV34" t="s">
        <v>399</v>
      </c>
      <c r="BW34" t="s">
        <v>399</v>
      </c>
      <c r="BX34" t="s">
        <v>399</v>
      </c>
      <c r="BY34" t="s">
        <v>399</v>
      </c>
      <c r="BZ34" t="s">
        <v>399</v>
      </c>
      <c r="CA34" t="s">
        <v>399</v>
      </c>
      <c r="CB34" t="s">
        <v>399</v>
      </c>
      <c r="CC34" t="s">
        <v>399</v>
      </c>
      <c r="CD34" t="s">
        <v>399</v>
      </c>
      <c r="CE34" t="s">
        <v>399</v>
      </c>
      <c r="CF34">
        <f t="shared" si="42"/>
        <v>4.9997399999999997E-2</v>
      </c>
      <c r="CG34">
        <f t="shared" si="43"/>
        <v>2.0997816056783997E-2</v>
      </c>
      <c r="CH34">
        <f t="shared" si="44"/>
        <v>0.41997815999999993</v>
      </c>
      <c r="CI34">
        <f t="shared" si="45"/>
        <v>7.9795850399999979E-2</v>
      </c>
      <c r="CJ34">
        <v>6</v>
      </c>
      <c r="CK34">
        <v>0.5</v>
      </c>
      <c r="CL34" t="s">
        <v>400</v>
      </c>
      <c r="CM34">
        <v>2</v>
      </c>
      <c r="CN34">
        <v>1634250378.0999999</v>
      </c>
      <c r="CO34">
        <v>400.34500000000003</v>
      </c>
      <c r="CP34">
        <v>400.01799999999997</v>
      </c>
      <c r="CQ34">
        <v>18.5398</v>
      </c>
      <c r="CR34">
        <v>18.476800000000001</v>
      </c>
      <c r="CS34">
        <v>400.185</v>
      </c>
      <c r="CT34">
        <v>18.657900000000001</v>
      </c>
      <c r="CU34">
        <v>999.98900000000003</v>
      </c>
      <c r="CV34">
        <v>89.770200000000003</v>
      </c>
      <c r="CW34">
        <v>0.105355</v>
      </c>
      <c r="CX34">
        <v>25.764800000000001</v>
      </c>
      <c r="CY34">
        <v>25.2973</v>
      </c>
      <c r="CZ34">
        <v>999.9</v>
      </c>
      <c r="DA34">
        <v>0</v>
      </c>
      <c r="DB34">
        <v>0</v>
      </c>
      <c r="DC34">
        <v>9983.75</v>
      </c>
      <c r="DD34">
        <v>0</v>
      </c>
      <c r="DE34">
        <v>0.21912699999999999</v>
      </c>
      <c r="DF34">
        <v>0.32723999999999998</v>
      </c>
      <c r="DG34">
        <v>407.90699999999998</v>
      </c>
      <c r="DH34">
        <v>407.548</v>
      </c>
      <c r="DI34">
        <v>6.3066499999999998E-2</v>
      </c>
      <c r="DJ34">
        <v>400.01799999999997</v>
      </c>
      <c r="DK34">
        <v>18.476800000000001</v>
      </c>
      <c r="DL34">
        <v>1.6643300000000001</v>
      </c>
      <c r="DM34">
        <v>1.65866</v>
      </c>
      <c r="DN34">
        <v>14.567600000000001</v>
      </c>
      <c r="DO34">
        <v>14.514900000000001</v>
      </c>
      <c r="DP34">
        <v>4.9997399999999997E-2</v>
      </c>
      <c r="DQ34">
        <v>0</v>
      </c>
      <c r="DR34">
        <v>0</v>
      </c>
      <c r="DS34">
        <v>0</v>
      </c>
      <c r="DT34">
        <v>700.94</v>
      </c>
      <c r="DU34">
        <v>4.9997399999999997E-2</v>
      </c>
      <c r="DV34">
        <v>2.5299999999999998</v>
      </c>
      <c r="DW34">
        <v>-1.41</v>
      </c>
      <c r="DX34">
        <v>36.875</v>
      </c>
      <c r="DY34">
        <v>40.686999999999998</v>
      </c>
      <c r="DZ34">
        <v>39.436999999999998</v>
      </c>
      <c r="EA34">
        <v>40.686999999999998</v>
      </c>
      <c r="EB34">
        <v>39.75</v>
      </c>
      <c r="EC34">
        <v>0</v>
      </c>
      <c r="ED34">
        <v>0</v>
      </c>
      <c r="EE34">
        <v>0</v>
      </c>
      <c r="EF34">
        <v>178.5</v>
      </c>
      <c r="EG34">
        <v>0</v>
      </c>
      <c r="EH34">
        <v>700.902307692308</v>
      </c>
      <c r="EI34">
        <v>-0.45059833888376999</v>
      </c>
      <c r="EJ34">
        <v>-5.6707693775050796</v>
      </c>
      <c r="EK34">
        <v>2.7134615384615399</v>
      </c>
      <c r="EL34">
        <v>15</v>
      </c>
      <c r="EM34">
        <v>1634243754.0999999</v>
      </c>
      <c r="EN34" t="s">
        <v>401</v>
      </c>
      <c r="EO34">
        <v>1634243749.5999999</v>
      </c>
      <c r="EP34">
        <v>1634243754.0999999</v>
      </c>
      <c r="EQ34">
        <v>126</v>
      </c>
      <c r="ER34">
        <v>-0.41599999999999998</v>
      </c>
      <c r="ES34">
        <v>-8.0000000000000002E-3</v>
      </c>
      <c r="ET34">
        <v>0.16</v>
      </c>
      <c r="EU34">
        <v>-0.11799999999999999</v>
      </c>
      <c r="EV34">
        <v>400</v>
      </c>
      <c r="EW34">
        <v>16</v>
      </c>
      <c r="EX34">
        <v>0.14000000000000001</v>
      </c>
      <c r="EY34">
        <v>0.05</v>
      </c>
      <c r="EZ34">
        <v>0.28293597560975597</v>
      </c>
      <c r="FA34">
        <v>-0.108845226480836</v>
      </c>
      <c r="FB34">
        <v>3.7074123808529001E-2</v>
      </c>
      <c r="FC34">
        <v>0</v>
      </c>
      <c r="FD34">
        <v>0</v>
      </c>
      <c r="FE34">
        <v>0</v>
      </c>
      <c r="FF34">
        <v>0</v>
      </c>
      <c r="FG34">
        <v>1</v>
      </c>
      <c r="FH34">
        <v>6.2275446341463397E-2</v>
      </c>
      <c r="FI34">
        <v>-4.1888487804878404E-3</v>
      </c>
      <c r="FJ34">
        <v>1.6183847757831301E-3</v>
      </c>
      <c r="FK34">
        <v>1</v>
      </c>
      <c r="FL34">
        <v>2</v>
      </c>
      <c r="FM34">
        <v>3</v>
      </c>
      <c r="FN34" t="s">
        <v>419</v>
      </c>
      <c r="FO34">
        <v>3.9266899999999998</v>
      </c>
      <c r="FP34">
        <v>2.78783</v>
      </c>
      <c r="FQ34">
        <v>8.3851499999999995E-2</v>
      </c>
      <c r="FR34">
        <v>8.3791500000000005E-2</v>
      </c>
      <c r="FS34">
        <v>8.3117499999999997E-2</v>
      </c>
      <c r="FT34">
        <v>8.1870399999999996E-2</v>
      </c>
      <c r="FU34">
        <v>19687.8</v>
      </c>
      <c r="FV34">
        <v>24016.400000000001</v>
      </c>
      <c r="FW34">
        <v>20929.3</v>
      </c>
      <c r="FX34">
        <v>25282.400000000001</v>
      </c>
      <c r="FY34">
        <v>30437.1</v>
      </c>
      <c r="FZ34">
        <v>34177.699999999997</v>
      </c>
      <c r="GA34">
        <v>37776.1</v>
      </c>
      <c r="GB34">
        <v>41943.3</v>
      </c>
      <c r="GC34">
        <v>2.6685500000000002</v>
      </c>
      <c r="GD34">
        <v>2.1982300000000001</v>
      </c>
      <c r="GE34">
        <v>8.5122900000000001E-2</v>
      </c>
      <c r="GF34">
        <v>0</v>
      </c>
      <c r="GG34">
        <v>23.899699999999999</v>
      </c>
      <c r="GH34">
        <v>999.9</v>
      </c>
      <c r="GI34">
        <v>49.152000000000001</v>
      </c>
      <c r="GJ34">
        <v>29.084</v>
      </c>
      <c r="GK34">
        <v>22.127800000000001</v>
      </c>
      <c r="GL34">
        <v>61.5732</v>
      </c>
      <c r="GM34">
        <v>18.9663</v>
      </c>
      <c r="GN34">
        <v>3</v>
      </c>
      <c r="GO34">
        <v>-0.19100400000000001</v>
      </c>
      <c r="GP34">
        <v>-0.55560200000000004</v>
      </c>
      <c r="GQ34">
        <v>20.335000000000001</v>
      </c>
      <c r="GR34">
        <v>5.2204300000000003</v>
      </c>
      <c r="GS34">
        <v>11.962</v>
      </c>
      <c r="GT34">
        <v>4.9855999999999998</v>
      </c>
      <c r="GU34">
        <v>3.30078</v>
      </c>
      <c r="GV34">
        <v>9999</v>
      </c>
      <c r="GW34">
        <v>9999</v>
      </c>
      <c r="GX34">
        <v>999.9</v>
      </c>
      <c r="GY34">
        <v>9999</v>
      </c>
      <c r="GZ34">
        <v>1.88453</v>
      </c>
      <c r="HA34">
        <v>1.8815599999999999</v>
      </c>
      <c r="HB34">
        <v>1.8830499999999999</v>
      </c>
      <c r="HC34">
        <v>1.88175</v>
      </c>
      <c r="HD34">
        <v>1.88324</v>
      </c>
      <c r="HE34">
        <v>1.8824799999999999</v>
      </c>
      <c r="HF34">
        <v>1.88446</v>
      </c>
      <c r="HG34">
        <v>1.8817299999999999</v>
      </c>
      <c r="HH34">
        <v>5</v>
      </c>
      <c r="HI34">
        <v>0</v>
      </c>
      <c r="HJ34">
        <v>0</v>
      </c>
      <c r="HK34">
        <v>0</v>
      </c>
      <c r="HL34" t="s">
        <v>403</v>
      </c>
      <c r="HM34" t="s">
        <v>404</v>
      </c>
      <c r="HN34" t="s">
        <v>405</v>
      </c>
      <c r="HO34" t="s">
        <v>405</v>
      </c>
      <c r="HP34" t="s">
        <v>405</v>
      </c>
      <c r="HQ34" t="s">
        <v>405</v>
      </c>
      <c r="HR34">
        <v>0</v>
      </c>
      <c r="HS34">
        <v>100</v>
      </c>
      <c r="HT34">
        <v>100</v>
      </c>
      <c r="HU34">
        <v>0.16</v>
      </c>
      <c r="HV34">
        <v>-0.1181</v>
      </c>
      <c r="HW34">
        <v>0.15960000000001201</v>
      </c>
      <c r="HX34">
        <v>0</v>
      </c>
      <c r="HY34">
        <v>0</v>
      </c>
      <c r="HZ34">
        <v>0</v>
      </c>
      <c r="IA34">
        <v>-0.118047619047619</v>
      </c>
      <c r="IB34">
        <v>0</v>
      </c>
      <c r="IC34">
        <v>0</v>
      </c>
      <c r="ID34">
        <v>0</v>
      </c>
      <c r="IE34">
        <v>-1</v>
      </c>
      <c r="IF34">
        <v>-1</v>
      </c>
      <c r="IG34">
        <v>-1</v>
      </c>
      <c r="IH34">
        <v>-1</v>
      </c>
      <c r="II34">
        <v>110.5</v>
      </c>
      <c r="IJ34">
        <v>110.4</v>
      </c>
      <c r="IK34">
        <v>1.5722700000000001</v>
      </c>
      <c r="IL34">
        <v>2.5939899999999998</v>
      </c>
      <c r="IM34">
        <v>2.8002899999999999</v>
      </c>
      <c r="IN34">
        <v>3.0065900000000001</v>
      </c>
      <c r="IO34">
        <v>3.0493199999999998</v>
      </c>
      <c r="IP34">
        <v>2.34497</v>
      </c>
      <c r="IQ34">
        <v>33.918700000000001</v>
      </c>
      <c r="IR34">
        <v>24.078700000000001</v>
      </c>
      <c r="IS34">
        <v>18</v>
      </c>
      <c r="IT34">
        <v>1093.29</v>
      </c>
      <c r="IU34">
        <v>605.49900000000002</v>
      </c>
      <c r="IV34">
        <v>24.999700000000001</v>
      </c>
      <c r="IW34">
        <v>24.773800000000001</v>
      </c>
      <c r="IX34">
        <v>30</v>
      </c>
      <c r="IY34">
        <v>24.6629</v>
      </c>
      <c r="IZ34">
        <v>24.6541</v>
      </c>
      <c r="JA34">
        <v>31.405799999999999</v>
      </c>
      <c r="JB34">
        <v>11.287699999999999</v>
      </c>
      <c r="JC34">
        <v>68.569000000000003</v>
      </c>
      <c r="JD34">
        <v>25</v>
      </c>
      <c r="JE34">
        <v>400</v>
      </c>
      <c r="JF34">
        <v>18.531700000000001</v>
      </c>
      <c r="JG34">
        <v>101.83199999999999</v>
      </c>
      <c r="JH34">
        <v>101.11499999999999</v>
      </c>
    </row>
    <row r="35" spans="1:268" x14ac:dyDescent="0.2">
      <c r="A35">
        <v>19</v>
      </c>
      <c r="B35">
        <v>1634250383.0999999</v>
      </c>
      <c r="C35">
        <v>237.5</v>
      </c>
      <c r="D35" t="s">
        <v>452</v>
      </c>
      <c r="E35" t="s">
        <v>453</v>
      </c>
      <c r="F35" t="s">
        <v>397</v>
      </c>
      <c r="I35">
        <v>1634250383.0999999</v>
      </c>
      <c r="J35">
        <f t="shared" si="0"/>
        <v>1.0172273725717928E-4</v>
      </c>
      <c r="K35">
        <f t="shared" si="1"/>
        <v>0.10172273725717929</v>
      </c>
      <c r="L35">
        <f t="shared" si="2"/>
        <v>-0.39406514565860512</v>
      </c>
      <c r="M35">
        <f t="shared" si="3"/>
        <v>400.28100000000001</v>
      </c>
      <c r="N35">
        <f t="shared" si="4"/>
        <v>498.5801119948099</v>
      </c>
      <c r="O35">
        <f t="shared" si="5"/>
        <v>44.810589067751117</v>
      </c>
      <c r="P35">
        <f t="shared" si="6"/>
        <v>35.975818070366998</v>
      </c>
      <c r="Q35">
        <f t="shared" si="7"/>
        <v>5.6755786909781962E-3</v>
      </c>
      <c r="R35">
        <f t="shared" si="8"/>
        <v>2.7467124243491581</v>
      </c>
      <c r="S35">
        <f t="shared" si="9"/>
        <v>5.669071455330449E-3</v>
      </c>
      <c r="T35">
        <f t="shared" si="10"/>
        <v>3.5437536741321275E-3</v>
      </c>
      <c r="U35">
        <f t="shared" si="11"/>
        <v>3.9895850507889585E-3</v>
      </c>
      <c r="V35">
        <f t="shared" si="12"/>
        <v>25.73291247819262</v>
      </c>
      <c r="W35">
        <f t="shared" si="13"/>
        <v>25.287400000000002</v>
      </c>
      <c r="X35">
        <f t="shared" si="14"/>
        <v>3.2345694778059539</v>
      </c>
      <c r="Y35">
        <f t="shared" si="15"/>
        <v>50.07289955919839</v>
      </c>
      <c r="Z35">
        <f t="shared" si="16"/>
        <v>1.6658412284636002</v>
      </c>
      <c r="AA35">
        <f t="shared" si="17"/>
        <v>3.3268319652513219</v>
      </c>
      <c r="AB35">
        <f t="shared" si="18"/>
        <v>1.5687282493423538</v>
      </c>
      <c r="AC35">
        <f t="shared" si="19"/>
        <v>-4.4859727130416065</v>
      </c>
      <c r="AD35">
        <f t="shared" si="20"/>
        <v>70.131048040907643</v>
      </c>
      <c r="AE35">
        <f t="shared" si="21"/>
        <v>5.429342606151776</v>
      </c>
      <c r="AF35">
        <f t="shared" si="22"/>
        <v>71.078407519068605</v>
      </c>
      <c r="AG35">
        <v>0</v>
      </c>
      <c r="AH35">
        <v>0</v>
      </c>
      <c r="AI35">
        <f t="shared" si="23"/>
        <v>1</v>
      </c>
      <c r="AJ35">
        <f t="shared" si="24"/>
        <v>0</v>
      </c>
      <c r="AK35">
        <f t="shared" si="25"/>
        <v>47742.678347430279</v>
      </c>
      <c r="AL35" t="s">
        <v>399</v>
      </c>
      <c r="AM35" t="s">
        <v>399</v>
      </c>
      <c r="AN35">
        <v>0</v>
      </c>
      <c r="AO35">
        <v>0</v>
      </c>
      <c r="AP35" t="e">
        <f t="shared" si="26"/>
        <v>#DIV/0!</v>
      </c>
      <c r="AQ35">
        <v>0</v>
      </c>
      <c r="AR35" t="s">
        <v>399</v>
      </c>
      <c r="AS35" t="s">
        <v>399</v>
      </c>
      <c r="AT35">
        <v>0</v>
      </c>
      <c r="AU35">
        <v>0</v>
      </c>
      <c r="AV35" t="e">
        <f t="shared" si="27"/>
        <v>#DIV/0!</v>
      </c>
      <c r="AW35">
        <v>0.5</v>
      </c>
      <c r="AX35">
        <f t="shared" si="28"/>
        <v>2.0997816056783997E-2</v>
      </c>
      <c r="AY35">
        <f t="shared" si="29"/>
        <v>-0.39406514565860512</v>
      </c>
      <c r="AZ35" t="e">
        <f t="shared" si="30"/>
        <v>#DIV/0!</v>
      </c>
      <c r="BA35">
        <f t="shared" si="31"/>
        <v>-18.766958649077704</v>
      </c>
      <c r="BB35" t="e">
        <f t="shared" si="32"/>
        <v>#DIV/0!</v>
      </c>
      <c r="BC35" t="e">
        <f t="shared" si="33"/>
        <v>#DIV/0!</v>
      </c>
      <c r="BD35" t="s">
        <v>399</v>
      </c>
      <c r="BE35">
        <v>0</v>
      </c>
      <c r="BF35" t="e">
        <f t="shared" si="34"/>
        <v>#DIV/0!</v>
      </c>
      <c r="BG35" t="e">
        <f t="shared" si="35"/>
        <v>#DIV/0!</v>
      </c>
      <c r="BH35" t="e">
        <f t="shared" si="36"/>
        <v>#DIV/0!</v>
      </c>
      <c r="BI35" t="e">
        <f t="shared" si="37"/>
        <v>#DIV/0!</v>
      </c>
      <c r="BJ35" t="e">
        <f t="shared" si="38"/>
        <v>#DIV/0!</v>
      </c>
      <c r="BK35" t="e">
        <f t="shared" si="39"/>
        <v>#DIV/0!</v>
      </c>
      <c r="BL35" t="e">
        <f t="shared" si="40"/>
        <v>#DIV/0!</v>
      </c>
      <c r="BM35" t="e">
        <f t="shared" si="41"/>
        <v>#DIV/0!</v>
      </c>
      <c r="BN35" t="s">
        <v>399</v>
      </c>
      <c r="BO35" t="s">
        <v>399</v>
      </c>
      <c r="BP35" t="s">
        <v>399</v>
      </c>
      <c r="BQ35" t="s">
        <v>399</v>
      </c>
      <c r="BR35" t="s">
        <v>399</v>
      </c>
      <c r="BS35" t="s">
        <v>399</v>
      </c>
      <c r="BT35" t="s">
        <v>399</v>
      </c>
      <c r="BU35" t="s">
        <v>399</v>
      </c>
      <c r="BV35" t="s">
        <v>399</v>
      </c>
      <c r="BW35" t="s">
        <v>399</v>
      </c>
      <c r="BX35" t="s">
        <v>399</v>
      </c>
      <c r="BY35" t="s">
        <v>399</v>
      </c>
      <c r="BZ35" t="s">
        <v>399</v>
      </c>
      <c r="CA35" t="s">
        <v>399</v>
      </c>
      <c r="CB35" t="s">
        <v>399</v>
      </c>
      <c r="CC35" t="s">
        <v>399</v>
      </c>
      <c r="CD35" t="s">
        <v>399</v>
      </c>
      <c r="CE35" t="s">
        <v>399</v>
      </c>
      <c r="CF35">
        <f t="shared" si="42"/>
        <v>4.9997399999999997E-2</v>
      </c>
      <c r="CG35">
        <f t="shared" si="43"/>
        <v>2.0997816056783997E-2</v>
      </c>
      <c r="CH35">
        <f t="shared" si="44"/>
        <v>0.41997815999999993</v>
      </c>
      <c r="CI35">
        <f t="shared" si="45"/>
        <v>7.9795850399999979E-2</v>
      </c>
      <c r="CJ35">
        <v>6</v>
      </c>
      <c r="CK35">
        <v>0.5</v>
      </c>
      <c r="CL35" t="s">
        <v>400</v>
      </c>
      <c r="CM35">
        <v>2</v>
      </c>
      <c r="CN35">
        <v>1634250383.0999999</v>
      </c>
      <c r="CO35">
        <v>400.28100000000001</v>
      </c>
      <c r="CP35">
        <v>400.06900000000002</v>
      </c>
      <c r="CQ35">
        <v>18.534800000000001</v>
      </c>
      <c r="CR35">
        <v>18.474900000000002</v>
      </c>
      <c r="CS35">
        <v>400.12099999999998</v>
      </c>
      <c r="CT35">
        <v>18.652899999999999</v>
      </c>
      <c r="CU35">
        <v>1000.04</v>
      </c>
      <c r="CV35">
        <v>89.7714</v>
      </c>
      <c r="CW35">
        <v>0.105007</v>
      </c>
      <c r="CX35">
        <v>25.760999999999999</v>
      </c>
      <c r="CY35">
        <v>25.287400000000002</v>
      </c>
      <c r="CZ35">
        <v>999.9</v>
      </c>
      <c r="DA35">
        <v>0</v>
      </c>
      <c r="DB35">
        <v>0</v>
      </c>
      <c r="DC35">
        <v>10016.9</v>
      </c>
      <c r="DD35">
        <v>0</v>
      </c>
      <c r="DE35">
        <v>0.21912699999999999</v>
      </c>
      <c r="DF35">
        <v>0.21182300000000001</v>
      </c>
      <c r="DG35">
        <v>407.84</v>
      </c>
      <c r="DH35">
        <v>407.59899999999999</v>
      </c>
      <c r="DI35">
        <v>5.9890699999999998E-2</v>
      </c>
      <c r="DJ35">
        <v>400.06900000000002</v>
      </c>
      <c r="DK35">
        <v>18.474900000000002</v>
      </c>
      <c r="DL35">
        <v>1.6638999999999999</v>
      </c>
      <c r="DM35">
        <v>1.65852</v>
      </c>
      <c r="DN35">
        <v>14.563599999999999</v>
      </c>
      <c r="DO35">
        <v>14.513500000000001</v>
      </c>
      <c r="DP35">
        <v>4.9997399999999997E-2</v>
      </c>
      <c r="DQ35">
        <v>0</v>
      </c>
      <c r="DR35">
        <v>0</v>
      </c>
      <c r="DS35">
        <v>0</v>
      </c>
      <c r="DT35">
        <v>700.57</v>
      </c>
      <c r="DU35">
        <v>4.9997399999999997E-2</v>
      </c>
      <c r="DV35">
        <v>0.9</v>
      </c>
      <c r="DW35">
        <v>-1.96</v>
      </c>
      <c r="DX35">
        <v>36.875</v>
      </c>
      <c r="DY35">
        <v>40.686999999999998</v>
      </c>
      <c r="DZ35">
        <v>39.375</v>
      </c>
      <c r="EA35">
        <v>40.686999999999998</v>
      </c>
      <c r="EB35">
        <v>39.75</v>
      </c>
      <c r="EC35">
        <v>0</v>
      </c>
      <c r="ED35">
        <v>0</v>
      </c>
      <c r="EE35">
        <v>0</v>
      </c>
      <c r="EF35">
        <v>183.30000019073501</v>
      </c>
      <c r="EG35">
        <v>0</v>
      </c>
      <c r="EH35">
        <v>700.78653846153804</v>
      </c>
      <c r="EI35">
        <v>0.32376068461625201</v>
      </c>
      <c r="EJ35">
        <v>-5.4068377687511404</v>
      </c>
      <c r="EK35">
        <v>2.5880769230769198</v>
      </c>
      <c r="EL35">
        <v>15</v>
      </c>
      <c r="EM35">
        <v>1634243754.0999999</v>
      </c>
      <c r="EN35" t="s">
        <v>401</v>
      </c>
      <c r="EO35">
        <v>1634243749.5999999</v>
      </c>
      <c r="EP35">
        <v>1634243754.0999999</v>
      </c>
      <c r="EQ35">
        <v>126</v>
      </c>
      <c r="ER35">
        <v>-0.41599999999999998</v>
      </c>
      <c r="ES35">
        <v>-8.0000000000000002E-3</v>
      </c>
      <c r="ET35">
        <v>0.16</v>
      </c>
      <c r="EU35">
        <v>-0.11799999999999999</v>
      </c>
      <c r="EV35">
        <v>400</v>
      </c>
      <c r="EW35">
        <v>16</v>
      </c>
      <c r="EX35">
        <v>0.14000000000000001</v>
      </c>
      <c r="EY35">
        <v>0.05</v>
      </c>
      <c r="EZ35">
        <v>0.27570119999999998</v>
      </c>
      <c r="FA35">
        <v>-0.27531255534709298</v>
      </c>
      <c r="FB35">
        <v>4.61780992696754E-2</v>
      </c>
      <c r="FC35">
        <v>0</v>
      </c>
      <c r="FD35">
        <v>0</v>
      </c>
      <c r="FE35">
        <v>0</v>
      </c>
      <c r="FF35">
        <v>0</v>
      </c>
      <c r="FG35">
        <v>1</v>
      </c>
      <c r="FH35">
        <v>6.1792087500000002E-2</v>
      </c>
      <c r="FI35">
        <v>1.6175560975609799E-3</v>
      </c>
      <c r="FJ35">
        <v>1.44753003080895E-3</v>
      </c>
      <c r="FK35">
        <v>1</v>
      </c>
      <c r="FL35">
        <v>2</v>
      </c>
      <c r="FM35">
        <v>3</v>
      </c>
      <c r="FN35" t="s">
        <v>419</v>
      </c>
      <c r="FO35">
        <v>3.9267500000000002</v>
      </c>
      <c r="FP35">
        <v>2.7877700000000001</v>
      </c>
      <c r="FQ35">
        <v>8.3842100000000003E-2</v>
      </c>
      <c r="FR35">
        <v>8.3800399999999997E-2</v>
      </c>
      <c r="FS35">
        <v>8.3101999999999995E-2</v>
      </c>
      <c r="FT35">
        <v>8.1865199999999999E-2</v>
      </c>
      <c r="FU35">
        <v>19687.900000000001</v>
      </c>
      <c r="FV35">
        <v>24016.2</v>
      </c>
      <c r="FW35">
        <v>20929.2</v>
      </c>
      <c r="FX35">
        <v>25282.400000000001</v>
      </c>
      <c r="FY35">
        <v>30437.599999999999</v>
      </c>
      <c r="FZ35">
        <v>34177.9</v>
      </c>
      <c r="GA35">
        <v>37776.1</v>
      </c>
      <c r="GB35">
        <v>41943.199999999997</v>
      </c>
      <c r="GC35">
        <v>2.6673800000000001</v>
      </c>
      <c r="GD35">
        <v>2.19767</v>
      </c>
      <c r="GE35">
        <v>8.4526799999999999E-2</v>
      </c>
      <c r="GF35">
        <v>0</v>
      </c>
      <c r="GG35">
        <v>23.8996</v>
      </c>
      <c r="GH35">
        <v>999.9</v>
      </c>
      <c r="GI35">
        <v>49.152000000000001</v>
      </c>
      <c r="GJ35">
        <v>29.084</v>
      </c>
      <c r="GK35">
        <v>22.126799999999999</v>
      </c>
      <c r="GL35">
        <v>61.373199999999997</v>
      </c>
      <c r="GM35">
        <v>18.9984</v>
      </c>
      <c r="GN35">
        <v>3</v>
      </c>
      <c r="GO35">
        <v>-0.19103400000000001</v>
      </c>
      <c r="GP35">
        <v>-0.55670200000000003</v>
      </c>
      <c r="GQ35">
        <v>20.334900000000001</v>
      </c>
      <c r="GR35">
        <v>5.2199900000000001</v>
      </c>
      <c r="GS35">
        <v>11.962</v>
      </c>
      <c r="GT35">
        <v>4.9854000000000003</v>
      </c>
      <c r="GU35">
        <v>3.30063</v>
      </c>
      <c r="GV35">
        <v>9999</v>
      </c>
      <c r="GW35">
        <v>9999</v>
      </c>
      <c r="GX35">
        <v>999.9</v>
      </c>
      <c r="GY35">
        <v>9999</v>
      </c>
      <c r="GZ35">
        <v>1.8845499999999999</v>
      </c>
      <c r="HA35">
        <v>1.8815599999999999</v>
      </c>
      <c r="HB35">
        <v>1.8830899999999999</v>
      </c>
      <c r="HC35">
        <v>1.88174</v>
      </c>
      <c r="HD35">
        <v>1.88324</v>
      </c>
      <c r="HE35">
        <v>1.8824799999999999</v>
      </c>
      <c r="HF35">
        <v>1.88446</v>
      </c>
      <c r="HG35">
        <v>1.8817200000000001</v>
      </c>
      <c r="HH35">
        <v>5</v>
      </c>
      <c r="HI35">
        <v>0</v>
      </c>
      <c r="HJ35">
        <v>0</v>
      </c>
      <c r="HK35">
        <v>0</v>
      </c>
      <c r="HL35" t="s">
        <v>403</v>
      </c>
      <c r="HM35" t="s">
        <v>404</v>
      </c>
      <c r="HN35" t="s">
        <v>405</v>
      </c>
      <c r="HO35" t="s">
        <v>405</v>
      </c>
      <c r="HP35" t="s">
        <v>405</v>
      </c>
      <c r="HQ35" t="s">
        <v>405</v>
      </c>
      <c r="HR35">
        <v>0</v>
      </c>
      <c r="HS35">
        <v>100</v>
      </c>
      <c r="HT35">
        <v>100</v>
      </c>
      <c r="HU35">
        <v>0.16</v>
      </c>
      <c r="HV35">
        <v>-0.1181</v>
      </c>
      <c r="HW35">
        <v>0.15960000000001201</v>
      </c>
      <c r="HX35">
        <v>0</v>
      </c>
      <c r="HY35">
        <v>0</v>
      </c>
      <c r="HZ35">
        <v>0</v>
      </c>
      <c r="IA35">
        <v>-0.118047619047619</v>
      </c>
      <c r="IB35">
        <v>0</v>
      </c>
      <c r="IC35">
        <v>0</v>
      </c>
      <c r="ID35">
        <v>0</v>
      </c>
      <c r="IE35">
        <v>-1</v>
      </c>
      <c r="IF35">
        <v>-1</v>
      </c>
      <c r="IG35">
        <v>-1</v>
      </c>
      <c r="IH35">
        <v>-1</v>
      </c>
      <c r="II35">
        <v>110.6</v>
      </c>
      <c r="IJ35">
        <v>110.5</v>
      </c>
      <c r="IK35">
        <v>1.5722700000000001</v>
      </c>
      <c r="IL35">
        <v>2.5939899999999998</v>
      </c>
      <c r="IM35">
        <v>2.8002899999999999</v>
      </c>
      <c r="IN35">
        <v>3.0065900000000001</v>
      </c>
      <c r="IO35">
        <v>3.0493199999999998</v>
      </c>
      <c r="IP35">
        <v>2.34131</v>
      </c>
      <c r="IQ35">
        <v>33.941299999999998</v>
      </c>
      <c r="IR35">
        <v>24.078700000000001</v>
      </c>
      <c r="IS35">
        <v>18</v>
      </c>
      <c r="IT35">
        <v>1091.9100000000001</v>
      </c>
      <c r="IU35">
        <v>605.08399999999995</v>
      </c>
      <c r="IV35">
        <v>24.999700000000001</v>
      </c>
      <c r="IW35">
        <v>24.773800000000001</v>
      </c>
      <c r="IX35">
        <v>30.0002</v>
      </c>
      <c r="IY35">
        <v>24.663399999999999</v>
      </c>
      <c r="IZ35">
        <v>24.6557</v>
      </c>
      <c r="JA35">
        <v>31.4024</v>
      </c>
      <c r="JB35">
        <v>11.287699999999999</v>
      </c>
      <c r="JC35">
        <v>68.569000000000003</v>
      </c>
      <c r="JD35">
        <v>25</v>
      </c>
      <c r="JE35">
        <v>400</v>
      </c>
      <c r="JF35">
        <v>18.542400000000001</v>
      </c>
      <c r="JG35">
        <v>101.83199999999999</v>
      </c>
      <c r="JH35">
        <v>101.11499999999999</v>
      </c>
    </row>
    <row r="36" spans="1:268" x14ac:dyDescent="0.2">
      <c r="A36">
        <v>20</v>
      </c>
      <c r="B36">
        <v>1634250388.0999999</v>
      </c>
      <c r="C36">
        <v>242.5</v>
      </c>
      <c r="D36" t="s">
        <v>454</v>
      </c>
      <c r="E36" t="s">
        <v>455</v>
      </c>
      <c r="F36" t="s">
        <v>397</v>
      </c>
      <c r="I36">
        <v>1634250388.0999999</v>
      </c>
      <c r="J36">
        <f t="shared" si="0"/>
        <v>1.0375523928840316E-4</v>
      </c>
      <c r="K36">
        <f t="shared" si="1"/>
        <v>0.10375523928840316</v>
      </c>
      <c r="L36">
        <f t="shared" si="2"/>
        <v>-0.52485792135942333</v>
      </c>
      <c r="M36">
        <f t="shared" si="3"/>
        <v>400.28199999999998</v>
      </c>
      <c r="N36">
        <f t="shared" si="4"/>
        <v>532.14995030665511</v>
      </c>
      <c r="O36">
        <f t="shared" si="5"/>
        <v>47.826795320677576</v>
      </c>
      <c r="P36">
        <f t="shared" si="6"/>
        <v>35.975208253837998</v>
      </c>
      <c r="Q36">
        <f t="shared" si="7"/>
        <v>5.7871667357723552E-3</v>
      </c>
      <c r="R36">
        <f t="shared" si="8"/>
        <v>2.743617032158737</v>
      </c>
      <c r="S36">
        <f t="shared" si="9"/>
        <v>5.7803936474796029E-3</v>
      </c>
      <c r="T36">
        <f t="shared" si="10"/>
        <v>3.6133538906857974E-3</v>
      </c>
      <c r="U36">
        <f t="shared" si="11"/>
        <v>3.9895850507889585E-3</v>
      </c>
      <c r="V36">
        <f t="shared" si="12"/>
        <v>25.726420652461869</v>
      </c>
      <c r="W36">
        <f t="shared" si="13"/>
        <v>25.290900000000001</v>
      </c>
      <c r="X36">
        <f t="shared" si="14"/>
        <v>3.2352430300959467</v>
      </c>
      <c r="Y36">
        <f t="shared" si="15"/>
        <v>50.09592760819568</v>
      </c>
      <c r="Z36">
        <f t="shared" si="16"/>
        <v>1.6660245288148001</v>
      </c>
      <c r="AA36">
        <f t="shared" si="17"/>
        <v>3.3256685889617881</v>
      </c>
      <c r="AB36">
        <f t="shared" si="18"/>
        <v>1.5692185012811466</v>
      </c>
      <c r="AC36">
        <f t="shared" si="19"/>
        <v>-4.5756060526185793</v>
      </c>
      <c r="AD36">
        <f t="shared" si="20"/>
        <v>68.661623763399476</v>
      </c>
      <c r="AE36">
        <f t="shared" si="21"/>
        <v>5.3215168548568341</v>
      </c>
      <c r="AF36">
        <f t="shared" si="22"/>
        <v>69.411524150688521</v>
      </c>
      <c r="AG36">
        <v>0</v>
      </c>
      <c r="AH36">
        <v>0</v>
      </c>
      <c r="AI36">
        <f t="shared" si="23"/>
        <v>1</v>
      </c>
      <c r="AJ36">
        <f t="shared" si="24"/>
        <v>0</v>
      </c>
      <c r="AK36">
        <f t="shared" si="25"/>
        <v>47659.546842787982</v>
      </c>
      <c r="AL36" t="s">
        <v>399</v>
      </c>
      <c r="AM36" t="s">
        <v>399</v>
      </c>
      <c r="AN36">
        <v>0</v>
      </c>
      <c r="AO36">
        <v>0</v>
      </c>
      <c r="AP36" t="e">
        <f t="shared" si="26"/>
        <v>#DIV/0!</v>
      </c>
      <c r="AQ36">
        <v>0</v>
      </c>
      <c r="AR36" t="s">
        <v>399</v>
      </c>
      <c r="AS36" t="s">
        <v>399</v>
      </c>
      <c r="AT36">
        <v>0</v>
      </c>
      <c r="AU36">
        <v>0</v>
      </c>
      <c r="AV36" t="e">
        <f t="shared" si="27"/>
        <v>#DIV/0!</v>
      </c>
      <c r="AW36">
        <v>0.5</v>
      </c>
      <c r="AX36">
        <f t="shared" si="28"/>
        <v>2.0997816056783997E-2</v>
      </c>
      <c r="AY36">
        <f t="shared" si="29"/>
        <v>-0.52485792135942333</v>
      </c>
      <c r="AZ36" t="e">
        <f t="shared" si="30"/>
        <v>#DIV/0!</v>
      </c>
      <c r="BA36">
        <f t="shared" si="31"/>
        <v>-24.995833849580354</v>
      </c>
      <c r="BB36" t="e">
        <f t="shared" si="32"/>
        <v>#DIV/0!</v>
      </c>
      <c r="BC36" t="e">
        <f t="shared" si="33"/>
        <v>#DIV/0!</v>
      </c>
      <c r="BD36" t="s">
        <v>399</v>
      </c>
      <c r="BE36">
        <v>0</v>
      </c>
      <c r="BF36" t="e">
        <f t="shared" si="34"/>
        <v>#DIV/0!</v>
      </c>
      <c r="BG36" t="e">
        <f t="shared" si="35"/>
        <v>#DIV/0!</v>
      </c>
      <c r="BH36" t="e">
        <f t="shared" si="36"/>
        <v>#DIV/0!</v>
      </c>
      <c r="BI36" t="e">
        <f t="shared" si="37"/>
        <v>#DIV/0!</v>
      </c>
      <c r="BJ36" t="e">
        <f t="shared" si="38"/>
        <v>#DIV/0!</v>
      </c>
      <c r="BK36" t="e">
        <f t="shared" si="39"/>
        <v>#DIV/0!</v>
      </c>
      <c r="BL36" t="e">
        <f t="shared" si="40"/>
        <v>#DIV/0!</v>
      </c>
      <c r="BM36" t="e">
        <f t="shared" si="41"/>
        <v>#DIV/0!</v>
      </c>
      <c r="BN36" t="s">
        <v>399</v>
      </c>
      <c r="BO36" t="s">
        <v>399</v>
      </c>
      <c r="BP36" t="s">
        <v>399</v>
      </c>
      <c r="BQ36" t="s">
        <v>399</v>
      </c>
      <c r="BR36" t="s">
        <v>399</v>
      </c>
      <c r="BS36" t="s">
        <v>399</v>
      </c>
      <c r="BT36" t="s">
        <v>399</v>
      </c>
      <c r="BU36" t="s">
        <v>399</v>
      </c>
      <c r="BV36" t="s">
        <v>399</v>
      </c>
      <c r="BW36" t="s">
        <v>399</v>
      </c>
      <c r="BX36" t="s">
        <v>399</v>
      </c>
      <c r="BY36" t="s">
        <v>399</v>
      </c>
      <c r="BZ36" t="s">
        <v>399</v>
      </c>
      <c r="CA36" t="s">
        <v>399</v>
      </c>
      <c r="CB36" t="s">
        <v>399</v>
      </c>
      <c r="CC36" t="s">
        <v>399</v>
      </c>
      <c r="CD36" t="s">
        <v>399</v>
      </c>
      <c r="CE36" t="s">
        <v>399</v>
      </c>
      <c r="CF36">
        <f t="shared" si="42"/>
        <v>4.9997399999999997E-2</v>
      </c>
      <c r="CG36">
        <f t="shared" si="43"/>
        <v>2.0997816056783997E-2</v>
      </c>
      <c r="CH36">
        <f t="shared" si="44"/>
        <v>0.41997815999999993</v>
      </c>
      <c r="CI36">
        <f t="shared" si="45"/>
        <v>7.9795850399999979E-2</v>
      </c>
      <c r="CJ36">
        <v>6</v>
      </c>
      <c r="CK36">
        <v>0.5</v>
      </c>
      <c r="CL36" t="s">
        <v>400</v>
      </c>
      <c r="CM36">
        <v>2</v>
      </c>
      <c r="CN36">
        <v>1634250388.0999999</v>
      </c>
      <c r="CO36">
        <v>400.28199999999998</v>
      </c>
      <c r="CP36">
        <v>399.99200000000002</v>
      </c>
      <c r="CQ36">
        <v>18.537199999999999</v>
      </c>
      <c r="CR36">
        <v>18.476099999999999</v>
      </c>
      <c r="CS36">
        <v>400.12200000000001</v>
      </c>
      <c r="CT36">
        <v>18.655200000000001</v>
      </c>
      <c r="CU36">
        <v>999.98599999999999</v>
      </c>
      <c r="CV36">
        <v>89.769300000000001</v>
      </c>
      <c r="CW36">
        <v>0.10535899999999999</v>
      </c>
      <c r="CX36">
        <v>25.755099999999999</v>
      </c>
      <c r="CY36">
        <v>25.290900000000001</v>
      </c>
      <c r="CZ36">
        <v>999.9</v>
      </c>
      <c r="DA36">
        <v>0</v>
      </c>
      <c r="DB36">
        <v>0</v>
      </c>
      <c r="DC36">
        <v>9998.75</v>
      </c>
      <c r="DD36">
        <v>0</v>
      </c>
      <c r="DE36">
        <v>0.21912699999999999</v>
      </c>
      <c r="DF36">
        <v>0.28988599999999998</v>
      </c>
      <c r="DG36">
        <v>407.84199999999998</v>
      </c>
      <c r="DH36">
        <v>407.52199999999999</v>
      </c>
      <c r="DI36">
        <v>6.1060000000000003E-2</v>
      </c>
      <c r="DJ36">
        <v>399.99200000000002</v>
      </c>
      <c r="DK36">
        <v>18.476099999999999</v>
      </c>
      <c r="DL36">
        <v>1.6640699999999999</v>
      </c>
      <c r="DM36">
        <v>1.65859</v>
      </c>
      <c r="DN36">
        <v>14.565200000000001</v>
      </c>
      <c r="DO36">
        <v>14.514200000000001</v>
      </c>
      <c r="DP36">
        <v>4.9997399999999997E-2</v>
      </c>
      <c r="DQ36">
        <v>0</v>
      </c>
      <c r="DR36">
        <v>0</v>
      </c>
      <c r="DS36">
        <v>0</v>
      </c>
      <c r="DT36">
        <v>702.32</v>
      </c>
      <c r="DU36">
        <v>4.9997399999999997E-2</v>
      </c>
      <c r="DV36">
        <v>-0.8</v>
      </c>
      <c r="DW36">
        <v>-0.91</v>
      </c>
      <c r="DX36">
        <v>36.811999999999998</v>
      </c>
      <c r="DY36">
        <v>40.686999999999998</v>
      </c>
      <c r="DZ36">
        <v>39.375</v>
      </c>
      <c r="EA36">
        <v>40.686999999999998</v>
      </c>
      <c r="EB36">
        <v>39.75</v>
      </c>
      <c r="EC36">
        <v>0</v>
      </c>
      <c r="ED36">
        <v>0</v>
      </c>
      <c r="EE36">
        <v>0</v>
      </c>
      <c r="EF36">
        <v>188.700000047684</v>
      </c>
      <c r="EG36">
        <v>0</v>
      </c>
      <c r="EH36">
        <v>701.1884</v>
      </c>
      <c r="EI36">
        <v>-0.66230762433407597</v>
      </c>
      <c r="EJ36">
        <v>-4.7146154466488897</v>
      </c>
      <c r="EK36">
        <v>1.8484</v>
      </c>
      <c r="EL36">
        <v>15</v>
      </c>
      <c r="EM36">
        <v>1634243754.0999999</v>
      </c>
      <c r="EN36" t="s">
        <v>401</v>
      </c>
      <c r="EO36">
        <v>1634243749.5999999</v>
      </c>
      <c r="EP36">
        <v>1634243754.0999999</v>
      </c>
      <c r="EQ36">
        <v>126</v>
      </c>
      <c r="ER36">
        <v>-0.41599999999999998</v>
      </c>
      <c r="ES36">
        <v>-8.0000000000000002E-3</v>
      </c>
      <c r="ET36">
        <v>0.16</v>
      </c>
      <c r="EU36">
        <v>-0.11799999999999999</v>
      </c>
      <c r="EV36">
        <v>400</v>
      </c>
      <c r="EW36">
        <v>16</v>
      </c>
      <c r="EX36">
        <v>0.14000000000000001</v>
      </c>
      <c r="EY36">
        <v>0.05</v>
      </c>
      <c r="EZ36">
        <v>0.25478239024390198</v>
      </c>
      <c r="FA36">
        <v>-3.4299177700348203E-2</v>
      </c>
      <c r="FB36">
        <v>3.75755184031085E-2</v>
      </c>
      <c r="FC36">
        <v>1</v>
      </c>
      <c r="FD36">
        <v>0</v>
      </c>
      <c r="FE36">
        <v>0</v>
      </c>
      <c r="FF36">
        <v>0</v>
      </c>
      <c r="FG36">
        <v>1</v>
      </c>
      <c r="FH36">
        <v>6.15843317073171E-2</v>
      </c>
      <c r="FI36">
        <v>1.43814564459937E-3</v>
      </c>
      <c r="FJ36">
        <v>1.45687526751339E-3</v>
      </c>
      <c r="FK36">
        <v>1</v>
      </c>
      <c r="FL36">
        <v>3</v>
      </c>
      <c r="FM36">
        <v>3</v>
      </c>
      <c r="FN36" t="s">
        <v>415</v>
      </c>
      <c r="FO36">
        <v>3.9266800000000002</v>
      </c>
      <c r="FP36">
        <v>2.7879700000000001</v>
      </c>
      <c r="FQ36">
        <v>8.3840600000000001E-2</v>
      </c>
      <c r="FR36">
        <v>8.3786399999999997E-2</v>
      </c>
      <c r="FS36">
        <v>8.3107899999999998E-2</v>
      </c>
      <c r="FT36">
        <v>8.1867200000000001E-2</v>
      </c>
      <c r="FU36">
        <v>19687.900000000001</v>
      </c>
      <c r="FV36">
        <v>24016.400000000001</v>
      </c>
      <c r="FW36">
        <v>20929.099999999999</v>
      </c>
      <c r="FX36">
        <v>25282.3</v>
      </c>
      <c r="FY36">
        <v>30437.5</v>
      </c>
      <c r="FZ36">
        <v>34177.599999999999</v>
      </c>
      <c r="GA36">
        <v>37776.199999999997</v>
      </c>
      <c r="GB36">
        <v>41943</v>
      </c>
      <c r="GC36">
        <v>2.66852</v>
      </c>
      <c r="GD36">
        <v>2.1978</v>
      </c>
      <c r="GE36">
        <v>8.4824899999999995E-2</v>
      </c>
      <c r="GF36">
        <v>0</v>
      </c>
      <c r="GG36">
        <v>23.898299999999999</v>
      </c>
      <c r="GH36">
        <v>999.9</v>
      </c>
      <c r="GI36">
        <v>49.152000000000001</v>
      </c>
      <c r="GJ36">
        <v>29.064</v>
      </c>
      <c r="GK36">
        <v>22.102699999999999</v>
      </c>
      <c r="GL36">
        <v>61.5032</v>
      </c>
      <c r="GM36">
        <v>19.006399999999999</v>
      </c>
      <c r="GN36">
        <v>3</v>
      </c>
      <c r="GO36">
        <v>-0.19117899999999999</v>
      </c>
      <c r="GP36">
        <v>-0.55870399999999998</v>
      </c>
      <c r="GQ36">
        <v>20.334900000000001</v>
      </c>
      <c r="GR36">
        <v>5.2204300000000003</v>
      </c>
      <c r="GS36">
        <v>11.962</v>
      </c>
      <c r="GT36">
        <v>4.9855499999999999</v>
      </c>
      <c r="GU36">
        <v>3.30078</v>
      </c>
      <c r="GV36">
        <v>9999</v>
      </c>
      <c r="GW36">
        <v>9999</v>
      </c>
      <c r="GX36">
        <v>999.9</v>
      </c>
      <c r="GY36">
        <v>9999</v>
      </c>
      <c r="GZ36">
        <v>1.88456</v>
      </c>
      <c r="HA36">
        <v>1.8815599999999999</v>
      </c>
      <c r="HB36">
        <v>1.8830899999999999</v>
      </c>
      <c r="HC36">
        <v>1.8817699999999999</v>
      </c>
      <c r="HD36">
        <v>1.88324</v>
      </c>
      <c r="HE36">
        <v>1.8824799999999999</v>
      </c>
      <c r="HF36">
        <v>1.88446</v>
      </c>
      <c r="HG36">
        <v>1.88171</v>
      </c>
      <c r="HH36">
        <v>5</v>
      </c>
      <c r="HI36">
        <v>0</v>
      </c>
      <c r="HJ36">
        <v>0</v>
      </c>
      <c r="HK36">
        <v>0</v>
      </c>
      <c r="HL36" t="s">
        <v>403</v>
      </c>
      <c r="HM36" t="s">
        <v>404</v>
      </c>
      <c r="HN36" t="s">
        <v>405</v>
      </c>
      <c r="HO36" t="s">
        <v>405</v>
      </c>
      <c r="HP36" t="s">
        <v>405</v>
      </c>
      <c r="HQ36" t="s">
        <v>405</v>
      </c>
      <c r="HR36">
        <v>0</v>
      </c>
      <c r="HS36">
        <v>100</v>
      </c>
      <c r="HT36">
        <v>100</v>
      </c>
      <c r="HU36">
        <v>0.16</v>
      </c>
      <c r="HV36">
        <v>-0.11799999999999999</v>
      </c>
      <c r="HW36">
        <v>0.15960000000001201</v>
      </c>
      <c r="HX36">
        <v>0</v>
      </c>
      <c r="HY36">
        <v>0</v>
      </c>
      <c r="HZ36">
        <v>0</v>
      </c>
      <c r="IA36">
        <v>-0.118047619047619</v>
      </c>
      <c r="IB36">
        <v>0</v>
      </c>
      <c r="IC36">
        <v>0</v>
      </c>
      <c r="ID36">
        <v>0</v>
      </c>
      <c r="IE36">
        <v>-1</v>
      </c>
      <c r="IF36">
        <v>-1</v>
      </c>
      <c r="IG36">
        <v>-1</v>
      </c>
      <c r="IH36">
        <v>-1</v>
      </c>
      <c r="II36">
        <v>110.6</v>
      </c>
      <c r="IJ36">
        <v>110.6</v>
      </c>
      <c r="IK36">
        <v>1.5722700000000001</v>
      </c>
      <c r="IL36">
        <v>2.6025399999999999</v>
      </c>
      <c r="IM36">
        <v>2.8002899999999999</v>
      </c>
      <c r="IN36">
        <v>3.0065900000000001</v>
      </c>
      <c r="IO36">
        <v>3.0493199999999998</v>
      </c>
      <c r="IP36">
        <v>2.3107899999999999</v>
      </c>
      <c r="IQ36">
        <v>33.941299999999998</v>
      </c>
      <c r="IR36">
        <v>24.07</v>
      </c>
      <c r="IS36">
        <v>18</v>
      </c>
      <c r="IT36">
        <v>1093.27</v>
      </c>
      <c r="IU36">
        <v>605.18200000000002</v>
      </c>
      <c r="IV36">
        <v>24.999600000000001</v>
      </c>
      <c r="IW36">
        <v>24.773800000000001</v>
      </c>
      <c r="IX36">
        <v>30</v>
      </c>
      <c r="IY36">
        <v>24.663399999999999</v>
      </c>
      <c r="IZ36">
        <v>24.6557</v>
      </c>
      <c r="JA36">
        <v>31.4026</v>
      </c>
      <c r="JB36">
        <v>11.287699999999999</v>
      </c>
      <c r="JC36">
        <v>68.569000000000003</v>
      </c>
      <c r="JD36">
        <v>25</v>
      </c>
      <c r="JE36">
        <v>400</v>
      </c>
      <c r="JF36">
        <v>18.544499999999999</v>
      </c>
      <c r="JG36">
        <v>101.83199999999999</v>
      </c>
      <c r="JH36">
        <v>101.114</v>
      </c>
    </row>
    <row r="37" spans="1:268" x14ac:dyDescent="0.2">
      <c r="A37">
        <v>21</v>
      </c>
      <c r="B37">
        <v>1634250393.0999999</v>
      </c>
      <c r="C37">
        <v>247.5</v>
      </c>
      <c r="D37" t="s">
        <v>456</v>
      </c>
      <c r="E37" t="s">
        <v>457</v>
      </c>
      <c r="F37" t="s">
        <v>397</v>
      </c>
      <c r="I37">
        <v>1634250393.0999999</v>
      </c>
      <c r="J37">
        <f t="shared" si="0"/>
        <v>9.0175907587862161E-5</v>
      </c>
      <c r="K37">
        <f t="shared" si="1"/>
        <v>9.0175907587862161E-2</v>
      </c>
      <c r="L37">
        <f t="shared" si="2"/>
        <v>-0.55612422739061973</v>
      </c>
      <c r="M37">
        <f t="shared" si="3"/>
        <v>400.30900000000003</v>
      </c>
      <c r="N37">
        <f t="shared" si="4"/>
        <v>563.44455762400366</v>
      </c>
      <c r="O37">
        <f t="shared" si="5"/>
        <v>50.638418357224069</v>
      </c>
      <c r="P37">
        <f t="shared" si="6"/>
        <v>35.976946338151009</v>
      </c>
      <c r="Q37">
        <f t="shared" si="7"/>
        <v>5.0325503767953131E-3</v>
      </c>
      <c r="R37">
        <f t="shared" si="8"/>
        <v>2.7461249749595096</v>
      </c>
      <c r="S37">
        <f t="shared" si="9"/>
        <v>5.0274323068816903E-3</v>
      </c>
      <c r="T37">
        <f t="shared" si="10"/>
        <v>3.1426045859195215E-3</v>
      </c>
      <c r="U37">
        <f t="shared" si="11"/>
        <v>3.9895850507889585E-3</v>
      </c>
      <c r="V37">
        <f t="shared" si="12"/>
        <v>25.726398491704273</v>
      </c>
      <c r="W37">
        <f t="shared" si="13"/>
        <v>25.284199999999998</v>
      </c>
      <c r="X37">
        <f t="shared" si="14"/>
        <v>3.2339537657923425</v>
      </c>
      <c r="Y37">
        <f t="shared" si="15"/>
        <v>50.102471075532343</v>
      </c>
      <c r="Z37">
        <f t="shared" si="16"/>
        <v>1.6658668227161999</v>
      </c>
      <c r="AA37">
        <f t="shared" si="17"/>
        <v>3.3249194839208838</v>
      </c>
      <c r="AB37">
        <f t="shared" si="18"/>
        <v>1.5680869430761426</v>
      </c>
      <c r="AC37">
        <f t="shared" si="19"/>
        <v>-3.9767575246247211</v>
      </c>
      <c r="AD37">
        <f t="shared" si="20"/>
        <v>69.153729775523288</v>
      </c>
      <c r="AE37">
        <f t="shared" si="21"/>
        <v>5.3544795351210031</v>
      </c>
      <c r="AF37">
        <f t="shared" si="22"/>
        <v>70.535441371070362</v>
      </c>
      <c r="AG37">
        <v>0</v>
      </c>
      <c r="AH37">
        <v>0</v>
      </c>
      <c r="AI37">
        <f t="shared" si="23"/>
        <v>1</v>
      </c>
      <c r="AJ37">
        <f t="shared" si="24"/>
        <v>0</v>
      </c>
      <c r="AK37">
        <f t="shared" si="25"/>
        <v>47728.201134095521</v>
      </c>
      <c r="AL37" t="s">
        <v>399</v>
      </c>
      <c r="AM37" t="s">
        <v>399</v>
      </c>
      <c r="AN37">
        <v>0</v>
      </c>
      <c r="AO37">
        <v>0</v>
      </c>
      <c r="AP37" t="e">
        <f t="shared" si="26"/>
        <v>#DIV/0!</v>
      </c>
      <c r="AQ37">
        <v>0</v>
      </c>
      <c r="AR37" t="s">
        <v>399</v>
      </c>
      <c r="AS37" t="s">
        <v>399</v>
      </c>
      <c r="AT37">
        <v>0</v>
      </c>
      <c r="AU37">
        <v>0</v>
      </c>
      <c r="AV37" t="e">
        <f t="shared" si="27"/>
        <v>#DIV/0!</v>
      </c>
      <c r="AW37">
        <v>0.5</v>
      </c>
      <c r="AX37">
        <f t="shared" si="28"/>
        <v>2.0997816056783997E-2</v>
      </c>
      <c r="AY37">
        <f t="shared" si="29"/>
        <v>-0.55612422739061973</v>
      </c>
      <c r="AZ37" t="e">
        <f t="shared" si="30"/>
        <v>#DIV/0!</v>
      </c>
      <c r="BA37">
        <f t="shared" si="31"/>
        <v>-26.484860420088619</v>
      </c>
      <c r="BB37" t="e">
        <f t="shared" si="32"/>
        <v>#DIV/0!</v>
      </c>
      <c r="BC37" t="e">
        <f t="shared" si="33"/>
        <v>#DIV/0!</v>
      </c>
      <c r="BD37" t="s">
        <v>399</v>
      </c>
      <c r="BE37">
        <v>0</v>
      </c>
      <c r="BF37" t="e">
        <f t="shared" si="34"/>
        <v>#DIV/0!</v>
      </c>
      <c r="BG37" t="e">
        <f t="shared" si="35"/>
        <v>#DIV/0!</v>
      </c>
      <c r="BH37" t="e">
        <f t="shared" si="36"/>
        <v>#DIV/0!</v>
      </c>
      <c r="BI37" t="e">
        <f t="shared" si="37"/>
        <v>#DIV/0!</v>
      </c>
      <c r="BJ37" t="e">
        <f t="shared" si="38"/>
        <v>#DIV/0!</v>
      </c>
      <c r="BK37" t="e">
        <f t="shared" si="39"/>
        <v>#DIV/0!</v>
      </c>
      <c r="BL37" t="e">
        <f t="shared" si="40"/>
        <v>#DIV/0!</v>
      </c>
      <c r="BM37" t="e">
        <f t="shared" si="41"/>
        <v>#DIV/0!</v>
      </c>
      <c r="BN37" t="s">
        <v>399</v>
      </c>
      <c r="BO37" t="s">
        <v>399</v>
      </c>
      <c r="BP37" t="s">
        <v>399</v>
      </c>
      <c r="BQ37" t="s">
        <v>399</v>
      </c>
      <c r="BR37" t="s">
        <v>399</v>
      </c>
      <c r="BS37" t="s">
        <v>399</v>
      </c>
      <c r="BT37" t="s">
        <v>399</v>
      </c>
      <c r="BU37" t="s">
        <v>399</v>
      </c>
      <c r="BV37" t="s">
        <v>399</v>
      </c>
      <c r="BW37" t="s">
        <v>399</v>
      </c>
      <c r="BX37" t="s">
        <v>399</v>
      </c>
      <c r="BY37" t="s">
        <v>399</v>
      </c>
      <c r="BZ37" t="s">
        <v>399</v>
      </c>
      <c r="CA37" t="s">
        <v>399</v>
      </c>
      <c r="CB37" t="s">
        <v>399</v>
      </c>
      <c r="CC37" t="s">
        <v>399</v>
      </c>
      <c r="CD37" t="s">
        <v>399</v>
      </c>
      <c r="CE37" t="s">
        <v>399</v>
      </c>
      <c r="CF37">
        <f t="shared" si="42"/>
        <v>4.9997399999999997E-2</v>
      </c>
      <c r="CG37">
        <f t="shared" si="43"/>
        <v>2.0997816056783997E-2</v>
      </c>
      <c r="CH37">
        <f t="shared" si="44"/>
        <v>0.41997815999999993</v>
      </c>
      <c r="CI37">
        <f t="shared" si="45"/>
        <v>7.9795850399999979E-2</v>
      </c>
      <c r="CJ37">
        <v>6</v>
      </c>
      <c r="CK37">
        <v>0.5</v>
      </c>
      <c r="CL37" t="s">
        <v>400</v>
      </c>
      <c r="CM37">
        <v>2</v>
      </c>
      <c r="CN37">
        <v>1634250393.0999999</v>
      </c>
      <c r="CO37">
        <v>400.30900000000003</v>
      </c>
      <c r="CP37">
        <v>399.99700000000001</v>
      </c>
      <c r="CQ37">
        <v>18.535799999999998</v>
      </c>
      <c r="CR37">
        <v>18.482700000000001</v>
      </c>
      <c r="CS37">
        <v>400.15</v>
      </c>
      <c r="CT37">
        <v>18.6538</v>
      </c>
      <c r="CU37">
        <v>1000.05</v>
      </c>
      <c r="CV37">
        <v>89.767899999999997</v>
      </c>
      <c r="CW37">
        <v>0.10503899999999999</v>
      </c>
      <c r="CX37">
        <v>25.751300000000001</v>
      </c>
      <c r="CY37">
        <v>25.284199999999998</v>
      </c>
      <c r="CZ37">
        <v>999.9</v>
      </c>
      <c r="DA37">
        <v>0</v>
      </c>
      <c r="DB37">
        <v>0</v>
      </c>
      <c r="DC37">
        <v>10013.799999999999</v>
      </c>
      <c r="DD37">
        <v>0</v>
      </c>
      <c r="DE37">
        <v>0.21912699999999999</v>
      </c>
      <c r="DF37">
        <v>0.31213400000000002</v>
      </c>
      <c r="DG37">
        <v>407.86900000000003</v>
      </c>
      <c r="DH37">
        <v>407.529</v>
      </c>
      <c r="DI37">
        <v>5.3068200000000003E-2</v>
      </c>
      <c r="DJ37">
        <v>399.99700000000001</v>
      </c>
      <c r="DK37">
        <v>18.482700000000001</v>
      </c>
      <c r="DL37">
        <v>1.6639200000000001</v>
      </c>
      <c r="DM37">
        <v>1.6591499999999999</v>
      </c>
      <c r="DN37">
        <v>14.563800000000001</v>
      </c>
      <c r="DO37">
        <v>14.519500000000001</v>
      </c>
      <c r="DP37">
        <v>4.9997399999999997E-2</v>
      </c>
      <c r="DQ37">
        <v>0</v>
      </c>
      <c r="DR37">
        <v>0</v>
      </c>
      <c r="DS37">
        <v>0</v>
      </c>
      <c r="DT37">
        <v>702.38</v>
      </c>
      <c r="DU37">
        <v>4.9997399999999997E-2</v>
      </c>
      <c r="DV37">
        <v>1</v>
      </c>
      <c r="DW37">
        <v>-1.83</v>
      </c>
      <c r="DX37">
        <v>36.811999999999998</v>
      </c>
      <c r="DY37">
        <v>40.686999999999998</v>
      </c>
      <c r="DZ37">
        <v>39.311999999999998</v>
      </c>
      <c r="EA37">
        <v>40.625</v>
      </c>
      <c r="EB37">
        <v>39.686999999999998</v>
      </c>
      <c r="EC37">
        <v>0</v>
      </c>
      <c r="ED37">
        <v>0</v>
      </c>
      <c r="EE37">
        <v>0</v>
      </c>
      <c r="EF37">
        <v>193.5</v>
      </c>
      <c r="EG37">
        <v>0</v>
      </c>
      <c r="EH37">
        <v>701.08040000000005</v>
      </c>
      <c r="EI37">
        <v>3.7638462470241598</v>
      </c>
      <c r="EJ37">
        <v>-5.7284615230818998</v>
      </c>
      <c r="EK37">
        <v>2.0127999999999999</v>
      </c>
      <c r="EL37">
        <v>15</v>
      </c>
      <c r="EM37">
        <v>1634243754.0999999</v>
      </c>
      <c r="EN37" t="s">
        <v>401</v>
      </c>
      <c r="EO37">
        <v>1634243749.5999999</v>
      </c>
      <c r="EP37">
        <v>1634243754.0999999</v>
      </c>
      <c r="EQ37">
        <v>126</v>
      </c>
      <c r="ER37">
        <v>-0.41599999999999998</v>
      </c>
      <c r="ES37">
        <v>-8.0000000000000002E-3</v>
      </c>
      <c r="ET37">
        <v>0.16</v>
      </c>
      <c r="EU37">
        <v>-0.11799999999999999</v>
      </c>
      <c r="EV37">
        <v>400</v>
      </c>
      <c r="EW37">
        <v>16</v>
      </c>
      <c r="EX37">
        <v>0.14000000000000001</v>
      </c>
      <c r="EY37">
        <v>0.05</v>
      </c>
      <c r="EZ37">
        <v>0.26684877499999998</v>
      </c>
      <c r="FA37">
        <v>9.1436521575985003E-2</v>
      </c>
      <c r="FB37">
        <v>3.9728713626599799E-2</v>
      </c>
      <c r="FC37">
        <v>1</v>
      </c>
      <c r="FD37">
        <v>0</v>
      </c>
      <c r="FE37">
        <v>0</v>
      </c>
      <c r="FF37">
        <v>0</v>
      </c>
      <c r="FG37">
        <v>1</v>
      </c>
      <c r="FH37">
        <v>6.1687477499999997E-2</v>
      </c>
      <c r="FI37">
        <v>-7.2900866791747402E-3</v>
      </c>
      <c r="FJ37">
        <v>1.3800676960728201E-3</v>
      </c>
      <c r="FK37">
        <v>1</v>
      </c>
      <c r="FL37">
        <v>3</v>
      </c>
      <c r="FM37">
        <v>3</v>
      </c>
      <c r="FN37" t="s">
        <v>415</v>
      </c>
      <c r="FO37">
        <v>3.9267799999999999</v>
      </c>
      <c r="FP37">
        <v>2.7877800000000001</v>
      </c>
      <c r="FQ37">
        <v>8.3843600000000004E-2</v>
      </c>
      <c r="FR37">
        <v>8.3785899999999996E-2</v>
      </c>
      <c r="FS37">
        <v>8.3101999999999995E-2</v>
      </c>
      <c r="FT37">
        <v>8.1887199999999993E-2</v>
      </c>
      <c r="FU37">
        <v>19687.8</v>
      </c>
      <c r="FV37">
        <v>24016.5</v>
      </c>
      <c r="FW37">
        <v>20929.099999999999</v>
      </c>
      <c r="FX37">
        <v>25282.400000000001</v>
      </c>
      <c r="FY37">
        <v>30437.4</v>
      </c>
      <c r="FZ37">
        <v>34176.9</v>
      </c>
      <c r="GA37">
        <v>37775.9</v>
      </c>
      <c r="GB37">
        <v>41943</v>
      </c>
      <c r="GC37">
        <v>2.66838</v>
      </c>
      <c r="GD37">
        <v>2.1977500000000001</v>
      </c>
      <c r="GE37">
        <v>8.4452299999999994E-2</v>
      </c>
      <c r="GF37">
        <v>0</v>
      </c>
      <c r="GG37">
        <v>23.8977</v>
      </c>
      <c r="GH37">
        <v>999.9</v>
      </c>
      <c r="GI37">
        <v>49.176000000000002</v>
      </c>
      <c r="GJ37">
        <v>29.084</v>
      </c>
      <c r="GK37">
        <v>22.139099999999999</v>
      </c>
      <c r="GL37">
        <v>61.423200000000001</v>
      </c>
      <c r="GM37">
        <v>18.9663</v>
      </c>
      <c r="GN37">
        <v>3</v>
      </c>
      <c r="GO37">
        <v>-0.190854</v>
      </c>
      <c r="GP37">
        <v>-0.56229899999999999</v>
      </c>
      <c r="GQ37">
        <v>20.334800000000001</v>
      </c>
      <c r="GR37">
        <v>5.2222299999999997</v>
      </c>
      <c r="GS37">
        <v>11.962</v>
      </c>
      <c r="GT37">
        <v>4.9858000000000002</v>
      </c>
      <c r="GU37">
        <v>3.3010000000000002</v>
      </c>
      <c r="GV37">
        <v>9999</v>
      </c>
      <c r="GW37">
        <v>9999</v>
      </c>
      <c r="GX37">
        <v>999.9</v>
      </c>
      <c r="GY37">
        <v>9999</v>
      </c>
      <c r="GZ37">
        <v>1.8845499999999999</v>
      </c>
      <c r="HA37">
        <v>1.8815599999999999</v>
      </c>
      <c r="HB37">
        <v>1.8830899999999999</v>
      </c>
      <c r="HC37">
        <v>1.8817900000000001</v>
      </c>
      <c r="HD37">
        <v>1.8832599999999999</v>
      </c>
      <c r="HE37">
        <v>1.8824799999999999</v>
      </c>
      <c r="HF37">
        <v>1.88446</v>
      </c>
      <c r="HG37">
        <v>1.8817200000000001</v>
      </c>
      <c r="HH37">
        <v>5</v>
      </c>
      <c r="HI37">
        <v>0</v>
      </c>
      <c r="HJ37">
        <v>0</v>
      </c>
      <c r="HK37">
        <v>0</v>
      </c>
      <c r="HL37" t="s">
        <v>403</v>
      </c>
      <c r="HM37" t="s">
        <v>404</v>
      </c>
      <c r="HN37" t="s">
        <v>405</v>
      </c>
      <c r="HO37" t="s">
        <v>405</v>
      </c>
      <c r="HP37" t="s">
        <v>405</v>
      </c>
      <c r="HQ37" t="s">
        <v>405</v>
      </c>
      <c r="HR37">
        <v>0</v>
      </c>
      <c r="HS37">
        <v>100</v>
      </c>
      <c r="HT37">
        <v>100</v>
      </c>
      <c r="HU37">
        <v>0.159</v>
      </c>
      <c r="HV37">
        <v>-0.11799999999999999</v>
      </c>
      <c r="HW37">
        <v>0.15960000000001201</v>
      </c>
      <c r="HX37">
        <v>0</v>
      </c>
      <c r="HY37">
        <v>0</v>
      </c>
      <c r="HZ37">
        <v>0</v>
      </c>
      <c r="IA37">
        <v>-0.118047619047619</v>
      </c>
      <c r="IB37">
        <v>0</v>
      </c>
      <c r="IC37">
        <v>0</v>
      </c>
      <c r="ID37">
        <v>0</v>
      </c>
      <c r="IE37">
        <v>-1</v>
      </c>
      <c r="IF37">
        <v>-1</v>
      </c>
      <c r="IG37">
        <v>-1</v>
      </c>
      <c r="IH37">
        <v>-1</v>
      </c>
      <c r="II37">
        <v>110.7</v>
      </c>
      <c r="IJ37">
        <v>110.7</v>
      </c>
      <c r="IK37">
        <v>1.5722700000000001</v>
      </c>
      <c r="IL37">
        <v>2.6013199999999999</v>
      </c>
      <c r="IM37">
        <v>2.8002899999999999</v>
      </c>
      <c r="IN37">
        <v>3.0053700000000001</v>
      </c>
      <c r="IO37">
        <v>3.0493199999999998</v>
      </c>
      <c r="IP37">
        <v>2.31812</v>
      </c>
      <c r="IQ37">
        <v>33.986499999999999</v>
      </c>
      <c r="IR37">
        <v>24.078700000000001</v>
      </c>
      <c r="IS37">
        <v>18</v>
      </c>
      <c r="IT37">
        <v>1093.0899999999999</v>
      </c>
      <c r="IU37">
        <v>605.14300000000003</v>
      </c>
      <c r="IV37">
        <v>24.999300000000002</v>
      </c>
      <c r="IW37">
        <v>24.775400000000001</v>
      </c>
      <c r="IX37">
        <v>30.0001</v>
      </c>
      <c r="IY37">
        <v>24.663399999999999</v>
      </c>
      <c r="IZ37">
        <v>24.6557</v>
      </c>
      <c r="JA37">
        <v>31.402799999999999</v>
      </c>
      <c r="JB37">
        <v>11.0036</v>
      </c>
      <c r="JC37">
        <v>68.569000000000003</v>
      </c>
      <c r="JD37">
        <v>25</v>
      </c>
      <c r="JE37">
        <v>400</v>
      </c>
      <c r="JF37">
        <v>18.553100000000001</v>
      </c>
      <c r="JG37">
        <v>101.831</v>
      </c>
      <c r="JH37">
        <v>101.114</v>
      </c>
    </row>
    <row r="38" spans="1:268" x14ac:dyDescent="0.2">
      <c r="A38">
        <v>22</v>
      </c>
      <c r="B38">
        <v>1634250398.0999999</v>
      </c>
      <c r="C38">
        <v>252.5</v>
      </c>
      <c r="D38" t="s">
        <v>458</v>
      </c>
      <c r="E38" t="s">
        <v>459</v>
      </c>
      <c r="F38" t="s">
        <v>397</v>
      </c>
      <c r="I38">
        <v>1634250398.0999999</v>
      </c>
      <c r="J38">
        <f t="shared" si="0"/>
        <v>7.9135638928818348E-5</v>
      </c>
      <c r="K38">
        <f t="shared" si="1"/>
        <v>7.913563892881835E-2</v>
      </c>
      <c r="L38">
        <f t="shared" si="2"/>
        <v>-0.45000894467188496</v>
      </c>
      <c r="M38">
        <f t="shared" si="3"/>
        <v>400.21699999999998</v>
      </c>
      <c r="N38">
        <f t="shared" si="4"/>
        <v>549.52544141078045</v>
      </c>
      <c r="O38">
        <f t="shared" si="5"/>
        <v>49.387757173817654</v>
      </c>
      <c r="P38">
        <f t="shared" si="6"/>
        <v>35.968889742556001</v>
      </c>
      <c r="Q38">
        <f t="shared" si="7"/>
        <v>4.4230165511634318E-3</v>
      </c>
      <c r="R38">
        <f t="shared" si="8"/>
        <v>2.742763357436298</v>
      </c>
      <c r="S38">
        <f t="shared" si="9"/>
        <v>4.4190578173652854E-3</v>
      </c>
      <c r="T38">
        <f t="shared" si="10"/>
        <v>2.7622665089495576E-3</v>
      </c>
      <c r="U38">
        <f t="shared" si="11"/>
        <v>3.9895850507889585E-3</v>
      </c>
      <c r="V38">
        <f t="shared" si="12"/>
        <v>25.726625360696417</v>
      </c>
      <c r="W38">
        <f t="shared" si="13"/>
        <v>25.2791</v>
      </c>
      <c r="X38">
        <f t="shared" si="14"/>
        <v>3.2329726864293939</v>
      </c>
      <c r="Y38">
        <f t="shared" si="15"/>
        <v>50.157312969696918</v>
      </c>
      <c r="Z38">
        <f t="shared" si="16"/>
        <v>1.6674134644572003</v>
      </c>
      <c r="AA38">
        <f t="shared" si="17"/>
        <v>3.3243676061047887</v>
      </c>
      <c r="AB38">
        <f t="shared" si="18"/>
        <v>1.5655592219721937</v>
      </c>
      <c r="AC38">
        <f t="shared" si="19"/>
        <v>-3.4898816767608891</v>
      </c>
      <c r="AD38">
        <f t="shared" si="20"/>
        <v>69.409172604394058</v>
      </c>
      <c r="AE38">
        <f t="shared" si="21"/>
        <v>5.3806314244618552</v>
      </c>
      <c r="AF38">
        <f t="shared" si="22"/>
        <v>71.303911937145813</v>
      </c>
      <c r="AG38">
        <v>0</v>
      </c>
      <c r="AH38">
        <v>0</v>
      </c>
      <c r="AI38">
        <f t="shared" si="23"/>
        <v>1</v>
      </c>
      <c r="AJ38">
        <f t="shared" si="24"/>
        <v>0</v>
      </c>
      <c r="AK38">
        <f t="shared" si="25"/>
        <v>47637.419810167245</v>
      </c>
      <c r="AL38" t="s">
        <v>399</v>
      </c>
      <c r="AM38" t="s">
        <v>399</v>
      </c>
      <c r="AN38">
        <v>0</v>
      </c>
      <c r="AO38">
        <v>0</v>
      </c>
      <c r="AP38" t="e">
        <f t="shared" si="26"/>
        <v>#DIV/0!</v>
      </c>
      <c r="AQ38">
        <v>0</v>
      </c>
      <c r="AR38" t="s">
        <v>399</v>
      </c>
      <c r="AS38" t="s">
        <v>399</v>
      </c>
      <c r="AT38">
        <v>0</v>
      </c>
      <c r="AU38">
        <v>0</v>
      </c>
      <c r="AV38" t="e">
        <f t="shared" si="27"/>
        <v>#DIV/0!</v>
      </c>
      <c r="AW38">
        <v>0.5</v>
      </c>
      <c r="AX38">
        <f t="shared" si="28"/>
        <v>2.0997816056783997E-2</v>
      </c>
      <c r="AY38">
        <f t="shared" si="29"/>
        <v>-0.45000894467188496</v>
      </c>
      <c r="AZ38" t="e">
        <f t="shared" si="30"/>
        <v>#DIV/0!</v>
      </c>
      <c r="BA38">
        <f t="shared" si="31"/>
        <v>-21.431226154897931</v>
      </c>
      <c r="BB38" t="e">
        <f t="shared" si="32"/>
        <v>#DIV/0!</v>
      </c>
      <c r="BC38" t="e">
        <f t="shared" si="33"/>
        <v>#DIV/0!</v>
      </c>
      <c r="BD38" t="s">
        <v>399</v>
      </c>
      <c r="BE38">
        <v>0</v>
      </c>
      <c r="BF38" t="e">
        <f t="shared" si="34"/>
        <v>#DIV/0!</v>
      </c>
      <c r="BG38" t="e">
        <f t="shared" si="35"/>
        <v>#DIV/0!</v>
      </c>
      <c r="BH38" t="e">
        <f t="shared" si="36"/>
        <v>#DIV/0!</v>
      </c>
      <c r="BI38" t="e">
        <f t="shared" si="37"/>
        <v>#DIV/0!</v>
      </c>
      <c r="BJ38" t="e">
        <f t="shared" si="38"/>
        <v>#DIV/0!</v>
      </c>
      <c r="BK38" t="e">
        <f t="shared" si="39"/>
        <v>#DIV/0!</v>
      </c>
      <c r="BL38" t="e">
        <f t="shared" si="40"/>
        <v>#DIV/0!</v>
      </c>
      <c r="BM38" t="e">
        <f t="shared" si="41"/>
        <v>#DIV/0!</v>
      </c>
      <c r="BN38" t="s">
        <v>399</v>
      </c>
      <c r="BO38" t="s">
        <v>399</v>
      </c>
      <c r="BP38" t="s">
        <v>399</v>
      </c>
      <c r="BQ38" t="s">
        <v>399</v>
      </c>
      <c r="BR38" t="s">
        <v>399</v>
      </c>
      <c r="BS38" t="s">
        <v>399</v>
      </c>
      <c r="BT38" t="s">
        <v>399</v>
      </c>
      <c r="BU38" t="s">
        <v>399</v>
      </c>
      <c r="BV38" t="s">
        <v>399</v>
      </c>
      <c r="BW38" t="s">
        <v>399</v>
      </c>
      <c r="BX38" t="s">
        <v>399</v>
      </c>
      <c r="BY38" t="s">
        <v>399</v>
      </c>
      <c r="BZ38" t="s">
        <v>399</v>
      </c>
      <c r="CA38" t="s">
        <v>399</v>
      </c>
      <c r="CB38" t="s">
        <v>399</v>
      </c>
      <c r="CC38" t="s">
        <v>399</v>
      </c>
      <c r="CD38" t="s">
        <v>399</v>
      </c>
      <c r="CE38" t="s">
        <v>399</v>
      </c>
      <c r="CF38">
        <f t="shared" si="42"/>
        <v>4.9997399999999997E-2</v>
      </c>
      <c r="CG38">
        <f t="shared" si="43"/>
        <v>2.0997816056783997E-2</v>
      </c>
      <c r="CH38">
        <f t="shared" si="44"/>
        <v>0.41997815999999993</v>
      </c>
      <c r="CI38">
        <f t="shared" si="45"/>
        <v>7.9795850399999979E-2</v>
      </c>
      <c r="CJ38">
        <v>6</v>
      </c>
      <c r="CK38">
        <v>0.5</v>
      </c>
      <c r="CL38" t="s">
        <v>400</v>
      </c>
      <c r="CM38">
        <v>2</v>
      </c>
      <c r="CN38">
        <v>1634250398.0999999</v>
      </c>
      <c r="CO38">
        <v>400.21699999999998</v>
      </c>
      <c r="CP38">
        <v>399.96600000000001</v>
      </c>
      <c r="CQ38">
        <v>18.552900000000001</v>
      </c>
      <c r="CR38">
        <v>18.5063</v>
      </c>
      <c r="CS38">
        <v>400.05700000000002</v>
      </c>
      <c r="CT38">
        <v>18.6709</v>
      </c>
      <c r="CU38">
        <v>1000.01</v>
      </c>
      <c r="CV38">
        <v>89.768699999999995</v>
      </c>
      <c r="CW38">
        <v>0.104768</v>
      </c>
      <c r="CX38">
        <v>25.7485</v>
      </c>
      <c r="CY38">
        <v>25.2791</v>
      </c>
      <c r="CZ38">
        <v>999.9</v>
      </c>
      <c r="DA38">
        <v>0</v>
      </c>
      <c r="DB38">
        <v>0</v>
      </c>
      <c r="DC38">
        <v>9993.75</v>
      </c>
      <c r="DD38">
        <v>0</v>
      </c>
      <c r="DE38">
        <v>0.21912699999999999</v>
      </c>
      <c r="DF38">
        <v>0.25048799999999999</v>
      </c>
      <c r="DG38">
        <v>407.78199999999998</v>
      </c>
      <c r="DH38">
        <v>407.50799999999998</v>
      </c>
      <c r="DI38">
        <v>4.66156E-2</v>
      </c>
      <c r="DJ38">
        <v>399.96600000000001</v>
      </c>
      <c r="DK38">
        <v>18.5063</v>
      </c>
      <c r="DL38">
        <v>1.66547</v>
      </c>
      <c r="DM38">
        <v>1.6612800000000001</v>
      </c>
      <c r="DN38">
        <v>14.5783</v>
      </c>
      <c r="DO38">
        <v>14.539300000000001</v>
      </c>
      <c r="DP38">
        <v>4.9997399999999997E-2</v>
      </c>
      <c r="DQ38">
        <v>0</v>
      </c>
      <c r="DR38">
        <v>0</v>
      </c>
      <c r="DS38">
        <v>0</v>
      </c>
      <c r="DT38">
        <v>697.33</v>
      </c>
      <c r="DU38">
        <v>4.9997399999999997E-2</v>
      </c>
      <c r="DV38">
        <v>3.09</v>
      </c>
      <c r="DW38">
        <v>-1.02</v>
      </c>
      <c r="DX38">
        <v>36.936999999999998</v>
      </c>
      <c r="DY38">
        <v>40.625</v>
      </c>
      <c r="DZ38">
        <v>39.436999999999998</v>
      </c>
      <c r="EA38">
        <v>40.25</v>
      </c>
      <c r="EB38">
        <v>40.061999999999998</v>
      </c>
      <c r="EC38">
        <v>0</v>
      </c>
      <c r="ED38">
        <v>0</v>
      </c>
      <c r="EE38">
        <v>0</v>
      </c>
      <c r="EF38">
        <v>198.30000019073501</v>
      </c>
      <c r="EG38">
        <v>0</v>
      </c>
      <c r="EH38">
        <v>700.96640000000002</v>
      </c>
      <c r="EI38">
        <v>-1.8876923362139899</v>
      </c>
      <c r="EJ38">
        <v>-4.67923062110793</v>
      </c>
      <c r="EK38">
        <v>1.6392</v>
      </c>
      <c r="EL38">
        <v>15</v>
      </c>
      <c r="EM38">
        <v>1634243754.0999999</v>
      </c>
      <c r="EN38" t="s">
        <v>401</v>
      </c>
      <c r="EO38">
        <v>1634243749.5999999</v>
      </c>
      <c r="EP38">
        <v>1634243754.0999999</v>
      </c>
      <c r="EQ38">
        <v>126</v>
      </c>
      <c r="ER38">
        <v>-0.41599999999999998</v>
      </c>
      <c r="ES38">
        <v>-8.0000000000000002E-3</v>
      </c>
      <c r="ET38">
        <v>0.16</v>
      </c>
      <c r="EU38">
        <v>-0.11799999999999999</v>
      </c>
      <c r="EV38">
        <v>400</v>
      </c>
      <c r="EW38">
        <v>16</v>
      </c>
      <c r="EX38">
        <v>0.14000000000000001</v>
      </c>
      <c r="EY38">
        <v>0.05</v>
      </c>
      <c r="EZ38">
        <v>0.27843641463414598</v>
      </c>
      <c r="FA38">
        <v>0.25649257839721301</v>
      </c>
      <c r="FB38">
        <v>4.6351270994742698E-2</v>
      </c>
      <c r="FC38">
        <v>0</v>
      </c>
      <c r="FD38">
        <v>0</v>
      </c>
      <c r="FE38">
        <v>0</v>
      </c>
      <c r="FF38">
        <v>0</v>
      </c>
      <c r="FG38">
        <v>1</v>
      </c>
      <c r="FH38">
        <v>5.7384778048780498E-2</v>
      </c>
      <c r="FI38">
        <v>-5.6352978397212601E-2</v>
      </c>
      <c r="FJ38">
        <v>6.9859220176606103E-3</v>
      </c>
      <c r="FK38">
        <v>1</v>
      </c>
      <c r="FL38">
        <v>2</v>
      </c>
      <c r="FM38">
        <v>3</v>
      </c>
      <c r="FN38" t="s">
        <v>419</v>
      </c>
      <c r="FO38">
        <v>3.9267099999999999</v>
      </c>
      <c r="FP38">
        <v>2.7873399999999999</v>
      </c>
      <c r="FQ38">
        <v>8.3829500000000001E-2</v>
      </c>
      <c r="FR38">
        <v>8.3781900000000006E-2</v>
      </c>
      <c r="FS38">
        <v>8.3158599999999999E-2</v>
      </c>
      <c r="FT38">
        <v>8.1963900000000006E-2</v>
      </c>
      <c r="FU38">
        <v>19688.099999999999</v>
      </c>
      <c r="FV38">
        <v>24016.799999999999</v>
      </c>
      <c r="FW38">
        <v>20929.099999999999</v>
      </c>
      <c r="FX38">
        <v>25282.5</v>
      </c>
      <c r="FY38">
        <v>30435.7</v>
      </c>
      <c r="FZ38">
        <v>34174.400000000001</v>
      </c>
      <c r="GA38">
        <v>37776.1</v>
      </c>
      <c r="GB38">
        <v>41943.5</v>
      </c>
      <c r="GC38">
        <v>2.6681499999999998</v>
      </c>
      <c r="GD38">
        <v>2.1978800000000001</v>
      </c>
      <c r="GE38">
        <v>8.4191600000000005E-2</v>
      </c>
      <c r="GF38">
        <v>0</v>
      </c>
      <c r="GG38">
        <v>23.896799999999999</v>
      </c>
      <c r="GH38">
        <v>999.9</v>
      </c>
      <c r="GI38">
        <v>49.176000000000002</v>
      </c>
      <c r="GJ38">
        <v>29.084</v>
      </c>
      <c r="GK38">
        <v>22.139600000000002</v>
      </c>
      <c r="GL38">
        <v>61.523200000000003</v>
      </c>
      <c r="GM38">
        <v>18.970400000000001</v>
      </c>
      <c r="GN38">
        <v>3</v>
      </c>
      <c r="GO38">
        <v>-0.19084899999999999</v>
      </c>
      <c r="GP38">
        <v>-0.56471899999999997</v>
      </c>
      <c r="GQ38">
        <v>20.334800000000001</v>
      </c>
      <c r="GR38">
        <v>5.2217799999999999</v>
      </c>
      <c r="GS38">
        <v>11.962</v>
      </c>
      <c r="GT38">
        <v>4.9856999999999996</v>
      </c>
      <c r="GU38">
        <v>3.3010000000000002</v>
      </c>
      <c r="GV38">
        <v>9999</v>
      </c>
      <c r="GW38">
        <v>9999</v>
      </c>
      <c r="GX38">
        <v>999.9</v>
      </c>
      <c r="GY38">
        <v>9999</v>
      </c>
      <c r="GZ38">
        <v>1.8845499999999999</v>
      </c>
      <c r="HA38">
        <v>1.8815599999999999</v>
      </c>
      <c r="HB38">
        <v>1.8830800000000001</v>
      </c>
      <c r="HC38">
        <v>1.8817699999999999</v>
      </c>
      <c r="HD38">
        <v>1.8832500000000001</v>
      </c>
      <c r="HE38">
        <v>1.8824799999999999</v>
      </c>
      <c r="HF38">
        <v>1.88446</v>
      </c>
      <c r="HG38">
        <v>1.8817200000000001</v>
      </c>
      <c r="HH38">
        <v>5</v>
      </c>
      <c r="HI38">
        <v>0</v>
      </c>
      <c r="HJ38">
        <v>0</v>
      </c>
      <c r="HK38">
        <v>0</v>
      </c>
      <c r="HL38" t="s">
        <v>403</v>
      </c>
      <c r="HM38" t="s">
        <v>404</v>
      </c>
      <c r="HN38" t="s">
        <v>405</v>
      </c>
      <c r="HO38" t="s">
        <v>405</v>
      </c>
      <c r="HP38" t="s">
        <v>405</v>
      </c>
      <c r="HQ38" t="s">
        <v>405</v>
      </c>
      <c r="HR38">
        <v>0</v>
      </c>
      <c r="HS38">
        <v>100</v>
      </c>
      <c r="HT38">
        <v>100</v>
      </c>
      <c r="HU38">
        <v>0.16</v>
      </c>
      <c r="HV38">
        <v>-0.11799999999999999</v>
      </c>
      <c r="HW38">
        <v>0.15960000000001201</v>
      </c>
      <c r="HX38">
        <v>0</v>
      </c>
      <c r="HY38">
        <v>0</v>
      </c>
      <c r="HZ38">
        <v>0</v>
      </c>
      <c r="IA38">
        <v>-0.118047619047619</v>
      </c>
      <c r="IB38">
        <v>0</v>
      </c>
      <c r="IC38">
        <v>0</v>
      </c>
      <c r="ID38">
        <v>0</v>
      </c>
      <c r="IE38">
        <v>-1</v>
      </c>
      <c r="IF38">
        <v>-1</v>
      </c>
      <c r="IG38">
        <v>-1</v>
      </c>
      <c r="IH38">
        <v>-1</v>
      </c>
      <c r="II38">
        <v>110.8</v>
      </c>
      <c r="IJ38">
        <v>110.7</v>
      </c>
      <c r="IK38">
        <v>1.5722700000000001</v>
      </c>
      <c r="IL38">
        <v>2.5939899999999998</v>
      </c>
      <c r="IM38">
        <v>2.8002899999999999</v>
      </c>
      <c r="IN38">
        <v>3.0065900000000001</v>
      </c>
      <c r="IO38">
        <v>3.0493199999999998</v>
      </c>
      <c r="IP38">
        <v>2.3168899999999999</v>
      </c>
      <c r="IQ38">
        <v>33.986499999999999</v>
      </c>
      <c r="IR38">
        <v>24.078700000000001</v>
      </c>
      <c r="IS38">
        <v>18</v>
      </c>
      <c r="IT38">
        <v>1092.8399999999999</v>
      </c>
      <c r="IU38">
        <v>605.24199999999996</v>
      </c>
      <c r="IV38">
        <v>24.999400000000001</v>
      </c>
      <c r="IW38">
        <v>24.7759</v>
      </c>
      <c r="IX38">
        <v>30.0002</v>
      </c>
      <c r="IY38">
        <v>24.664000000000001</v>
      </c>
      <c r="IZ38">
        <v>24.6557</v>
      </c>
      <c r="JA38">
        <v>31.4041</v>
      </c>
      <c r="JB38">
        <v>11.0036</v>
      </c>
      <c r="JC38">
        <v>68.569000000000003</v>
      </c>
      <c r="JD38">
        <v>25</v>
      </c>
      <c r="JE38">
        <v>400</v>
      </c>
      <c r="JF38">
        <v>18.546299999999999</v>
      </c>
      <c r="JG38">
        <v>101.83199999999999</v>
      </c>
      <c r="JH38">
        <v>101.11499999999999</v>
      </c>
    </row>
    <row r="39" spans="1:268" x14ac:dyDescent="0.2">
      <c r="A39">
        <v>23</v>
      </c>
      <c r="B39">
        <v>1634250403.0999999</v>
      </c>
      <c r="C39">
        <v>257.5</v>
      </c>
      <c r="D39" t="s">
        <v>460</v>
      </c>
      <c r="E39" t="s">
        <v>461</v>
      </c>
      <c r="F39" t="s">
        <v>397</v>
      </c>
      <c r="I39">
        <v>1634250403.0999999</v>
      </c>
      <c r="J39">
        <f t="shared" si="0"/>
        <v>8.9327246084903831E-5</v>
      </c>
      <c r="K39">
        <f t="shared" si="1"/>
        <v>8.9327246084903833E-2</v>
      </c>
      <c r="L39">
        <f t="shared" si="2"/>
        <v>-0.39243157951181373</v>
      </c>
      <c r="M39">
        <f t="shared" si="3"/>
        <v>400.26100000000002</v>
      </c>
      <c r="N39">
        <f t="shared" si="4"/>
        <v>512.87239492237563</v>
      </c>
      <c r="O39">
        <f t="shared" si="5"/>
        <v>46.093497170892313</v>
      </c>
      <c r="P39">
        <f t="shared" si="6"/>
        <v>35.972747712246999</v>
      </c>
      <c r="Q39">
        <f t="shared" si="7"/>
        <v>5.0005935932501801E-3</v>
      </c>
      <c r="R39">
        <f t="shared" si="8"/>
        <v>2.7454965768960506</v>
      </c>
      <c r="S39">
        <f t="shared" si="9"/>
        <v>4.9955391260336881E-3</v>
      </c>
      <c r="T39">
        <f t="shared" si="10"/>
        <v>3.1226656415713656E-3</v>
      </c>
      <c r="U39">
        <f t="shared" si="11"/>
        <v>3.9895850507889585E-3</v>
      </c>
      <c r="V39">
        <f t="shared" si="12"/>
        <v>25.722227761906407</v>
      </c>
      <c r="W39">
        <f t="shared" si="13"/>
        <v>25.270600000000002</v>
      </c>
      <c r="X39">
        <f t="shared" si="14"/>
        <v>3.2313381320395203</v>
      </c>
      <c r="Y39">
        <f t="shared" si="15"/>
        <v>50.182214365323475</v>
      </c>
      <c r="Z39">
        <f t="shared" si="16"/>
        <v>1.6680830424108002</v>
      </c>
      <c r="AA39">
        <f t="shared" si="17"/>
        <v>3.3240522832796038</v>
      </c>
      <c r="AB39">
        <f t="shared" si="18"/>
        <v>1.5632550896287201</v>
      </c>
      <c r="AC39">
        <f t="shared" si="19"/>
        <v>-3.9393315523442589</v>
      </c>
      <c r="AD39">
        <f t="shared" si="20"/>
        <v>70.49964521535891</v>
      </c>
      <c r="AE39">
        <f t="shared" si="21"/>
        <v>5.4594476590576546</v>
      </c>
      <c r="AF39">
        <f t="shared" si="22"/>
        <v>72.023750907123102</v>
      </c>
      <c r="AG39">
        <v>0</v>
      </c>
      <c r="AH39">
        <v>0</v>
      </c>
      <c r="AI39">
        <f t="shared" si="23"/>
        <v>1</v>
      </c>
      <c r="AJ39">
        <f t="shared" si="24"/>
        <v>0</v>
      </c>
      <c r="AK39">
        <f t="shared" si="25"/>
        <v>47711.856330570015</v>
      </c>
      <c r="AL39" t="s">
        <v>399</v>
      </c>
      <c r="AM39" t="s">
        <v>399</v>
      </c>
      <c r="AN39">
        <v>0</v>
      </c>
      <c r="AO39">
        <v>0</v>
      </c>
      <c r="AP39" t="e">
        <f t="shared" si="26"/>
        <v>#DIV/0!</v>
      </c>
      <c r="AQ39">
        <v>0</v>
      </c>
      <c r="AR39" t="s">
        <v>399</v>
      </c>
      <c r="AS39" t="s">
        <v>399</v>
      </c>
      <c r="AT39">
        <v>0</v>
      </c>
      <c r="AU39">
        <v>0</v>
      </c>
      <c r="AV39" t="e">
        <f t="shared" si="27"/>
        <v>#DIV/0!</v>
      </c>
      <c r="AW39">
        <v>0.5</v>
      </c>
      <c r="AX39">
        <f t="shared" si="28"/>
        <v>2.0997816056783997E-2</v>
      </c>
      <c r="AY39">
        <f t="shared" si="29"/>
        <v>-0.39243157951181373</v>
      </c>
      <c r="AZ39" t="e">
        <f t="shared" si="30"/>
        <v>#DIV/0!</v>
      </c>
      <c r="BA39">
        <f t="shared" si="31"/>
        <v>-18.689161694271846</v>
      </c>
      <c r="BB39" t="e">
        <f t="shared" si="32"/>
        <v>#DIV/0!</v>
      </c>
      <c r="BC39" t="e">
        <f t="shared" si="33"/>
        <v>#DIV/0!</v>
      </c>
      <c r="BD39" t="s">
        <v>399</v>
      </c>
      <c r="BE39">
        <v>0</v>
      </c>
      <c r="BF39" t="e">
        <f t="shared" si="34"/>
        <v>#DIV/0!</v>
      </c>
      <c r="BG39" t="e">
        <f t="shared" si="35"/>
        <v>#DIV/0!</v>
      </c>
      <c r="BH39" t="e">
        <f t="shared" si="36"/>
        <v>#DIV/0!</v>
      </c>
      <c r="BI39" t="e">
        <f t="shared" si="37"/>
        <v>#DIV/0!</v>
      </c>
      <c r="BJ39" t="e">
        <f t="shared" si="38"/>
        <v>#DIV/0!</v>
      </c>
      <c r="BK39" t="e">
        <f t="shared" si="39"/>
        <v>#DIV/0!</v>
      </c>
      <c r="BL39" t="e">
        <f t="shared" si="40"/>
        <v>#DIV/0!</v>
      </c>
      <c r="BM39" t="e">
        <f t="shared" si="41"/>
        <v>#DIV/0!</v>
      </c>
      <c r="BN39" t="s">
        <v>399</v>
      </c>
      <c r="BO39" t="s">
        <v>399</v>
      </c>
      <c r="BP39" t="s">
        <v>399</v>
      </c>
      <c r="BQ39" t="s">
        <v>399</v>
      </c>
      <c r="BR39" t="s">
        <v>399</v>
      </c>
      <c r="BS39" t="s">
        <v>399</v>
      </c>
      <c r="BT39" t="s">
        <v>399</v>
      </c>
      <c r="BU39" t="s">
        <v>399</v>
      </c>
      <c r="BV39" t="s">
        <v>399</v>
      </c>
      <c r="BW39" t="s">
        <v>399</v>
      </c>
      <c r="BX39" t="s">
        <v>399</v>
      </c>
      <c r="BY39" t="s">
        <v>399</v>
      </c>
      <c r="BZ39" t="s">
        <v>399</v>
      </c>
      <c r="CA39" t="s">
        <v>399</v>
      </c>
      <c r="CB39" t="s">
        <v>399</v>
      </c>
      <c r="CC39" t="s">
        <v>399</v>
      </c>
      <c r="CD39" t="s">
        <v>399</v>
      </c>
      <c r="CE39" t="s">
        <v>399</v>
      </c>
      <c r="CF39">
        <f t="shared" si="42"/>
        <v>4.9997399999999997E-2</v>
      </c>
      <c r="CG39">
        <f t="shared" si="43"/>
        <v>2.0997816056783997E-2</v>
      </c>
      <c r="CH39">
        <f t="shared" si="44"/>
        <v>0.41997815999999993</v>
      </c>
      <c r="CI39">
        <f t="shared" si="45"/>
        <v>7.9795850399999979E-2</v>
      </c>
      <c r="CJ39">
        <v>6</v>
      </c>
      <c r="CK39">
        <v>0.5</v>
      </c>
      <c r="CL39" t="s">
        <v>400</v>
      </c>
      <c r="CM39">
        <v>2</v>
      </c>
      <c r="CN39">
        <v>1634250403.0999999</v>
      </c>
      <c r="CO39">
        <v>400.26100000000002</v>
      </c>
      <c r="CP39">
        <v>400.04700000000003</v>
      </c>
      <c r="CQ39">
        <v>18.560400000000001</v>
      </c>
      <c r="CR39">
        <v>18.5078</v>
      </c>
      <c r="CS39">
        <v>400.10199999999998</v>
      </c>
      <c r="CT39">
        <v>18.6784</v>
      </c>
      <c r="CU39">
        <v>1000.03</v>
      </c>
      <c r="CV39">
        <v>89.768500000000003</v>
      </c>
      <c r="CW39">
        <v>0.104727</v>
      </c>
      <c r="CX39">
        <v>25.7469</v>
      </c>
      <c r="CY39">
        <v>25.270600000000002</v>
      </c>
      <c r="CZ39">
        <v>999.9</v>
      </c>
      <c r="DA39">
        <v>0</v>
      </c>
      <c r="DB39">
        <v>0</v>
      </c>
      <c r="DC39">
        <v>10010</v>
      </c>
      <c r="DD39">
        <v>0</v>
      </c>
      <c r="DE39">
        <v>0.21912699999999999</v>
      </c>
      <c r="DF39">
        <v>0.21404999999999999</v>
      </c>
      <c r="DG39">
        <v>407.83100000000002</v>
      </c>
      <c r="DH39">
        <v>407.59100000000001</v>
      </c>
      <c r="DI39">
        <v>5.2560799999999998E-2</v>
      </c>
      <c r="DJ39">
        <v>400.04700000000003</v>
      </c>
      <c r="DK39">
        <v>18.5078</v>
      </c>
      <c r="DL39">
        <v>1.66614</v>
      </c>
      <c r="DM39">
        <v>1.6614199999999999</v>
      </c>
      <c r="DN39">
        <v>14.5845</v>
      </c>
      <c r="DO39">
        <v>14.5406</v>
      </c>
      <c r="DP39">
        <v>4.9997399999999997E-2</v>
      </c>
      <c r="DQ39">
        <v>0</v>
      </c>
      <c r="DR39">
        <v>0</v>
      </c>
      <c r="DS39">
        <v>0</v>
      </c>
      <c r="DT39">
        <v>702.37</v>
      </c>
      <c r="DU39">
        <v>4.9997399999999997E-2</v>
      </c>
      <c r="DV39">
        <v>1.85</v>
      </c>
      <c r="DW39">
        <v>-1.25</v>
      </c>
      <c r="DX39">
        <v>37.375</v>
      </c>
      <c r="DY39">
        <v>40.561999999999998</v>
      </c>
      <c r="DZ39">
        <v>39.5</v>
      </c>
      <c r="EA39">
        <v>40.125</v>
      </c>
      <c r="EB39">
        <v>40</v>
      </c>
      <c r="EC39">
        <v>0</v>
      </c>
      <c r="ED39">
        <v>0</v>
      </c>
      <c r="EE39">
        <v>0</v>
      </c>
      <c r="EF39">
        <v>203.700000047684</v>
      </c>
      <c r="EG39">
        <v>0</v>
      </c>
      <c r="EH39">
        <v>700.87846153846101</v>
      </c>
      <c r="EI39">
        <v>1.3511110176771901</v>
      </c>
      <c r="EJ39">
        <v>8.3750429040137906</v>
      </c>
      <c r="EK39">
        <v>2.40115384615385</v>
      </c>
      <c r="EL39">
        <v>15</v>
      </c>
      <c r="EM39">
        <v>1634243754.0999999</v>
      </c>
      <c r="EN39" t="s">
        <v>401</v>
      </c>
      <c r="EO39">
        <v>1634243749.5999999</v>
      </c>
      <c r="EP39">
        <v>1634243754.0999999</v>
      </c>
      <c r="EQ39">
        <v>126</v>
      </c>
      <c r="ER39">
        <v>-0.41599999999999998</v>
      </c>
      <c r="ES39">
        <v>-8.0000000000000002E-3</v>
      </c>
      <c r="ET39">
        <v>0.16</v>
      </c>
      <c r="EU39">
        <v>-0.11799999999999999</v>
      </c>
      <c r="EV39">
        <v>400</v>
      </c>
      <c r="EW39">
        <v>16</v>
      </c>
      <c r="EX39">
        <v>0.14000000000000001</v>
      </c>
      <c r="EY39">
        <v>0.05</v>
      </c>
      <c r="EZ39">
        <v>0.26985622500000001</v>
      </c>
      <c r="FA39">
        <v>-6.6158735459662901E-2</v>
      </c>
      <c r="FB39">
        <v>5.0048375864001599E-2</v>
      </c>
      <c r="FC39">
        <v>1</v>
      </c>
      <c r="FD39">
        <v>0</v>
      </c>
      <c r="FE39">
        <v>0</v>
      </c>
      <c r="FF39">
        <v>0</v>
      </c>
      <c r="FG39">
        <v>1</v>
      </c>
      <c r="FH39">
        <v>5.4263594999999998E-2</v>
      </c>
      <c r="FI39">
        <v>-6.1658116322701802E-2</v>
      </c>
      <c r="FJ39">
        <v>7.2693663130272198E-3</v>
      </c>
      <c r="FK39">
        <v>1</v>
      </c>
      <c r="FL39">
        <v>3</v>
      </c>
      <c r="FM39">
        <v>3</v>
      </c>
      <c r="FN39" t="s">
        <v>415</v>
      </c>
      <c r="FO39">
        <v>3.9267500000000002</v>
      </c>
      <c r="FP39">
        <v>2.7874400000000001</v>
      </c>
      <c r="FQ39">
        <v>8.38362E-2</v>
      </c>
      <c r="FR39">
        <v>8.3794499999999994E-2</v>
      </c>
      <c r="FS39">
        <v>8.3182500000000006E-2</v>
      </c>
      <c r="FT39">
        <v>8.19685E-2</v>
      </c>
      <c r="FU39">
        <v>19687.8</v>
      </c>
      <c r="FV39">
        <v>24016.6</v>
      </c>
      <c r="FW39">
        <v>20929</v>
      </c>
      <c r="FX39">
        <v>25282.7</v>
      </c>
      <c r="FY39">
        <v>30434.6</v>
      </c>
      <c r="FZ39">
        <v>34174.1</v>
      </c>
      <c r="GA39">
        <v>37775.699999999997</v>
      </c>
      <c r="GB39">
        <v>41943.3</v>
      </c>
      <c r="GC39">
        <v>2.6675800000000001</v>
      </c>
      <c r="GD39">
        <v>2.1975799999999999</v>
      </c>
      <c r="GE39">
        <v>8.3744499999999999E-2</v>
      </c>
      <c r="GF39">
        <v>0</v>
      </c>
      <c r="GG39">
        <v>23.895600000000002</v>
      </c>
      <c r="GH39">
        <v>999.9</v>
      </c>
      <c r="GI39">
        <v>49.176000000000002</v>
      </c>
      <c r="GJ39">
        <v>29.064</v>
      </c>
      <c r="GK39">
        <v>22.112300000000001</v>
      </c>
      <c r="GL39">
        <v>61.293199999999999</v>
      </c>
      <c r="GM39">
        <v>19.002400000000002</v>
      </c>
      <c r="GN39">
        <v>3</v>
      </c>
      <c r="GO39">
        <v>-0.19120400000000001</v>
      </c>
      <c r="GP39">
        <v>-0.56647599999999998</v>
      </c>
      <c r="GQ39">
        <v>20.334700000000002</v>
      </c>
      <c r="GR39">
        <v>5.2225299999999999</v>
      </c>
      <c r="GS39">
        <v>11.962</v>
      </c>
      <c r="GT39">
        <v>4.9857500000000003</v>
      </c>
      <c r="GU39">
        <v>3.3010000000000002</v>
      </c>
      <c r="GV39">
        <v>9999</v>
      </c>
      <c r="GW39">
        <v>9999</v>
      </c>
      <c r="GX39">
        <v>999.9</v>
      </c>
      <c r="GY39">
        <v>9999</v>
      </c>
      <c r="GZ39">
        <v>1.8845499999999999</v>
      </c>
      <c r="HA39">
        <v>1.8815599999999999</v>
      </c>
      <c r="HB39">
        <v>1.8830800000000001</v>
      </c>
      <c r="HC39">
        <v>1.8817999999999999</v>
      </c>
      <c r="HD39">
        <v>1.88324</v>
      </c>
      <c r="HE39">
        <v>1.8824799999999999</v>
      </c>
      <c r="HF39">
        <v>1.88446</v>
      </c>
      <c r="HG39">
        <v>1.88171</v>
      </c>
      <c r="HH39">
        <v>5</v>
      </c>
      <c r="HI39">
        <v>0</v>
      </c>
      <c r="HJ39">
        <v>0</v>
      </c>
      <c r="HK39">
        <v>0</v>
      </c>
      <c r="HL39" t="s">
        <v>403</v>
      </c>
      <c r="HM39" t="s">
        <v>404</v>
      </c>
      <c r="HN39" t="s">
        <v>405</v>
      </c>
      <c r="HO39" t="s">
        <v>405</v>
      </c>
      <c r="HP39" t="s">
        <v>405</v>
      </c>
      <c r="HQ39" t="s">
        <v>405</v>
      </c>
      <c r="HR39">
        <v>0</v>
      </c>
      <c r="HS39">
        <v>100</v>
      </c>
      <c r="HT39">
        <v>100</v>
      </c>
      <c r="HU39">
        <v>0.159</v>
      </c>
      <c r="HV39">
        <v>-0.11799999999999999</v>
      </c>
      <c r="HW39">
        <v>0.15960000000001201</v>
      </c>
      <c r="HX39">
        <v>0</v>
      </c>
      <c r="HY39">
        <v>0</v>
      </c>
      <c r="HZ39">
        <v>0</v>
      </c>
      <c r="IA39">
        <v>-0.118047619047619</v>
      </c>
      <c r="IB39">
        <v>0</v>
      </c>
      <c r="IC39">
        <v>0</v>
      </c>
      <c r="ID39">
        <v>0</v>
      </c>
      <c r="IE39">
        <v>-1</v>
      </c>
      <c r="IF39">
        <v>-1</v>
      </c>
      <c r="IG39">
        <v>-1</v>
      </c>
      <c r="IH39">
        <v>-1</v>
      </c>
      <c r="II39">
        <v>110.9</v>
      </c>
      <c r="IJ39">
        <v>110.8</v>
      </c>
      <c r="IK39">
        <v>1.5722700000000001</v>
      </c>
      <c r="IL39">
        <v>2.6000999999999999</v>
      </c>
      <c r="IM39">
        <v>2.8002899999999999</v>
      </c>
      <c r="IN39">
        <v>3.0065900000000001</v>
      </c>
      <c r="IO39">
        <v>3.0493199999999998</v>
      </c>
      <c r="IP39">
        <v>2.3156699999999999</v>
      </c>
      <c r="IQ39">
        <v>34.0092</v>
      </c>
      <c r="IR39">
        <v>24.078700000000001</v>
      </c>
      <c r="IS39">
        <v>18</v>
      </c>
      <c r="IT39">
        <v>1092.19</v>
      </c>
      <c r="IU39">
        <v>605.01499999999999</v>
      </c>
      <c r="IV39">
        <v>24.999500000000001</v>
      </c>
      <c r="IW39">
        <v>24.7759</v>
      </c>
      <c r="IX39">
        <v>30</v>
      </c>
      <c r="IY39">
        <v>24.665600000000001</v>
      </c>
      <c r="IZ39">
        <v>24.656700000000001</v>
      </c>
      <c r="JA39">
        <v>31.401800000000001</v>
      </c>
      <c r="JB39">
        <v>11.0036</v>
      </c>
      <c r="JC39">
        <v>68.569000000000003</v>
      </c>
      <c r="JD39">
        <v>25</v>
      </c>
      <c r="JE39">
        <v>400</v>
      </c>
      <c r="JF39">
        <v>18.546299999999999</v>
      </c>
      <c r="JG39">
        <v>101.831</v>
      </c>
      <c r="JH39">
        <v>101.11499999999999</v>
      </c>
    </row>
    <row r="40" spans="1:268" x14ac:dyDescent="0.2">
      <c r="A40">
        <v>24</v>
      </c>
      <c r="B40">
        <v>1634250818.0999999</v>
      </c>
      <c r="C40">
        <v>672.5</v>
      </c>
      <c r="D40" t="s">
        <v>464</v>
      </c>
      <c r="E40" t="s">
        <v>465</v>
      </c>
      <c r="F40" t="s">
        <v>397</v>
      </c>
      <c r="I40">
        <v>1634250818.0999999</v>
      </c>
      <c r="J40">
        <f t="shared" si="0"/>
        <v>9.8445979786362757E-6</v>
      </c>
      <c r="K40">
        <f t="shared" si="1"/>
        <v>9.8445979786362763E-3</v>
      </c>
      <c r="L40">
        <f t="shared" si="2"/>
        <v>-0.83724433316868418</v>
      </c>
      <c r="M40">
        <f t="shared" si="3"/>
        <v>400.57499999999999</v>
      </c>
      <c r="N40">
        <f t="shared" si="4"/>
        <v>2719.9084295722309</v>
      </c>
      <c r="O40">
        <f t="shared" si="5"/>
        <v>244.4663814558879</v>
      </c>
      <c r="P40">
        <f t="shared" si="6"/>
        <v>36.0038300139</v>
      </c>
      <c r="Q40">
        <f t="shared" si="7"/>
        <v>5.670354036777037E-4</v>
      </c>
      <c r="R40">
        <f t="shared" si="8"/>
        <v>2.7462695447131864</v>
      </c>
      <c r="S40">
        <f t="shared" si="9"/>
        <v>5.6697036811736935E-4</v>
      </c>
      <c r="T40">
        <f t="shared" si="10"/>
        <v>3.5436232249224379E-4</v>
      </c>
      <c r="U40">
        <f t="shared" si="11"/>
        <v>3.9895850507889585E-3</v>
      </c>
      <c r="V40">
        <f t="shared" si="12"/>
        <v>25.462903328306588</v>
      </c>
      <c r="W40">
        <f t="shared" si="13"/>
        <v>24.827500000000001</v>
      </c>
      <c r="X40">
        <f t="shared" si="14"/>
        <v>3.1471234251047115</v>
      </c>
      <c r="Y40">
        <f t="shared" si="15"/>
        <v>49.799045323567334</v>
      </c>
      <c r="Z40">
        <f t="shared" si="16"/>
        <v>1.6279402617756</v>
      </c>
      <c r="AA40">
        <f t="shared" si="17"/>
        <v>3.2690190167263697</v>
      </c>
      <c r="AB40">
        <f t="shared" si="18"/>
        <v>1.5191831633291115</v>
      </c>
      <c r="AC40">
        <f t="shared" si="19"/>
        <v>-0.43414677085785974</v>
      </c>
      <c r="AD40">
        <f t="shared" si="20"/>
        <v>94.47509748550948</v>
      </c>
      <c r="AE40">
        <f t="shared" si="21"/>
        <v>7.2874444612205203</v>
      </c>
      <c r="AF40">
        <f t="shared" si="22"/>
        <v>101.33238476092293</v>
      </c>
      <c r="AG40">
        <v>0</v>
      </c>
      <c r="AH40">
        <v>0</v>
      </c>
      <c r="AI40">
        <f t="shared" si="23"/>
        <v>1</v>
      </c>
      <c r="AJ40">
        <f t="shared" si="24"/>
        <v>0</v>
      </c>
      <c r="AK40">
        <f t="shared" si="25"/>
        <v>47777.985853408536</v>
      </c>
      <c r="AL40" t="s">
        <v>399</v>
      </c>
      <c r="AM40" t="s">
        <v>399</v>
      </c>
      <c r="AN40">
        <v>0</v>
      </c>
      <c r="AO40">
        <v>0</v>
      </c>
      <c r="AP40" t="e">
        <f t="shared" si="26"/>
        <v>#DIV/0!</v>
      </c>
      <c r="AQ40">
        <v>0</v>
      </c>
      <c r="AR40" t="s">
        <v>399</v>
      </c>
      <c r="AS40" t="s">
        <v>399</v>
      </c>
      <c r="AT40">
        <v>0</v>
      </c>
      <c r="AU40">
        <v>0</v>
      </c>
      <c r="AV40" t="e">
        <f t="shared" si="27"/>
        <v>#DIV/0!</v>
      </c>
      <c r="AW40">
        <v>0.5</v>
      </c>
      <c r="AX40">
        <f t="shared" si="28"/>
        <v>2.0997816056783997E-2</v>
      </c>
      <c r="AY40">
        <f t="shared" si="29"/>
        <v>-0.83724433316868418</v>
      </c>
      <c r="AZ40" t="e">
        <f t="shared" si="30"/>
        <v>#DIV/0!</v>
      </c>
      <c r="BA40">
        <f t="shared" si="31"/>
        <v>-39.872924446263369</v>
      </c>
      <c r="BB40" t="e">
        <f t="shared" si="32"/>
        <v>#DIV/0!</v>
      </c>
      <c r="BC40" t="e">
        <f t="shared" si="33"/>
        <v>#DIV/0!</v>
      </c>
      <c r="BD40" t="s">
        <v>399</v>
      </c>
      <c r="BE40">
        <v>0</v>
      </c>
      <c r="BF40" t="e">
        <f t="shared" si="34"/>
        <v>#DIV/0!</v>
      </c>
      <c r="BG40" t="e">
        <f t="shared" si="35"/>
        <v>#DIV/0!</v>
      </c>
      <c r="BH40" t="e">
        <f t="shared" si="36"/>
        <v>#DIV/0!</v>
      </c>
      <c r="BI40" t="e">
        <f t="shared" si="37"/>
        <v>#DIV/0!</v>
      </c>
      <c r="BJ40" t="e">
        <f t="shared" si="38"/>
        <v>#DIV/0!</v>
      </c>
      <c r="BK40" t="e">
        <f t="shared" si="39"/>
        <v>#DIV/0!</v>
      </c>
      <c r="BL40" t="e">
        <f t="shared" si="40"/>
        <v>#DIV/0!</v>
      </c>
      <c r="BM40" t="e">
        <f t="shared" si="41"/>
        <v>#DIV/0!</v>
      </c>
      <c r="BN40" t="s">
        <v>399</v>
      </c>
      <c r="BO40" t="s">
        <v>399</v>
      </c>
      <c r="BP40" t="s">
        <v>399</v>
      </c>
      <c r="BQ40" t="s">
        <v>399</v>
      </c>
      <c r="BR40" t="s">
        <v>399</v>
      </c>
      <c r="BS40" t="s">
        <v>399</v>
      </c>
      <c r="BT40" t="s">
        <v>399</v>
      </c>
      <c r="BU40" t="s">
        <v>399</v>
      </c>
      <c r="BV40" t="s">
        <v>399</v>
      </c>
      <c r="BW40" t="s">
        <v>399</v>
      </c>
      <c r="BX40" t="s">
        <v>399</v>
      </c>
      <c r="BY40" t="s">
        <v>399</v>
      </c>
      <c r="BZ40" t="s">
        <v>399</v>
      </c>
      <c r="CA40" t="s">
        <v>399</v>
      </c>
      <c r="CB40" t="s">
        <v>399</v>
      </c>
      <c r="CC40" t="s">
        <v>399</v>
      </c>
      <c r="CD40" t="s">
        <v>399</v>
      </c>
      <c r="CE40" t="s">
        <v>399</v>
      </c>
      <c r="CF40">
        <f t="shared" si="42"/>
        <v>4.9997399999999997E-2</v>
      </c>
      <c r="CG40">
        <f t="shared" si="43"/>
        <v>2.0997816056783997E-2</v>
      </c>
      <c r="CH40">
        <f t="shared" si="44"/>
        <v>0.41997815999999993</v>
      </c>
      <c r="CI40">
        <f t="shared" si="45"/>
        <v>7.9795850399999979E-2</v>
      </c>
      <c r="CJ40">
        <v>6</v>
      </c>
      <c r="CK40">
        <v>0.5</v>
      </c>
      <c r="CL40" t="s">
        <v>400</v>
      </c>
      <c r="CM40">
        <v>2</v>
      </c>
      <c r="CN40">
        <v>1634250818.0999999</v>
      </c>
      <c r="CO40">
        <v>400.57499999999999</v>
      </c>
      <c r="CP40">
        <v>400.07499999999999</v>
      </c>
      <c r="CQ40">
        <v>18.112300000000001</v>
      </c>
      <c r="CR40">
        <v>18.1065</v>
      </c>
      <c r="CS40">
        <v>400.416</v>
      </c>
      <c r="CT40">
        <v>18.230399999999999</v>
      </c>
      <c r="CU40">
        <v>999.96100000000001</v>
      </c>
      <c r="CV40">
        <v>89.775599999999997</v>
      </c>
      <c r="CW40">
        <v>0.104772</v>
      </c>
      <c r="CX40">
        <v>25.465599999999998</v>
      </c>
      <c r="CY40">
        <v>24.827500000000001</v>
      </c>
      <c r="CZ40">
        <v>999.9</v>
      </c>
      <c r="DA40">
        <v>0</v>
      </c>
      <c r="DB40">
        <v>0</v>
      </c>
      <c r="DC40">
        <v>10013.799999999999</v>
      </c>
      <c r="DD40">
        <v>0</v>
      </c>
      <c r="DE40">
        <v>0.21912699999999999</v>
      </c>
      <c r="DF40">
        <v>0.50012199999999996</v>
      </c>
      <c r="DG40">
        <v>407.96499999999997</v>
      </c>
      <c r="DH40">
        <v>407.45299999999997</v>
      </c>
      <c r="DI40">
        <v>5.8307599999999999E-3</v>
      </c>
      <c r="DJ40">
        <v>400.07499999999999</v>
      </c>
      <c r="DK40">
        <v>18.1065</v>
      </c>
      <c r="DL40">
        <v>1.62605</v>
      </c>
      <c r="DM40">
        <v>1.6255200000000001</v>
      </c>
      <c r="DN40">
        <v>14.2079</v>
      </c>
      <c r="DO40">
        <v>14.2029</v>
      </c>
      <c r="DP40">
        <v>4.9997399999999997E-2</v>
      </c>
      <c r="DQ40">
        <v>0</v>
      </c>
      <c r="DR40">
        <v>0</v>
      </c>
      <c r="DS40">
        <v>0</v>
      </c>
      <c r="DT40">
        <v>657.41</v>
      </c>
      <c r="DU40">
        <v>4.9997399999999997E-2</v>
      </c>
      <c r="DV40">
        <v>-6.21</v>
      </c>
      <c r="DW40">
        <v>-2.66</v>
      </c>
      <c r="DX40">
        <v>36.186999999999998</v>
      </c>
      <c r="DY40">
        <v>39.375</v>
      </c>
      <c r="DZ40">
        <v>38.125</v>
      </c>
      <c r="EA40">
        <v>39.061999999999998</v>
      </c>
      <c r="EB40">
        <v>38.686999999999998</v>
      </c>
      <c r="EC40">
        <v>0</v>
      </c>
      <c r="ED40">
        <v>0</v>
      </c>
      <c r="EE40">
        <v>0</v>
      </c>
      <c r="EF40">
        <v>618.30000019073498</v>
      </c>
      <c r="EG40">
        <v>0</v>
      </c>
      <c r="EH40">
        <v>656.15279999999996</v>
      </c>
      <c r="EI40">
        <v>-3.4615322334824103E-2</v>
      </c>
      <c r="EJ40">
        <v>1.43692297233396</v>
      </c>
      <c r="EK40">
        <v>-4.4572000000000003</v>
      </c>
      <c r="EL40">
        <v>15</v>
      </c>
      <c r="EM40">
        <v>1634243754.0999999</v>
      </c>
      <c r="EN40" t="s">
        <v>401</v>
      </c>
      <c r="EO40">
        <v>1634243749.5999999</v>
      </c>
      <c r="EP40">
        <v>1634243754.0999999</v>
      </c>
      <c r="EQ40">
        <v>126</v>
      </c>
      <c r="ER40">
        <v>-0.41599999999999998</v>
      </c>
      <c r="ES40">
        <v>-8.0000000000000002E-3</v>
      </c>
      <c r="ET40">
        <v>0.16</v>
      </c>
      <c r="EU40">
        <v>-0.11799999999999999</v>
      </c>
      <c r="EV40">
        <v>400</v>
      </c>
      <c r="EW40">
        <v>16</v>
      </c>
      <c r="EX40">
        <v>0.14000000000000001</v>
      </c>
      <c r="EY40">
        <v>0.05</v>
      </c>
      <c r="EZ40">
        <v>0.46285865853658498</v>
      </c>
      <c r="FA40">
        <v>-0.119450843205575</v>
      </c>
      <c r="FB40">
        <v>2.08831596053594E-2</v>
      </c>
      <c r="FC40">
        <v>0</v>
      </c>
      <c r="FD40">
        <v>0</v>
      </c>
      <c r="FE40">
        <v>0</v>
      </c>
      <c r="FF40">
        <v>0</v>
      </c>
      <c r="FG40">
        <v>1</v>
      </c>
      <c r="FH40">
        <v>-1.6968800731707302E-2</v>
      </c>
      <c r="FI40">
        <v>0.17860784466898899</v>
      </c>
      <c r="FJ40">
        <v>1.88116816980789E-2</v>
      </c>
      <c r="FK40">
        <v>1</v>
      </c>
      <c r="FL40">
        <v>2</v>
      </c>
      <c r="FM40">
        <v>3</v>
      </c>
      <c r="FN40" t="s">
        <v>419</v>
      </c>
      <c r="FO40">
        <v>3.92665</v>
      </c>
      <c r="FP40">
        <v>2.7875100000000002</v>
      </c>
      <c r="FQ40">
        <v>8.38869E-2</v>
      </c>
      <c r="FR40">
        <v>8.3799999999999999E-2</v>
      </c>
      <c r="FS40">
        <v>8.1716700000000003E-2</v>
      </c>
      <c r="FT40">
        <v>8.0673700000000001E-2</v>
      </c>
      <c r="FU40">
        <v>19687.2</v>
      </c>
      <c r="FV40">
        <v>24016</v>
      </c>
      <c r="FW40">
        <v>20929.400000000001</v>
      </c>
      <c r="FX40">
        <v>25282.2</v>
      </c>
      <c r="FY40">
        <v>30484.2</v>
      </c>
      <c r="FZ40">
        <v>34222.400000000001</v>
      </c>
      <c r="GA40">
        <v>37776.6</v>
      </c>
      <c r="GB40">
        <v>41943.4</v>
      </c>
      <c r="GC40">
        <v>2.6678199999999999</v>
      </c>
      <c r="GD40">
        <v>2.1946500000000002</v>
      </c>
      <c r="GE40">
        <v>7.1711800000000006E-2</v>
      </c>
      <c r="GF40">
        <v>0</v>
      </c>
      <c r="GG40">
        <v>23.6494</v>
      </c>
      <c r="GH40">
        <v>999.9</v>
      </c>
      <c r="GI40">
        <v>49.078000000000003</v>
      </c>
      <c r="GJ40">
        <v>29.184999999999999</v>
      </c>
      <c r="GK40">
        <v>22.221399999999999</v>
      </c>
      <c r="GL40">
        <v>61.193300000000001</v>
      </c>
      <c r="GM40">
        <v>19.014399999999998</v>
      </c>
      <c r="GN40">
        <v>3</v>
      </c>
      <c r="GO40">
        <v>-0.19142799999999999</v>
      </c>
      <c r="GP40">
        <v>-0.68502700000000005</v>
      </c>
      <c r="GQ40">
        <v>20.334299999999999</v>
      </c>
      <c r="GR40">
        <v>5.2225299999999999</v>
      </c>
      <c r="GS40">
        <v>11.962</v>
      </c>
      <c r="GT40">
        <v>4.9859</v>
      </c>
      <c r="GU40">
        <v>3.3010000000000002</v>
      </c>
      <c r="GV40">
        <v>9999</v>
      </c>
      <c r="GW40">
        <v>9999</v>
      </c>
      <c r="GX40">
        <v>999.9</v>
      </c>
      <c r="GY40">
        <v>9999</v>
      </c>
      <c r="GZ40">
        <v>1.8846000000000001</v>
      </c>
      <c r="HA40">
        <v>1.8815900000000001</v>
      </c>
      <c r="HB40">
        <v>1.8830899999999999</v>
      </c>
      <c r="HC40">
        <v>1.8817900000000001</v>
      </c>
      <c r="HD40">
        <v>1.88324</v>
      </c>
      <c r="HE40">
        <v>1.8824799999999999</v>
      </c>
      <c r="HF40">
        <v>1.88446</v>
      </c>
      <c r="HG40">
        <v>1.8817299999999999</v>
      </c>
      <c r="HH40">
        <v>5</v>
      </c>
      <c r="HI40">
        <v>0</v>
      </c>
      <c r="HJ40">
        <v>0</v>
      </c>
      <c r="HK40">
        <v>0</v>
      </c>
      <c r="HL40" t="s">
        <v>403</v>
      </c>
      <c r="HM40" t="s">
        <v>404</v>
      </c>
      <c r="HN40" t="s">
        <v>405</v>
      </c>
      <c r="HO40" t="s">
        <v>405</v>
      </c>
      <c r="HP40" t="s">
        <v>405</v>
      </c>
      <c r="HQ40" t="s">
        <v>405</v>
      </c>
      <c r="HR40">
        <v>0</v>
      </c>
      <c r="HS40">
        <v>100</v>
      </c>
      <c r="HT40">
        <v>100</v>
      </c>
      <c r="HU40">
        <v>0.159</v>
      </c>
      <c r="HV40">
        <v>-0.1181</v>
      </c>
      <c r="HW40">
        <v>0.15960000000001201</v>
      </c>
      <c r="HX40">
        <v>0</v>
      </c>
      <c r="HY40">
        <v>0</v>
      </c>
      <c r="HZ40">
        <v>0</v>
      </c>
      <c r="IA40">
        <v>-0.118047619047619</v>
      </c>
      <c r="IB40">
        <v>0</v>
      </c>
      <c r="IC40">
        <v>0</v>
      </c>
      <c r="ID40">
        <v>0</v>
      </c>
      <c r="IE40">
        <v>-1</v>
      </c>
      <c r="IF40">
        <v>-1</v>
      </c>
      <c r="IG40">
        <v>-1</v>
      </c>
      <c r="IH40">
        <v>-1</v>
      </c>
      <c r="II40">
        <v>117.8</v>
      </c>
      <c r="IJ40">
        <v>117.7</v>
      </c>
      <c r="IK40">
        <v>1.57104</v>
      </c>
      <c r="IL40">
        <v>2.6037599999999999</v>
      </c>
      <c r="IM40">
        <v>2.8002899999999999</v>
      </c>
      <c r="IN40">
        <v>3.0078100000000001</v>
      </c>
      <c r="IO40">
        <v>3.0493199999999998</v>
      </c>
      <c r="IP40">
        <v>2.3290999999999999</v>
      </c>
      <c r="IQ40">
        <v>35.059399999999997</v>
      </c>
      <c r="IR40">
        <v>24.07</v>
      </c>
      <c r="IS40">
        <v>18</v>
      </c>
      <c r="IT40">
        <v>1092.7</v>
      </c>
      <c r="IU40">
        <v>602.81600000000003</v>
      </c>
      <c r="IV40">
        <v>24.999500000000001</v>
      </c>
      <c r="IW40">
        <v>24.771699999999999</v>
      </c>
      <c r="IX40">
        <v>30</v>
      </c>
      <c r="IY40">
        <v>24.675899999999999</v>
      </c>
      <c r="IZ40">
        <v>24.6661</v>
      </c>
      <c r="JA40">
        <v>31.3721</v>
      </c>
      <c r="JB40">
        <v>13.8117</v>
      </c>
      <c r="JC40">
        <v>68.198899999999995</v>
      </c>
      <c r="JD40">
        <v>25</v>
      </c>
      <c r="JE40">
        <v>400</v>
      </c>
      <c r="JF40">
        <v>18.0808</v>
      </c>
      <c r="JG40">
        <v>101.833</v>
      </c>
      <c r="JH40">
        <v>101.11499999999999</v>
      </c>
    </row>
    <row r="41" spans="1:268" x14ac:dyDescent="0.2">
      <c r="A41">
        <v>25</v>
      </c>
      <c r="B41">
        <v>1634250823.0999999</v>
      </c>
      <c r="C41">
        <v>677.5</v>
      </c>
      <c r="D41" t="s">
        <v>466</v>
      </c>
      <c r="E41" t="s">
        <v>467</v>
      </c>
      <c r="F41" t="s">
        <v>397</v>
      </c>
      <c r="I41">
        <v>1634250823.0999999</v>
      </c>
      <c r="J41">
        <f t="shared" si="0"/>
        <v>-3.3948135347614803E-7</v>
      </c>
      <c r="K41">
        <f t="shared" si="1"/>
        <v>-3.3948135347614802E-4</v>
      </c>
      <c r="L41">
        <f t="shared" si="2"/>
        <v>-0.87654822074395533</v>
      </c>
      <c r="M41">
        <f t="shared" si="3"/>
        <v>400.55</v>
      </c>
      <c r="N41">
        <f t="shared" si="4"/>
        <v>-70480.20172914282</v>
      </c>
      <c r="O41">
        <f t="shared" si="5"/>
        <v>-6335.1046157601977</v>
      </c>
      <c r="P41">
        <f t="shared" si="6"/>
        <v>36.003389485100001</v>
      </c>
      <c r="Q41">
        <f t="shared" si="7"/>
        <v>-1.9517850047766886E-5</v>
      </c>
      <c r="R41">
        <f t="shared" si="8"/>
        <v>2.7436128302470291</v>
      </c>
      <c r="S41">
        <f t="shared" si="9"/>
        <v>-1.9517927186140442E-5</v>
      </c>
      <c r="T41">
        <f t="shared" si="10"/>
        <v>-1.2198697560911698E-5</v>
      </c>
      <c r="U41">
        <f t="shared" si="11"/>
        <v>3.9895850507889585E-3</v>
      </c>
      <c r="V41">
        <f t="shared" si="12"/>
        <v>25.468918971977327</v>
      </c>
      <c r="W41">
        <f t="shared" si="13"/>
        <v>24.831800000000001</v>
      </c>
      <c r="X41">
        <f t="shared" si="14"/>
        <v>3.1479313664251487</v>
      </c>
      <c r="Y41">
        <f t="shared" si="15"/>
        <v>49.731872379334739</v>
      </c>
      <c r="Z41">
        <f t="shared" si="16"/>
        <v>1.6260534693327997</v>
      </c>
      <c r="AA41">
        <f t="shared" si="17"/>
        <v>3.2696405575280116</v>
      </c>
      <c r="AB41">
        <f t="shared" si="18"/>
        <v>1.521877897092349</v>
      </c>
      <c r="AC41">
        <f t="shared" si="19"/>
        <v>1.4971127688298128E-2</v>
      </c>
      <c r="AD41">
        <f t="shared" si="20"/>
        <v>94.220998174025041</v>
      </c>
      <c r="AE41">
        <f t="shared" si="21"/>
        <v>7.2751563494094817</v>
      </c>
      <c r="AF41">
        <f t="shared" si="22"/>
        <v>101.51511523617361</v>
      </c>
      <c r="AG41">
        <v>0</v>
      </c>
      <c r="AH41">
        <v>0</v>
      </c>
      <c r="AI41">
        <f t="shared" si="23"/>
        <v>1</v>
      </c>
      <c r="AJ41">
        <f t="shared" si="24"/>
        <v>0</v>
      </c>
      <c r="AK41">
        <f t="shared" si="25"/>
        <v>47705.387773944181</v>
      </c>
      <c r="AL41" t="s">
        <v>399</v>
      </c>
      <c r="AM41" t="s">
        <v>399</v>
      </c>
      <c r="AN41">
        <v>0</v>
      </c>
      <c r="AO41">
        <v>0</v>
      </c>
      <c r="AP41" t="e">
        <f t="shared" si="26"/>
        <v>#DIV/0!</v>
      </c>
      <c r="AQ41">
        <v>0</v>
      </c>
      <c r="AR41" t="s">
        <v>399</v>
      </c>
      <c r="AS41" t="s">
        <v>399</v>
      </c>
      <c r="AT41">
        <v>0</v>
      </c>
      <c r="AU41">
        <v>0</v>
      </c>
      <c r="AV41" t="e">
        <f t="shared" si="27"/>
        <v>#DIV/0!</v>
      </c>
      <c r="AW41">
        <v>0.5</v>
      </c>
      <c r="AX41">
        <f t="shared" si="28"/>
        <v>2.0997816056783997E-2</v>
      </c>
      <c r="AY41">
        <f t="shared" si="29"/>
        <v>-0.87654822074395533</v>
      </c>
      <c r="AZ41" t="e">
        <f t="shared" si="30"/>
        <v>#DIV/0!</v>
      </c>
      <c r="BA41">
        <f t="shared" si="31"/>
        <v>-41.744732803331665</v>
      </c>
      <c r="BB41" t="e">
        <f t="shared" si="32"/>
        <v>#DIV/0!</v>
      </c>
      <c r="BC41" t="e">
        <f t="shared" si="33"/>
        <v>#DIV/0!</v>
      </c>
      <c r="BD41" t="s">
        <v>399</v>
      </c>
      <c r="BE41">
        <v>0</v>
      </c>
      <c r="BF41" t="e">
        <f t="shared" si="34"/>
        <v>#DIV/0!</v>
      </c>
      <c r="BG41" t="e">
        <f t="shared" si="35"/>
        <v>#DIV/0!</v>
      </c>
      <c r="BH41" t="e">
        <f t="shared" si="36"/>
        <v>#DIV/0!</v>
      </c>
      <c r="BI41" t="e">
        <f t="shared" si="37"/>
        <v>#DIV/0!</v>
      </c>
      <c r="BJ41" t="e">
        <f t="shared" si="38"/>
        <v>#DIV/0!</v>
      </c>
      <c r="BK41" t="e">
        <f t="shared" si="39"/>
        <v>#DIV/0!</v>
      </c>
      <c r="BL41" t="e">
        <f t="shared" si="40"/>
        <v>#DIV/0!</v>
      </c>
      <c r="BM41" t="e">
        <f t="shared" si="41"/>
        <v>#DIV/0!</v>
      </c>
      <c r="BN41" t="s">
        <v>399</v>
      </c>
      <c r="BO41" t="s">
        <v>399</v>
      </c>
      <c r="BP41" t="s">
        <v>399</v>
      </c>
      <c r="BQ41" t="s">
        <v>399</v>
      </c>
      <c r="BR41" t="s">
        <v>399</v>
      </c>
      <c r="BS41" t="s">
        <v>399</v>
      </c>
      <c r="BT41" t="s">
        <v>399</v>
      </c>
      <c r="BU41" t="s">
        <v>399</v>
      </c>
      <c r="BV41" t="s">
        <v>399</v>
      </c>
      <c r="BW41" t="s">
        <v>399</v>
      </c>
      <c r="BX41" t="s">
        <v>399</v>
      </c>
      <c r="BY41" t="s">
        <v>399</v>
      </c>
      <c r="BZ41" t="s">
        <v>399</v>
      </c>
      <c r="CA41" t="s">
        <v>399</v>
      </c>
      <c r="CB41" t="s">
        <v>399</v>
      </c>
      <c r="CC41" t="s">
        <v>399</v>
      </c>
      <c r="CD41" t="s">
        <v>399</v>
      </c>
      <c r="CE41" t="s">
        <v>399</v>
      </c>
      <c r="CF41">
        <f t="shared" si="42"/>
        <v>4.9997399999999997E-2</v>
      </c>
      <c r="CG41">
        <f t="shared" si="43"/>
        <v>2.0997816056783997E-2</v>
      </c>
      <c r="CH41">
        <f t="shared" si="44"/>
        <v>0.41997815999999993</v>
      </c>
      <c r="CI41">
        <f t="shared" si="45"/>
        <v>7.9795850399999979E-2</v>
      </c>
      <c r="CJ41">
        <v>6</v>
      </c>
      <c r="CK41">
        <v>0.5</v>
      </c>
      <c r="CL41" t="s">
        <v>400</v>
      </c>
      <c r="CM41">
        <v>2</v>
      </c>
      <c r="CN41">
        <v>1634250823.0999999</v>
      </c>
      <c r="CO41">
        <v>400.55</v>
      </c>
      <c r="CP41">
        <v>400.024</v>
      </c>
      <c r="CQ41">
        <v>18.090399999999999</v>
      </c>
      <c r="CR41">
        <v>18.090599999999998</v>
      </c>
      <c r="CS41">
        <v>400.39</v>
      </c>
      <c r="CT41">
        <v>18.208500000000001</v>
      </c>
      <c r="CU41">
        <v>1000.02</v>
      </c>
      <c r="CV41">
        <v>89.780299999999997</v>
      </c>
      <c r="CW41">
        <v>0.10458199999999999</v>
      </c>
      <c r="CX41">
        <v>25.468800000000002</v>
      </c>
      <c r="CY41">
        <v>24.831800000000001</v>
      </c>
      <c r="CZ41">
        <v>999.9</v>
      </c>
      <c r="DA41">
        <v>0</v>
      </c>
      <c r="DB41">
        <v>0</v>
      </c>
      <c r="DC41">
        <v>9997.5</v>
      </c>
      <c r="DD41">
        <v>0</v>
      </c>
      <c r="DE41">
        <v>0.21912699999999999</v>
      </c>
      <c r="DF41">
        <v>0.52511600000000003</v>
      </c>
      <c r="DG41">
        <v>407.92899999999997</v>
      </c>
      <c r="DH41">
        <v>407.39499999999998</v>
      </c>
      <c r="DI41">
        <v>-1.6975399999999999E-4</v>
      </c>
      <c r="DJ41">
        <v>400.024</v>
      </c>
      <c r="DK41">
        <v>18.090599999999998</v>
      </c>
      <c r="DL41">
        <v>1.6241699999999999</v>
      </c>
      <c r="DM41">
        <v>1.62418</v>
      </c>
      <c r="DN41">
        <v>14.19</v>
      </c>
      <c r="DO41">
        <v>14.190099999999999</v>
      </c>
      <c r="DP41">
        <v>4.9997399999999997E-2</v>
      </c>
      <c r="DQ41">
        <v>0</v>
      </c>
      <c r="DR41">
        <v>0</v>
      </c>
      <c r="DS41">
        <v>0</v>
      </c>
      <c r="DT41">
        <v>656.67</v>
      </c>
      <c r="DU41">
        <v>4.9997399999999997E-2</v>
      </c>
      <c r="DV41">
        <v>0.93</v>
      </c>
      <c r="DW41">
        <v>-2.09</v>
      </c>
      <c r="DX41">
        <v>35</v>
      </c>
      <c r="DY41">
        <v>39.436999999999998</v>
      </c>
      <c r="DZ41">
        <v>38.186999999999998</v>
      </c>
      <c r="EA41">
        <v>39.311999999999998</v>
      </c>
      <c r="EB41">
        <v>38.061999999999998</v>
      </c>
      <c r="EC41">
        <v>0</v>
      </c>
      <c r="ED41">
        <v>0</v>
      </c>
      <c r="EE41">
        <v>0</v>
      </c>
      <c r="EF41">
        <v>623.70000004768394</v>
      </c>
      <c r="EG41">
        <v>0</v>
      </c>
      <c r="EH41">
        <v>656.44769230769202</v>
      </c>
      <c r="EI41">
        <v>6.3158974760903996</v>
      </c>
      <c r="EJ41">
        <v>-4.5774359518522596</v>
      </c>
      <c r="EK41">
        <v>-4.4796153846153803</v>
      </c>
      <c r="EL41">
        <v>15</v>
      </c>
      <c r="EM41">
        <v>1634243754.0999999</v>
      </c>
      <c r="EN41" t="s">
        <v>401</v>
      </c>
      <c r="EO41">
        <v>1634243749.5999999</v>
      </c>
      <c r="EP41">
        <v>1634243754.0999999</v>
      </c>
      <c r="EQ41">
        <v>126</v>
      </c>
      <c r="ER41">
        <v>-0.41599999999999998</v>
      </c>
      <c r="ES41">
        <v>-8.0000000000000002E-3</v>
      </c>
      <c r="ET41">
        <v>0.16</v>
      </c>
      <c r="EU41">
        <v>-0.11799999999999999</v>
      </c>
      <c r="EV41">
        <v>400</v>
      </c>
      <c r="EW41">
        <v>16</v>
      </c>
      <c r="EX41">
        <v>0.14000000000000001</v>
      </c>
      <c r="EY41">
        <v>0.05</v>
      </c>
      <c r="EZ41">
        <v>0.47254163414634098</v>
      </c>
      <c r="FA41">
        <v>0.21402512195122</v>
      </c>
      <c r="FB41">
        <v>3.4323153031690999E-2</v>
      </c>
      <c r="FC41">
        <v>0</v>
      </c>
      <c r="FD41">
        <v>0</v>
      </c>
      <c r="FE41">
        <v>0</v>
      </c>
      <c r="FF41">
        <v>0</v>
      </c>
      <c r="FG41">
        <v>1</v>
      </c>
      <c r="FH41">
        <v>-3.0867929268292701E-3</v>
      </c>
      <c r="FI41">
        <v>9.0245528362369307E-2</v>
      </c>
      <c r="FJ41">
        <v>1.0634760085056399E-2</v>
      </c>
      <c r="FK41">
        <v>1</v>
      </c>
      <c r="FL41">
        <v>2</v>
      </c>
      <c r="FM41">
        <v>3</v>
      </c>
      <c r="FN41" t="s">
        <v>419</v>
      </c>
      <c r="FO41">
        <v>3.9267300000000001</v>
      </c>
      <c r="FP41">
        <v>2.7871800000000002</v>
      </c>
      <c r="FQ41">
        <v>8.3887299999999998E-2</v>
      </c>
      <c r="FR41">
        <v>8.3796099999999998E-2</v>
      </c>
      <c r="FS41">
        <v>8.1648999999999999E-2</v>
      </c>
      <c r="FT41">
        <v>8.0626100000000006E-2</v>
      </c>
      <c r="FU41">
        <v>19687.099999999999</v>
      </c>
      <c r="FV41">
        <v>24016.1</v>
      </c>
      <c r="FW41">
        <v>20929.3</v>
      </c>
      <c r="FX41">
        <v>25282.2</v>
      </c>
      <c r="FY41">
        <v>30486.5</v>
      </c>
      <c r="FZ41">
        <v>34224</v>
      </c>
      <c r="GA41">
        <v>37776.6</v>
      </c>
      <c r="GB41">
        <v>41943.1</v>
      </c>
      <c r="GC41">
        <v>2.6672199999999999</v>
      </c>
      <c r="GD41">
        <v>2.19435</v>
      </c>
      <c r="GE41">
        <v>7.1674600000000005E-2</v>
      </c>
      <c r="GF41">
        <v>0</v>
      </c>
      <c r="GG41">
        <v>23.654399999999999</v>
      </c>
      <c r="GH41">
        <v>999.9</v>
      </c>
      <c r="GI41">
        <v>49.078000000000003</v>
      </c>
      <c r="GJ41">
        <v>29.184999999999999</v>
      </c>
      <c r="GK41">
        <v>22.222899999999999</v>
      </c>
      <c r="GL41">
        <v>61.383299999999998</v>
      </c>
      <c r="GM41">
        <v>19.006399999999999</v>
      </c>
      <c r="GN41">
        <v>3</v>
      </c>
      <c r="GO41">
        <v>-0.19182199999999999</v>
      </c>
      <c r="GP41">
        <v>-0.68796599999999997</v>
      </c>
      <c r="GQ41">
        <v>20.334199999999999</v>
      </c>
      <c r="GR41">
        <v>5.2231300000000003</v>
      </c>
      <c r="GS41">
        <v>11.962</v>
      </c>
      <c r="GT41">
        <v>4.9856499999999997</v>
      </c>
      <c r="GU41">
        <v>3.3010000000000002</v>
      </c>
      <c r="GV41">
        <v>9999</v>
      </c>
      <c r="GW41">
        <v>9999</v>
      </c>
      <c r="GX41">
        <v>999.9</v>
      </c>
      <c r="GY41">
        <v>9999</v>
      </c>
      <c r="GZ41">
        <v>1.88459</v>
      </c>
      <c r="HA41">
        <v>1.8815599999999999</v>
      </c>
      <c r="HB41">
        <v>1.8830899999999999</v>
      </c>
      <c r="HC41">
        <v>1.88184</v>
      </c>
      <c r="HD41">
        <v>1.88324</v>
      </c>
      <c r="HE41">
        <v>1.88249</v>
      </c>
      <c r="HF41">
        <v>1.88446</v>
      </c>
      <c r="HG41">
        <v>1.88175</v>
      </c>
      <c r="HH41">
        <v>5</v>
      </c>
      <c r="HI41">
        <v>0</v>
      </c>
      <c r="HJ41">
        <v>0</v>
      </c>
      <c r="HK41">
        <v>0</v>
      </c>
      <c r="HL41" t="s">
        <v>403</v>
      </c>
      <c r="HM41" t="s">
        <v>404</v>
      </c>
      <c r="HN41" t="s">
        <v>405</v>
      </c>
      <c r="HO41" t="s">
        <v>405</v>
      </c>
      <c r="HP41" t="s">
        <v>405</v>
      </c>
      <c r="HQ41" t="s">
        <v>405</v>
      </c>
      <c r="HR41">
        <v>0</v>
      </c>
      <c r="HS41">
        <v>100</v>
      </c>
      <c r="HT41">
        <v>100</v>
      </c>
      <c r="HU41">
        <v>0.16</v>
      </c>
      <c r="HV41">
        <v>-0.1181</v>
      </c>
      <c r="HW41">
        <v>0.15960000000001201</v>
      </c>
      <c r="HX41">
        <v>0</v>
      </c>
      <c r="HY41">
        <v>0</v>
      </c>
      <c r="HZ41">
        <v>0</v>
      </c>
      <c r="IA41">
        <v>-0.118047619047619</v>
      </c>
      <c r="IB41">
        <v>0</v>
      </c>
      <c r="IC41">
        <v>0</v>
      </c>
      <c r="ID41">
        <v>0</v>
      </c>
      <c r="IE41">
        <v>-1</v>
      </c>
      <c r="IF41">
        <v>-1</v>
      </c>
      <c r="IG41">
        <v>-1</v>
      </c>
      <c r="IH41">
        <v>-1</v>
      </c>
      <c r="II41">
        <v>117.9</v>
      </c>
      <c r="IJ41">
        <v>117.8</v>
      </c>
      <c r="IK41">
        <v>1.57104</v>
      </c>
      <c r="IL41">
        <v>2.5927699999999998</v>
      </c>
      <c r="IM41">
        <v>2.8002899999999999</v>
      </c>
      <c r="IN41">
        <v>3.0090300000000001</v>
      </c>
      <c r="IO41">
        <v>3.0493199999999998</v>
      </c>
      <c r="IP41">
        <v>2.31812</v>
      </c>
      <c r="IQ41">
        <v>35.082500000000003</v>
      </c>
      <c r="IR41">
        <v>24.078700000000001</v>
      </c>
      <c r="IS41">
        <v>18</v>
      </c>
      <c r="IT41">
        <v>1091.95</v>
      </c>
      <c r="IU41">
        <v>602.57500000000005</v>
      </c>
      <c r="IV41">
        <v>24.999400000000001</v>
      </c>
      <c r="IW41">
        <v>24.769600000000001</v>
      </c>
      <c r="IX41">
        <v>30</v>
      </c>
      <c r="IY41">
        <v>24.6739</v>
      </c>
      <c r="IZ41">
        <v>24.665700000000001</v>
      </c>
      <c r="JA41">
        <v>31.3704</v>
      </c>
      <c r="JB41">
        <v>13.8117</v>
      </c>
      <c r="JC41">
        <v>68.198899999999995</v>
      </c>
      <c r="JD41">
        <v>25</v>
      </c>
      <c r="JE41">
        <v>400</v>
      </c>
      <c r="JF41">
        <v>18.0808</v>
      </c>
      <c r="JG41">
        <v>101.833</v>
      </c>
      <c r="JH41">
        <v>101.114</v>
      </c>
    </row>
    <row r="42" spans="1:268" x14ac:dyDescent="0.2">
      <c r="A42">
        <v>26</v>
      </c>
      <c r="B42">
        <v>1634250828.0999999</v>
      </c>
      <c r="C42">
        <v>682.5</v>
      </c>
      <c r="D42" t="s">
        <v>468</v>
      </c>
      <c r="E42" t="s">
        <v>469</v>
      </c>
      <c r="F42" t="s">
        <v>397</v>
      </c>
      <c r="I42">
        <v>1634250828.0999999</v>
      </c>
      <c r="J42">
        <f t="shared" si="0"/>
        <v>-8.6570740498977599E-6</v>
      </c>
      <c r="K42">
        <f t="shared" si="1"/>
        <v>-8.6570740498977602E-3</v>
      </c>
      <c r="L42">
        <f t="shared" si="2"/>
        <v>-0.86158456004454309</v>
      </c>
      <c r="M42">
        <f t="shared" si="3"/>
        <v>400.52100000000002</v>
      </c>
      <c r="N42">
        <f t="shared" si="4"/>
        <v>-2346.3455959559933</v>
      </c>
      <c r="O42">
        <f t="shared" si="5"/>
        <v>-210.90630915015339</v>
      </c>
      <c r="P42">
        <f t="shared" si="6"/>
        <v>36.001689603065998</v>
      </c>
      <c r="Q42">
        <f t="shared" si="7"/>
        <v>-4.9690855751648774E-4</v>
      </c>
      <c r="R42">
        <f t="shared" si="8"/>
        <v>2.742393966802688</v>
      </c>
      <c r="S42">
        <f t="shared" si="9"/>
        <v>-4.9695858375163691E-4</v>
      </c>
      <c r="T42">
        <f t="shared" si="10"/>
        <v>-3.10594619881773E-4</v>
      </c>
      <c r="U42">
        <f t="shared" si="11"/>
        <v>3.9895850507889585E-3</v>
      </c>
      <c r="V42">
        <f t="shared" si="12"/>
        <v>25.477121541075242</v>
      </c>
      <c r="W42">
        <f t="shared" si="13"/>
        <v>24.842099999999999</v>
      </c>
      <c r="X42">
        <f t="shared" si="14"/>
        <v>3.1498674049197137</v>
      </c>
      <c r="Y42">
        <f t="shared" si="15"/>
        <v>49.701130843644961</v>
      </c>
      <c r="Z42">
        <f t="shared" si="16"/>
        <v>1.6256180241245999</v>
      </c>
      <c r="AA42">
        <f t="shared" si="17"/>
        <v>3.2707867940442639</v>
      </c>
      <c r="AB42">
        <f t="shared" si="18"/>
        <v>1.5242493807951139</v>
      </c>
      <c r="AC42">
        <f t="shared" si="19"/>
        <v>0.38177696560049124</v>
      </c>
      <c r="AD42">
        <f t="shared" si="20"/>
        <v>93.528609082307412</v>
      </c>
      <c r="AE42">
        <f t="shared" si="21"/>
        <v>7.2254928419618958</v>
      </c>
      <c r="AF42">
        <f t="shared" si="22"/>
        <v>101.13986847492059</v>
      </c>
      <c r="AG42">
        <v>0</v>
      </c>
      <c r="AH42">
        <v>0</v>
      </c>
      <c r="AI42">
        <f t="shared" si="23"/>
        <v>1</v>
      </c>
      <c r="AJ42">
        <f t="shared" si="24"/>
        <v>0</v>
      </c>
      <c r="AK42">
        <f t="shared" si="25"/>
        <v>47671.388617559911</v>
      </c>
      <c r="AL42" t="s">
        <v>399</v>
      </c>
      <c r="AM42" t="s">
        <v>399</v>
      </c>
      <c r="AN42">
        <v>0</v>
      </c>
      <c r="AO42">
        <v>0</v>
      </c>
      <c r="AP42" t="e">
        <f t="shared" si="26"/>
        <v>#DIV/0!</v>
      </c>
      <c r="AQ42">
        <v>0</v>
      </c>
      <c r="AR42" t="s">
        <v>399</v>
      </c>
      <c r="AS42" t="s">
        <v>399</v>
      </c>
      <c r="AT42">
        <v>0</v>
      </c>
      <c r="AU42">
        <v>0</v>
      </c>
      <c r="AV42" t="e">
        <f t="shared" si="27"/>
        <v>#DIV/0!</v>
      </c>
      <c r="AW42">
        <v>0.5</v>
      </c>
      <c r="AX42">
        <f t="shared" si="28"/>
        <v>2.0997816056783997E-2</v>
      </c>
      <c r="AY42">
        <f t="shared" si="29"/>
        <v>-0.86158456004454309</v>
      </c>
      <c r="AZ42" t="e">
        <f t="shared" si="30"/>
        <v>#DIV/0!</v>
      </c>
      <c r="BA42">
        <f t="shared" si="31"/>
        <v>-41.032103420402208</v>
      </c>
      <c r="BB42" t="e">
        <f t="shared" si="32"/>
        <v>#DIV/0!</v>
      </c>
      <c r="BC42" t="e">
        <f t="shared" si="33"/>
        <v>#DIV/0!</v>
      </c>
      <c r="BD42" t="s">
        <v>399</v>
      </c>
      <c r="BE42">
        <v>0</v>
      </c>
      <c r="BF42" t="e">
        <f t="shared" si="34"/>
        <v>#DIV/0!</v>
      </c>
      <c r="BG42" t="e">
        <f t="shared" si="35"/>
        <v>#DIV/0!</v>
      </c>
      <c r="BH42" t="e">
        <f t="shared" si="36"/>
        <v>#DIV/0!</v>
      </c>
      <c r="BI42" t="e">
        <f t="shared" si="37"/>
        <v>#DIV/0!</v>
      </c>
      <c r="BJ42" t="e">
        <f t="shared" si="38"/>
        <v>#DIV/0!</v>
      </c>
      <c r="BK42" t="e">
        <f t="shared" si="39"/>
        <v>#DIV/0!</v>
      </c>
      <c r="BL42" t="e">
        <f t="shared" si="40"/>
        <v>#DIV/0!</v>
      </c>
      <c r="BM42" t="e">
        <f t="shared" si="41"/>
        <v>#DIV/0!</v>
      </c>
      <c r="BN42" t="s">
        <v>399</v>
      </c>
      <c r="BO42" t="s">
        <v>399</v>
      </c>
      <c r="BP42" t="s">
        <v>399</v>
      </c>
      <c r="BQ42" t="s">
        <v>399</v>
      </c>
      <c r="BR42" t="s">
        <v>399</v>
      </c>
      <c r="BS42" t="s">
        <v>399</v>
      </c>
      <c r="BT42" t="s">
        <v>399</v>
      </c>
      <c r="BU42" t="s">
        <v>399</v>
      </c>
      <c r="BV42" t="s">
        <v>399</v>
      </c>
      <c r="BW42" t="s">
        <v>399</v>
      </c>
      <c r="BX42" t="s">
        <v>399</v>
      </c>
      <c r="BY42" t="s">
        <v>399</v>
      </c>
      <c r="BZ42" t="s">
        <v>399</v>
      </c>
      <c r="CA42" t="s">
        <v>399</v>
      </c>
      <c r="CB42" t="s">
        <v>399</v>
      </c>
      <c r="CC42" t="s">
        <v>399</v>
      </c>
      <c r="CD42" t="s">
        <v>399</v>
      </c>
      <c r="CE42" t="s">
        <v>399</v>
      </c>
      <c r="CF42">
        <f t="shared" si="42"/>
        <v>4.9997399999999997E-2</v>
      </c>
      <c r="CG42">
        <f t="shared" si="43"/>
        <v>2.0997816056783997E-2</v>
      </c>
      <c r="CH42">
        <f t="shared" si="44"/>
        <v>0.41997815999999993</v>
      </c>
      <c r="CI42">
        <f t="shared" si="45"/>
        <v>7.9795850399999979E-2</v>
      </c>
      <c r="CJ42">
        <v>6</v>
      </c>
      <c r="CK42">
        <v>0.5</v>
      </c>
      <c r="CL42" t="s">
        <v>400</v>
      </c>
      <c r="CM42">
        <v>2</v>
      </c>
      <c r="CN42">
        <v>1634250828.0999999</v>
      </c>
      <c r="CO42">
        <v>400.52100000000002</v>
      </c>
      <c r="CP42">
        <v>400.00200000000001</v>
      </c>
      <c r="CQ42">
        <v>18.085100000000001</v>
      </c>
      <c r="CR42">
        <v>18.090199999999999</v>
      </c>
      <c r="CS42">
        <v>400.36099999999999</v>
      </c>
      <c r="CT42">
        <v>18.203199999999999</v>
      </c>
      <c r="CU42">
        <v>1000.06</v>
      </c>
      <c r="CV42">
        <v>89.782700000000006</v>
      </c>
      <c r="CW42">
        <v>0.104446</v>
      </c>
      <c r="CX42">
        <v>25.474699999999999</v>
      </c>
      <c r="CY42">
        <v>24.842099999999999</v>
      </c>
      <c r="CZ42">
        <v>999.9</v>
      </c>
      <c r="DA42">
        <v>0</v>
      </c>
      <c r="DB42">
        <v>0</v>
      </c>
      <c r="DC42">
        <v>9990</v>
      </c>
      <c r="DD42">
        <v>0</v>
      </c>
      <c r="DE42">
        <v>0.21912699999999999</v>
      </c>
      <c r="DF42">
        <v>0.51834100000000005</v>
      </c>
      <c r="DG42">
        <v>407.89800000000002</v>
      </c>
      <c r="DH42">
        <v>407.37200000000001</v>
      </c>
      <c r="DI42">
        <v>-5.05829E-3</v>
      </c>
      <c r="DJ42">
        <v>400.00200000000001</v>
      </c>
      <c r="DK42">
        <v>18.090199999999999</v>
      </c>
      <c r="DL42">
        <v>1.6237299999999999</v>
      </c>
      <c r="DM42">
        <v>1.62418</v>
      </c>
      <c r="DN42">
        <v>14.1859</v>
      </c>
      <c r="DO42">
        <v>14.190200000000001</v>
      </c>
      <c r="DP42">
        <v>4.9997399999999997E-2</v>
      </c>
      <c r="DQ42">
        <v>0</v>
      </c>
      <c r="DR42">
        <v>0</v>
      </c>
      <c r="DS42">
        <v>0</v>
      </c>
      <c r="DT42">
        <v>654.67999999999995</v>
      </c>
      <c r="DU42">
        <v>4.9997399999999997E-2</v>
      </c>
      <c r="DV42">
        <v>-2.56</v>
      </c>
      <c r="DW42">
        <v>-2.04</v>
      </c>
      <c r="DX42">
        <v>36.061999999999998</v>
      </c>
      <c r="DY42">
        <v>39.375</v>
      </c>
      <c r="DZ42">
        <v>38.061999999999998</v>
      </c>
      <c r="EA42">
        <v>39.125</v>
      </c>
      <c r="EB42">
        <v>38.686999999999998</v>
      </c>
      <c r="EC42">
        <v>0</v>
      </c>
      <c r="ED42">
        <v>0</v>
      </c>
      <c r="EE42">
        <v>0</v>
      </c>
      <c r="EF42">
        <v>628.5</v>
      </c>
      <c r="EG42">
        <v>0</v>
      </c>
      <c r="EH42">
        <v>656.51307692307705</v>
      </c>
      <c r="EI42">
        <v>3.4215384580936399</v>
      </c>
      <c r="EJ42">
        <v>-1.8211964964840299</v>
      </c>
      <c r="EK42">
        <v>-4.6503846153846196</v>
      </c>
      <c r="EL42">
        <v>15</v>
      </c>
      <c r="EM42">
        <v>1634243754.0999999</v>
      </c>
      <c r="EN42" t="s">
        <v>401</v>
      </c>
      <c r="EO42">
        <v>1634243749.5999999</v>
      </c>
      <c r="EP42">
        <v>1634243754.0999999</v>
      </c>
      <c r="EQ42">
        <v>126</v>
      </c>
      <c r="ER42">
        <v>-0.41599999999999998</v>
      </c>
      <c r="ES42">
        <v>-8.0000000000000002E-3</v>
      </c>
      <c r="ET42">
        <v>0.16</v>
      </c>
      <c r="EU42">
        <v>-0.11799999999999999</v>
      </c>
      <c r="EV42">
        <v>400</v>
      </c>
      <c r="EW42">
        <v>16</v>
      </c>
      <c r="EX42">
        <v>0.14000000000000001</v>
      </c>
      <c r="EY42">
        <v>0.05</v>
      </c>
      <c r="EZ42">
        <v>0.48999255000000003</v>
      </c>
      <c r="FA42">
        <v>0.39208192120075003</v>
      </c>
      <c r="FB42">
        <v>4.4473214525683903E-2</v>
      </c>
      <c r="FC42">
        <v>0</v>
      </c>
      <c r="FD42">
        <v>0</v>
      </c>
      <c r="FE42">
        <v>0</v>
      </c>
      <c r="FF42">
        <v>0</v>
      </c>
      <c r="FG42">
        <v>1</v>
      </c>
      <c r="FH42">
        <v>-4.9471984999999998E-4</v>
      </c>
      <c r="FI42">
        <v>3.00784176135084E-2</v>
      </c>
      <c r="FJ42">
        <v>8.5583510448919899E-3</v>
      </c>
      <c r="FK42">
        <v>1</v>
      </c>
      <c r="FL42">
        <v>2</v>
      </c>
      <c r="FM42">
        <v>3</v>
      </c>
      <c r="FN42" t="s">
        <v>419</v>
      </c>
      <c r="FO42">
        <v>3.9267799999999999</v>
      </c>
      <c r="FP42">
        <v>2.7869799999999998</v>
      </c>
      <c r="FQ42">
        <v>8.3884799999999995E-2</v>
      </c>
      <c r="FR42">
        <v>8.3795099999999997E-2</v>
      </c>
      <c r="FS42">
        <v>8.1633499999999998E-2</v>
      </c>
      <c r="FT42">
        <v>8.0627099999999993E-2</v>
      </c>
      <c r="FU42">
        <v>19687.3</v>
      </c>
      <c r="FV42">
        <v>24016.2</v>
      </c>
      <c r="FW42">
        <v>20929.5</v>
      </c>
      <c r="FX42">
        <v>25282.3</v>
      </c>
      <c r="FY42">
        <v>30487</v>
      </c>
      <c r="FZ42">
        <v>34224</v>
      </c>
      <c r="GA42">
        <v>37776.5</v>
      </c>
      <c r="GB42">
        <v>41943.3</v>
      </c>
      <c r="GC42">
        <v>2.6672500000000001</v>
      </c>
      <c r="GD42">
        <v>2.1946699999999999</v>
      </c>
      <c r="GE42">
        <v>7.1935399999999997E-2</v>
      </c>
      <c r="GF42">
        <v>0</v>
      </c>
      <c r="GG42">
        <v>23.660399999999999</v>
      </c>
      <c r="GH42">
        <v>999.9</v>
      </c>
      <c r="GI42">
        <v>49.078000000000003</v>
      </c>
      <c r="GJ42">
        <v>29.184999999999999</v>
      </c>
      <c r="GK42">
        <v>22.220500000000001</v>
      </c>
      <c r="GL42">
        <v>61.513300000000001</v>
      </c>
      <c r="GM42">
        <v>18.962299999999999</v>
      </c>
      <c r="GN42">
        <v>3</v>
      </c>
      <c r="GO42">
        <v>-0.19137399999999999</v>
      </c>
      <c r="GP42">
        <v>-0.68922399999999995</v>
      </c>
      <c r="GQ42">
        <v>20.3338</v>
      </c>
      <c r="GR42">
        <v>5.2208800000000002</v>
      </c>
      <c r="GS42">
        <v>11.962</v>
      </c>
      <c r="GT42">
        <v>4.9854000000000003</v>
      </c>
      <c r="GU42">
        <v>3.3004699999999998</v>
      </c>
      <c r="GV42">
        <v>9999</v>
      </c>
      <c r="GW42">
        <v>9999</v>
      </c>
      <c r="GX42">
        <v>999.9</v>
      </c>
      <c r="GY42">
        <v>9999</v>
      </c>
      <c r="GZ42">
        <v>1.8846000000000001</v>
      </c>
      <c r="HA42">
        <v>1.8815599999999999</v>
      </c>
      <c r="HB42">
        <v>1.8830899999999999</v>
      </c>
      <c r="HC42">
        <v>1.8818299999999999</v>
      </c>
      <c r="HD42">
        <v>1.8832500000000001</v>
      </c>
      <c r="HE42">
        <v>1.88249</v>
      </c>
      <c r="HF42">
        <v>1.88446</v>
      </c>
      <c r="HG42">
        <v>1.8817200000000001</v>
      </c>
      <c r="HH42">
        <v>5</v>
      </c>
      <c r="HI42">
        <v>0</v>
      </c>
      <c r="HJ42">
        <v>0</v>
      </c>
      <c r="HK42">
        <v>0</v>
      </c>
      <c r="HL42" t="s">
        <v>403</v>
      </c>
      <c r="HM42" t="s">
        <v>404</v>
      </c>
      <c r="HN42" t="s">
        <v>405</v>
      </c>
      <c r="HO42" t="s">
        <v>405</v>
      </c>
      <c r="HP42" t="s">
        <v>405</v>
      </c>
      <c r="HQ42" t="s">
        <v>405</v>
      </c>
      <c r="HR42">
        <v>0</v>
      </c>
      <c r="HS42">
        <v>100</v>
      </c>
      <c r="HT42">
        <v>100</v>
      </c>
      <c r="HU42">
        <v>0.16</v>
      </c>
      <c r="HV42">
        <v>-0.1181</v>
      </c>
      <c r="HW42">
        <v>0.15960000000001201</v>
      </c>
      <c r="HX42">
        <v>0</v>
      </c>
      <c r="HY42">
        <v>0</v>
      </c>
      <c r="HZ42">
        <v>0</v>
      </c>
      <c r="IA42">
        <v>-0.118047619047619</v>
      </c>
      <c r="IB42">
        <v>0</v>
      </c>
      <c r="IC42">
        <v>0</v>
      </c>
      <c r="ID42">
        <v>0</v>
      </c>
      <c r="IE42">
        <v>-1</v>
      </c>
      <c r="IF42">
        <v>-1</v>
      </c>
      <c r="IG42">
        <v>-1</v>
      </c>
      <c r="IH42">
        <v>-1</v>
      </c>
      <c r="II42">
        <v>118</v>
      </c>
      <c r="IJ42">
        <v>117.9</v>
      </c>
      <c r="IK42">
        <v>1.57104</v>
      </c>
      <c r="IL42">
        <v>2.5952099999999998</v>
      </c>
      <c r="IM42">
        <v>2.8002899999999999</v>
      </c>
      <c r="IN42">
        <v>3.0078100000000001</v>
      </c>
      <c r="IO42">
        <v>3.0493199999999998</v>
      </c>
      <c r="IP42">
        <v>2.3046899999999999</v>
      </c>
      <c r="IQ42">
        <v>35.082500000000003</v>
      </c>
      <c r="IR42">
        <v>24.078700000000001</v>
      </c>
      <c r="IS42">
        <v>18</v>
      </c>
      <c r="IT42">
        <v>1091.98</v>
      </c>
      <c r="IU42">
        <v>602.81200000000001</v>
      </c>
      <c r="IV42">
        <v>24.999600000000001</v>
      </c>
      <c r="IW42">
        <v>24.769600000000001</v>
      </c>
      <c r="IX42">
        <v>30.0001</v>
      </c>
      <c r="IY42">
        <v>24.6739</v>
      </c>
      <c r="IZ42">
        <v>24.664100000000001</v>
      </c>
      <c r="JA42">
        <v>31.369700000000002</v>
      </c>
      <c r="JB42">
        <v>13.8117</v>
      </c>
      <c r="JC42">
        <v>68.198899999999995</v>
      </c>
      <c r="JD42">
        <v>25</v>
      </c>
      <c r="JE42">
        <v>400</v>
      </c>
      <c r="JF42">
        <v>18.1754</v>
      </c>
      <c r="JG42">
        <v>101.833</v>
      </c>
      <c r="JH42">
        <v>101.11499999999999</v>
      </c>
    </row>
    <row r="43" spans="1:268" x14ac:dyDescent="0.2">
      <c r="A43">
        <v>27</v>
      </c>
      <c r="B43">
        <v>1634250833.0999999</v>
      </c>
      <c r="C43">
        <v>687.5</v>
      </c>
      <c r="D43" t="s">
        <v>470</v>
      </c>
      <c r="E43" t="s">
        <v>471</v>
      </c>
      <c r="F43" t="s">
        <v>397</v>
      </c>
      <c r="I43">
        <v>1634250833.0999999</v>
      </c>
      <c r="J43">
        <f t="shared" si="0"/>
        <v>-8.3170003666990555E-6</v>
      </c>
      <c r="K43">
        <f t="shared" si="1"/>
        <v>-8.3170003666990563E-3</v>
      </c>
      <c r="L43">
        <f t="shared" si="2"/>
        <v>-0.81832363252992057</v>
      </c>
      <c r="M43">
        <f t="shared" si="3"/>
        <v>400.47</v>
      </c>
      <c r="N43">
        <f t="shared" si="4"/>
        <v>-2313.6735566442244</v>
      </c>
      <c r="O43">
        <f t="shared" si="5"/>
        <v>-207.96212059540522</v>
      </c>
      <c r="P43">
        <f t="shared" si="6"/>
        <v>35.995825856970008</v>
      </c>
      <c r="Q43">
        <f t="shared" si="7"/>
        <v>-4.7767580558060878E-4</v>
      </c>
      <c r="R43">
        <f t="shared" si="8"/>
        <v>2.7429622019962614</v>
      </c>
      <c r="S43">
        <f t="shared" si="9"/>
        <v>-4.7772202447391023E-4</v>
      </c>
      <c r="T43">
        <f t="shared" si="10"/>
        <v>-2.9857211244595022E-4</v>
      </c>
      <c r="U43">
        <f t="shared" si="11"/>
        <v>3.9895850507889585E-3</v>
      </c>
      <c r="V43">
        <f t="shared" si="12"/>
        <v>25.482326943669104</v>
      </c>
      <c r="W43">
        <f t="shared" si="13"/>
        <v>24.839099999999998</v>
      </c>
      <c r="X43">
        <f t="shared" si="14"/>
        <v>3.149303402836173</v>
      </c>
      <c r="Y43">
        <f t="shared" si="15"/>
        <v>49.697729669557305</v>
      </c>
      <c r="Z43">
        <f t="shared" si="16"/>
        <v>1.6260186503802001</v>
      </c>
      <c r="AA43">
        <f t="shared" si="17"/>
        <v>3.2718167634450901</v>
      </c>
      <c r="AB43">
        <f t="shared" si="18"/>
        <v>1.5232847524559729</v>
      </c>
      <c r="AC43">
        <f t="shared" si="19"/>
        <v>0.36677971617142835</v>
      </c>
      <c r="AD43">
        <f t="shared" si="20"/>
        <v>94.775380790185295</v>
      </c>
      <c r="AE43">
        <f t="shared" si="21"/>
        <v>7.3203795187697187</v>
      </c>
      <c r="AF43">
        <f t="shared" si="22"/>
        <v>102.46652961017723</v>
      </c>
      <c r="AG43">
        <v>0</v>
      </c>
      <c r="AH43">
        <v>0</v>
      </c>
      <c r="AI43">
        <f t="shared" si="23"/>
        <v>1</v>
      </c>
      <c r="AJ43">
        <f t="shared" si="24"/>
        <v>0</v>
      </c>
      <c r="AK43">
        <f t="shared" si="25"/>
        <v>47685.902566795958</v>
      </c>
      <c r="AL43" t="s">
        <v>399</v>
      </c>
      <c r="AM43" t="s">
        <v>399</v>
      </c>
      <c r="AN43">
        <v>0</v>
      </c>
      <c r="AO43">
        <v>0</v>
      </c>
      <c r="AP43" t="e">
        <f t="shared" si="26"/>
        <v>#DIV/0!</v>
      </c>
      <c r="AQ43">
        <v>0</v>
      </c>
      <c r="AR43" t="s">
        <v>399</v>
      </c>
      <c r="AS43" t="s">
        <v>399</v>
      </c>
      <c r="AT43">
        <v>0</v>
      </c>
      <c r="AU43">
        <v>0</v>
      </c>
      <c r="AV43" t="e">
        <f t="shared" si="27"/>
        <v>#DIV/0!</v>
      </c>
      <c r="AW43">
        <v>0.5</v>
      </c>
      <c r="AX43">
        <f t="shared" si="28"/>
        <v>2.0997816056783997E-2</v>
      </c>
      <c r="AY43">
        <f t="shared" si="29"/>
        <v>-0.81832363252992057</v>
      </c>
      <c r="AZ43" t="e">
        <f t="shared" si="30"/>
        <v>#DIV/0!</v>
      </c>
      <c r="BA43">
        <f t="shared" si="31"/>
        <v>-38.97184499173359</v>
      </c>
      <c r="BB43" t="e">
        <f t="shared" si="32"/>
        <v>#DIV/0!</v>
      </c>
      <c r="BC43" t="e">
        <f t="shared" si="33"/>
        <v>#DIV/0!</v>
      </c>
      <c r="BD43" t="s">
        <v>399</v>
      </c>
      <c r="BE43">
        <v>0</v>
      </c>
      <c r="BF43" t="e">
        <f t="shared" si="34"/>
        <v>#DIV/0!</v>
      </c>
      <c r="BG43" t="e">
        <f t="shared" si="35"/>
        <v>#DIV/0!</v>
      </c>
      <c r="BH43" t="e">
        <f t="shared" si="36"/>
        <v>#DIV/0!</v>
      </c>
      <c r="BI43" t="e">
        <f t="shared" si="37"/>
        <v>#DIV/0!</v>
      </c>
      <c r="BJ43" t="e">
        <f t="shared" si="38"/>
        <v>#DIV/0!</v>
      </c>
      <c r="BK43" t="e">
        <f t="shared" si="39"/>
        <v>#DIV/0!</v>
      </c>
      <c r="BL43" t="e">
        <f t="shared" si="40"/>
        <v>#DIV/0!</v>
      </c>
      <c r="BM43" t="e">
        <f t="shared" si="41"/>
        <v>#DIV/0!</v>
      </c>
      <c r="BN43" t="s">
        <v>399</v>
      </c>
      <c r="BO43" t="s">
        <v>399</v>
      </c>
      <c r="BP43" t="s">
        <v>399</v>
      </c>
      <c r="BQ43" t="s">
        <v>399</v>
      </c>
      <c r="BR43" t="s">
        <v>399</v>
      </c>
      <c r="BS43" t="s">
        <v>399</v>
      </c>
      <c r="BT43" t="s">
        <v>399</v>
      </c>
      <c r="BU43" t="s">
        <v>399</v>
      </c>
      <c r="BV43" t="s">
        <v>399</v>
      </c>
      <c r="BW43" t="s">
        <v>399</v>
      </c>
      <c r="BX43" t="s">
        <v>399</v>
      </c>
      <c r="BY43" t="s">
        <v>399</v>
      </c>
      <c r="BZ43" t="s">
        <v>399</v>
      </c>
      <c r="CA43" t="s">
        <v>399</v>
      </c>
      <c r="CB43" t="s">
        <v>399</v>
      </c>
      <c r="CC43" t="s">
        <v>399</v>
      </c>
      <c r="CD43" t="s">
        <v>399</v>
      </c>
      <c r="CE43" t="s">
        <v>399</v>
      </c>
      <c r="CF43">
        <f t="shared" si="42"/>
        <v>4.9997399999999997E-2</v>
      </c>
      <c r="CG43">
        <f t="shared" si="43"/>
        <v>2.0997816056783997E-2</v>
      </c>
      <c r="CH43">
        <f t="shared" si="44"/>
        <v>0.41997815999999993</v>
      </c>
      <c r="CI43">
        <f t="shared" si="45"/>
        <v>7.9795850399999979E-2</v>
      </c>
      <c r="CJ43">
        <v>6</v>
      </c>
      <c r="CK43">
        <v>0.5</v>
      </c>
      <c r="CL43" t="s">
        <v>400</v>
      </c>
      <c r="CM43">
        <v>2</v>
      </c>
      <c r="CN43">
        <v>1634250833.0999999</v>
      </c>
      <c r="CO43">
        <v>400.47</v>
      </c>
      <c r="CP43">
        <v>399.97699999999998</v>
      </c>
      <c r="CQ43">
        <v>18.090199999999999</v>
      </c>
      <c r="CR43">
        <v>18.095099999999999</v>
      </c>
      <c r="CS43">
        <v>400.31099999999998</v>
      </c>
      <c r="CT43">
        <v>18.208200000000001</v>
      </c>
      <c r="CU43">
        <v>999.98500000000001</v>
      </c>
      <c r="CV43">
        <v>89.779300000000006</v>
      </c>
      <c r="CW43">
        <v>0.10465099999999999</v>
      </c>
      <c r="CX43">
        <v>25.48</v>
      </c>
      <c r="CY43">
        <v>24.839099999999998</v>
      </c>
      <c r="CZ43">
        <v>999.9</v>
      </c>
      <c r="DA43">
        <v>0</v>
      </c>
      <c r="DB43">
        <v>0</v>
      </c>
      <c r="DC43">
        <v>9993.75</v>
      </c>
      <c r="DD43">
        <v>0</v>
      </c>
      <c r="DE43">
        <v>0.21912699999999999</v>
      </c>
      <c r="DF43">
        <v>0.49374400000000002</v>
      </c>
      <c r="DG43">
        <v>407.84800000000001</v>
      </c>
      <c r="DH43">
        <v>407.34800000000001</v>
      </c>
      <c r="DI43">
        <v>-4.8961600000000001E-3</v>
      </c>
      <c r="DJ43">
        <v>399.97699999999998</v>
      </c>
      <c r="DK43">
        <v>18.095099999999999</v>
      </c>
      <c r="DL43">
        <v>1.62412</v>
      </c>
      <c r="DM43">
        <v>1.62456</v>
      </c>
      <c r="DN43">
        <v>14.1896</v>
      </c>
      <c r="DO43">
        <v>14.1938</v>
      </c>
      <c r="DP43">
        <v>4.9997399999999997E-2</v>
      </c>
      <c r="DQ43">
        <v>0</v>
      </c>
      <c r="DR43">
        <v>0</v>
      </c>
      <c r="DS43">
        <v>0</v>
      </c>
      <c r="DT43">
        <v>655.6</v>
      </c>
      <c r="DU43">
        <v>4.9997399999999997E-2</v>
      </c>
      <c r="DV43">
        <v>-9.8000000000000007</v>
      </c>
      <c r="DW43">
        <v>-4.24</v>
      </c>
      <c r="DX43">
        <v>35.125</v>
      </c>
      <c r="DY43">
        <v>39.375</v>
      </c>
      <c r="DZ43">
        <v>38.25</v>
      </c>
      <c r="EA43">
        <v>39.186999999999998</v>
      </c>
      <c r="EB43">
        <v>38.375</v>
      </c>
      <c r="EC43">
        <v>0</v>
      </c>
      <c r="ED43">
        <v>0</v>
      </c>
      <c r="EE43">
        <v>0</v>
      </c>
      <c r="EF43">
        <v>633.30000019073498</v>
      </c>
      <c r="EG43">
        <v>0</v>
      </c>
      <c r="EH43">
        <v>656.52423076923105</v>
      </c>
      <c r="EI43">
        <v>-4.1788034701994299</v>
      </c>
      <c r="EJ43">
        <v>-7.42564112769651</v>
      </c>
      <c r="EK43">
        <v>-5.1746153846153797</v>
      </c>
      <c r="EL43">
        <v>15</v>
      </c>
      <c r="EM43">
        <v>1634243754.0999999</v>
      </c>
      <c r="EN43" t="s">
        <v>401</v>
      </c>
      <c r="EO43">
        <v>1634243749.5999999</v>
      </c>
      <c r="EP43">
        <v>1634243754.0999999</v>
      </c>
      <c r="EQ43">
        <v>126</v>
      </c>
      <c r="ER43">
        <v>-0.41599999999999998</v>
      </c>
      <c r="ES43">
        <v>-8.0000000000000002E-3</v>
      </c>
      <c r="ET43">
        <v>0.16</v>
      </c>
      <c r="EU43">
        <v>-0.11799999999999999</v>
      </c>
      <c r="EV43">
        <v>400</v>
      </c>
      <c r="EW43">
        <v>16</v>
      </c>
      <c r="EX43">
        <v>0.14000000000000001</v>
      </c>
      <c r="EY43">
        <v>0.05</v>
      </c>
      <c r="EZ43">
        <v>0.51325136585365905</v>
      </c>
      <c r="FA43">
        <v>0.34247387456445999</v>
      </c>
      <c r="FB43">
        <v>4.2272996365237903E-2</v>
      </c>
      <c r="FC43">
        <v>0</v>
      </c>
      <c r="FD43">
        <v>0</v>
      </c>
      <c r="FE43">
        <v>0</v>
      </c>
      <c r="FF43">
        <v>0</v>
      </c>
      <c r="FG43">
        <v>1</v>
      </c>
      <c r="FH43">
        <v>1.1711581951219499E-3</v>
      </c>
      <c r="FI43">
        <v>-5.2407462313588803E-2</v>
      </c>
      <c r="FJ43">
        <v>6.05817052156769E-3</v>
      </c>
      <c r="FK43">
        <v>1</v>
      </c>
      <c r="FL43">
        <v>2</v>
      </c>
      <c r="FM43">
        <v>3</v>
      </c>
      <c r="FN43" t="s">
        <v>419</v>
      </c>
      <c r="FO43">
        <v>3.9266800000000002</v>
      </c>
      <c r="FP43">
        <v>2.78722</v>
      </c>
      <c r="FQ43">
        <v>8.3873799999999998E-2</v>
      </c>
      <c r="FR43">
        <v>8.3788000000000001E-2</v>
      </c>
      <c r="FS43">
        <v>8.1647200000000003E-2</v>
      </c>
      <c r="FT43">
        <v>8.0640000000000003E-2</v>
      </c>
      <c r="FU43">
        <v>19687.3</v>
      </c>
      <c r="FV43">
        <v>24016.5</v>
      </c>
      <c r="FW43">
        <v>20929.2</v>
      </c>
      <c r="FX43">
        <v>25282.400000000001</v>
      </c>
      <c r="FY43">
        <v>30486.5</v>
      </c>
      <c r="FZ43">
        <v>34223.599999999999</v>
      </c>
      <c r="GA43">
        <v>37776.6</v>
      </c>
      <c r="GB43">
        <v>41943.4</v>
      </c>
      <c r="GC43">
        <v>2.66717</v>
      </c>
      <c r="GD43">
        <v>2.19495</v>
      </c>
      <c r="GE43">
        <v>7.1451100000000003E-2</v>
      </c>
      <c r="GF43">
        <v>0</v>
      </c>
      <c r="GG43">
        <v>23.665299999999998</v>
      </c>
      <c r="GH43">
        <v>999.9</v>
      </c>
      <c r="GI43">
        <v>49.078000000000003</v>
      </c>
      <c r="GJ43">
        <v>29.195</v>
      </c>
      <c r="GK43">
        <v>22.2362</v>
      </c>
      <c r="GL43">
        <v>61.643300000000004</v>
      </c>
      <c r="GM43">
        <v>18.9864</v>
      </c>
      <c r="GN43">
        <v>3</v>
      </c>
      <c r="GO43">
        <v>-0.191806</v>
      </c>
      <c r="GP43">
        <v>-0.68937599999999999</v>
      </c>
      <c r="GQ43">
        <v>20.3337</v>
      </c>
      <c r="GR43">
        <v>5.2199900000000001</v>
      </c>
      <c r="GS43">
        <v>11.962</v>
      </c>
      <c r="GT43">
        <v>4.9851000000000001</v>
      </c>
      <c r="GU43">
        <v>3.30023</v>
      </c>
      <c r="GV43">
        <v>9999</v>
      </c>
      <c r="GW43">
        <v>9999</v>
      </c>
      <c r="GX43">
        <v>999.9</v>
      </c>
      <c r="GY43">
        <v>9999</v>
      </c>
      <c r="GZ43">
        <v>1.8846000000000001</v>
      </c>
      <c r="HA43">
        <v>1.8815599999999999</v>
      </c>
      <c r="HB43">
        <v>1.8830899999999999</v>
      </c>
      <c r="HC43">
        <v>1.88185</v>
      </c>
      <c r="HD43">
        <v>1.8832500000000001</v>
      </c>
      <c r="HE43">
        <v>1.8825000000000001</v>
      </c>
      <c r="HF43">
        <v>1.88446</v>
      </c>
      <c r="HG43">
        <v>1.8817699999999999</v>
      </c>
      <c r="HH43">
        <v>5</v>
      </c>
      <c r="HI43">
        <v>0</v>
      </c>
      <c r="HJ43">
        <v>0</v>
      </c>
      <c r="HK43">
        <v>0</v>
      </c>
      <c r="HL43" t="s">
        <v>403</v>
      </c>
      <c r="HM43" t="s">
        <v>404</v>
      </c>
      <c r="HN43" t="s">
        <v>405</v>
      </c>
      <c r="HO43" t="s">
        <v>405</v>
      </c>
      <c r="HP43" t="s">
        <v>405</v>
      </c>
      <c r="HQ43" t="s">
        <v>405</v>
      </c>
      <c r="HR43">
        <v>0</v>
      </c>
      <c r="HS43">
        <v>100</v>
      </c>
      <c r="HT43">
        <v>100</v>
      </c>
      <c r="HU43">
        <v>0.159</v>
      </c>
      <c r="HV43">
        <v>-0.11799999999999999</v>
      </c>
      <c r="HW43">
        <v>0.15960000000001201</v>
      </c>
      <c r="HX43">
        <v>0</v>
      </c>
      <c r="HY43">
        <v>0</v>
      </c>
      <c r="HZ43">
        <v>0</v>
      </c>
      <c r="IA43">
        <v>-0.118047619047619</v>
      </c>
      <c r="IB43">
        <v>0</v>
      </c>
      <c r="IC43">
        <v>0</v>
      </c>
      <c r="ID43">
        <v>0</v>
      </c>
      <c r="IE43">
        <v>-1</v>
      </c>
      <c r="IF43">
        <v>-1</v>
      </c>
      <c r="IG43">
        <v>-1</v>
      </c>
      <c r="IH43">
        <v>-1</v>
      </c>
      <c r="II43">
        <v>118.1</v>
      </c>
      <c r="IJ43">
        <v>118</v>
      </c>
      <c r="IK43">
        <v>1.57104</v>
      </c>
      <c r="IL43">
        <v>2.6037599999999999</v>
      </c>
      <c r="IM43">
        <v>2.8002899999999999</v>
      </c>
      <c r="IN43">
        <v>3.0078100000000001</v>
      </c>
      <c r="IO43">
        <v>3.0493199999999998</v>
      </c>
      <c r="IP43">
        <v>2.34131</v>
      </c>
      <c r="IQ43">
        <v>35.082500000000003</v>
      </c>
      <c r="IR43">
        <v>24.07</v>
      </c>
      <c r="IS43">
        <v>18</v>
      </c>
      <c r="IT43">
        <v>1091.8800000000001</v>
      </c>
      <c r="IU43">
        <v>603.029</v>
      </c>
      <c r="IV43">
        <v>24.9998</v>
      </c>
      <c r="IW43">
        <v>24.768599999999999</v>
      </c>
      <c r="IX43">
        <v>30.0001</v>
      </c>
      <c r="IY43">
        <v>24.673300000000001</v>
      </c>
      <c r="IZ43">
        <v>24.664100000000001</v>
      </c>
      <c r="JA43">
        <v>31.371400000000001</v>
      </c>
      <c r="JB43">
        <v>13.5023</v>
      </c>
      <c r="JC43">
        <v>68.198899999999995</v>
      </c>
      <c r="JD43">
        <v>25</v>
      </c>
      <c r="JE43">
        <v>400</v>
      </c>
      <c r="JF43">
        <v>18.218399999999999</v>
      </c>
      <c r="JG43">
        <v>101.833</v>
      </c>
      <c r="JH43">
        <v>101.11499999999999</v>
      </c>
    </row>
    <row r="44" spans="1:268" x14ac:dyDescent="0.2">
      <c r="A44">
        <v>28</v>
      </c>
      <c r="B44">
        <v>1634250838.0999999</v>
      </c>
      <c r="C44">
        <v>692.5</v>
      </c>
      <c r="D44" t="s">
        <v>472</v>
      </c>
      <c r="E44" t="s">
        <v>473</v>
      </c>
      <c r="F44" t="s">
        <v>397</v>
      </c>
      <c r="I44">
        <v>1634250838.0999999</v>
      </c>
      <c r="J44">
        <f t="shared" si="0"/>
        <v>-3.5306838111531338E-5</v>
      </c>
      <c r="K44">
        <f t="shared" si="1"/>
        <v>-3.530683811153134E-2</v>
      </c>
      <c r="L44">
        <f t="shared" si="2"/>
        <v>-0.8308859852346977</v>
      </c>
      <c r="M44">
        <f t="shared" si="3"/>
        <v>400.471</v>
      </c>
      <c r="N44">
        <f t="shared" si="4"/>
        <v>-258.50260021183203</v>
      </c>
      <c r="O44">
        <f t="shared" si="5"/>
        <v>-23.234765868593517</v>
      </c>
      <c r="P44">
        <f t="shared" si="6"/>
        <v>35.995188886055999</v>
      </c>
      <c r="Q44">
        <f t="shared" si="7"/>
        <v>-2.022782977841362E-3</v>
      </c>
      <c r="R44">
        <f t="shared" si="8"/>
        <v>2.7477673704413155</v>
      </c>
      <c r="S44">
        <f t="shared" si="9"/>
        <v>-2.0236106111959098E-3</v>
      </c>
      <c r="T44">
        <f t="shared" si="10"/>
        <v>-1.2646822461794137E-3</v>
      </c>
      <c r="U44">
        <f t="shared" si="11"/>
        <v>3.9895850507889585E-3</v>
      </c>
      <c r="V44">
        <f t="shared" si="12"/>
        <v>25.491481035553015</v>
      </c>
      <c r="W44">
        <f t="shared" si="13"/>
        <v>24.861799999999999</v>
      </c>
      <c r="X44">
        <f t="shared" si="14"/>
        <v>3.1535732121553388</v>
      </c>
      <c r="Y44">
        <f t="shared" si="15"/>
        <v>49.724670295175265</v>
      </c>
      <c r="Z44">
        <f t="shared" si="16"/>
        <v>1.6270644022992</v>
      </c>
      <c r="AA44">
        <f t="shared" si="17"/>
        <v>3.2721471910032403</v>
      </c>
      <c r="AB44">
        <f t="shared" si="18"/>
        <v>1.5265088098561388</v>
      </c>
      <c r="AC44">
        <f t="shared" si="19"/>
        <v>1.5570315607185321</v>
      </c>
      <c r="AD44">
        <f t="shared" si="20"/>
        <v>91.830519611196621</v>
      </c>
      <c r="AE44">
        <f t="shared" si="21"/>
        <v>7.0813855355128226</v>
      </c>
      <c r="AF44">
        <f t="shared" si="22"/>
        <v>100.47292629247876</v>
      </c>
      <c r="AG44">
        <v>0</v>
      </c>
      <c r="AH44">
        <v>0</v>
      </c>
      <c r="AI44">
        <f t="shared" si="23"/>
        <v>1</v>
      </c>
      <c r="AJ44">
        <f t="shared" si="24"/>
        <v>0</v>
      </c>
      <c r="AK44">
        <f t="shared" si="25"/>
        <v>47816.159395819348</v>
      </c>
      <c r="AL44" t="s">
        <v>399</v>
      </c>
      <c r="AM44" t="s">
        <v>399</v>
      </c>
      <c r="AN44">
        <v>0</v>
      </c>
      <c r="AO44">
        <v>0</v>
      </c>
      <c r="AP44" t="e">
        <f t="shared" si="26"/>
        <v>#DIV/0!</v>
      </c>
      <c r="AQ44">
        <v>0</v>
      </c>
      <c r="AR44" t="s">
        <v>399</v>
      </c>
      <c r="AS44" t="s">
        <v>399</v>
      </c>
      <c r="AT44">
        <v>0</v>
      </c>
      <c r="AU44">
        <v>0</v>
      </c>
      <c r="AV44" t="e">
        <f t="shared" si="27"/>
        <v>#DIV/0!</v>
      </c>
      <c r="AW44">
        <v>0.5</v>
      </c>
      <c r="AX44">
        <f t="shared" si="28"/>
        <v>2.0997816056783997E-2</v>
      </c>
      <c r="AY44">
        <f t="shared" si="29"/>
        <v>-0.8308859852346977</v>
      </c>
      <c r="AZ44" t="e">
        <f t="shared" si="30"/>
        <v>#DIV/0!</v>
      </c>
      <c r="BA44">
        <f t="shared" si="31"/>
        <v>-39.570114481798889</v>
      </c>
      <c r="BB44" t="e">
        <f t="shared" si="32"/>
        <v>#DIV/0!</v>
      </c>
      <c r="BC44" t="e">
        <f t="shared" si="33"/>
        <v>#DIV/0!</v>
      </c>
      <c r="BD44" t="s">
        <v>399</v>
      </c>
      <c r="BE44">
        <v>0</v>
      </c>
      <c r="BF44" t="e">
        <f t="shared" si="34"/>
        <v>#DIV/0!</v>
      </c>
      <c r="BG44" t="e">
        <f t="shared" si="35"/>
        <v>#DIV/0!</v>
      </c>
      <c r="BH44" t="e">
        <f t="shared" si="36"/>
        <v>#DIV/0!</v>
      </c>
      <c r="BI44" t="e">
        <f t="shared" si="37"/>
        <v>#DIV/0!</v>
      </c>
      <c r="BJ44" t="e">
        <f t="shared" si="38"/>
        <v>#DIV/0!</v>
      </c>
      <c r="BK44" t="e">
        <f t="shared" si="39"/>
        <v>#DIV/0!</v>
      </c>
      <c r="BL44" t="e">
        <f t="shared" si="40"/>
        <v>#DIV/0!</v>
      </c>
      <c r="BM44" t="e">
        <f t="shared" si="41"/>
        <v>#DIV/0!</v>
      </c>
      <c r="BN44" t="s">
        <v>399</v>
      </c>
      <c r="BO44" t="s">
        <v>399</v>
      </c>
      <c r="BP44" t="s">
        <v>399</v>
      </c>
      <c r="BQ44" t="s">
        <v>399</v>
      </c>
      <c r="BR44" t="s">
        <v>399</v>
      </c>
      <c r="BS44" t="s">
        <v>399</v>
      </c>
      <c r="BT44" t="s">
        <v>399</v>
      </c>
      <c r="BU44" t="s">
        <v>399</v>
      </c>
      <c r="BV44" t="s">
        <v>399</v>
      </c>
      <c r="BW44" t="s">
        <v>399</v>
      </c>
      <c r="BX44" t="s">
        <v>399</v>
      </c>
      <c r="BY44" t="s">
        <v>399</v>
      </c>
      <c r="BZ44" t="s">
        <v>399</v>
      </c>
      <c r="CA44" t="s">
        <v>399</v>
      </c>
      <c r="CB44" t="s">
        <v>399</v>
      </c>
      <c r="CC44" t="s">
        <v>399</v>
      </c>
      <c r="CD44" t="s">
        <v>399</v>
      </c>
      <c r="CE44" t="s">
        <v>399</v>
      </c>
      <c r="CF44">
        <f t="shared" si="42"/>
        <v>4.9997399999999997E-2</v>
      </c>
      <c r="CG44">
        <f t="shared" si="43"/>
        <v>2.0997816056783997E-2</v>
      </c>
      <c r="CH44">
        <f t="shared" si="44"/>
        <v>0.41997815999999993</v>
      </c>
      <c r="CI44">
        <f t="shared" si="45"/>
        <v>7.9795850399999979E-2</v>
      </c>
      <c r="CJ44">
        <v>6</v>
      </c>
      <c r="CK44">
        <v>0.5</v>
      </c>
      <c r="CL44" t="s">
        <v>400</v>
      </c>
      <c r="CM44">
        <v>2</v>
      </c>
      <c r="CN44">
        <v>1634250838.0999999</v>
      </c>
      <c r="CO44">
        <v>400.471</v>
      </c>
      <c r="CP44">
        <v>399.964</v>
      </c>
      <c r="CQ44">
        <v>18.1022</v>
      </c>
      <c r="CR44">
        <v>18.123000000000001</v>
      </c>
      <c r="CS44">
        <v>400.31200000000001</v>
      </c>
      <c r="CT44">
        <v>18.220300000000002</v>
      </c>
      <c r="CU44">
        <v>1000.03</v>
      </c>
      <c r="CV44">
        <v>89.7774</v>
      </c>
      <c r="CW44">
        <v>0.104736</v>
      </c>
      <c r="CX44">
        <v>25.4817</v>
      </c>
      <c r="CY44">
        <v>24.861799999999999</v>
      </c>
      <c r="CZ44">
        <v>999.9</v>
      </c>
      <c r="DA44">
        <v>0</v>
      </c>
      <c r="DB44">
        <v>0</v>
      </c>
      <c r="DC44">
        <v>10022.5</v>
      </c>
      <c r="DD44">
        <v>0</v>
      </c>
      <c r="DE44">
        <v>0.21912699999999999</v>
      </c>
      <c r="DF44">
        <v>0.50756800000000002</v>
      </c>
      <c r="DG44">
        <v>407.85399999999998</v>
      </c>
      <c r="DH44">
        <v>407.346</v>
      </c>
      <c r="DI44">
        <v>-2.0790099999999999E-2</v>
      </c>
      <c r="DJ44">
        <v>399.964</v>
      </c>
      <c r="DK44">
        <v>18.123000000000001</v>
      </c>
      <c r="DL44">
        <v>1.62517</v>
      </c>
      <c r="DM44">
        <v>1.62704</v>
      </c>
      <c r="DN44">
        <v>14.1995</v>
      </c>
      <c r="DO44">
        <v>14.2173</v>
      </c>
      <c r="DP44">
        <v>4.9997399999999997E-2</v>
      </c>
      <c r="DQ44">
        <v>0</v>
      </c>
      <c r="DR44">
        <v>0</v>
      </c>
      <c r="DS44">
        <v>0</v>
      </c>
      <c r="DT44">
        <v>659.67</v>
      </c>
      <c r="DU44">
        <v>4.9997399999999997E-2</v>
      </c>
      <c r="DV44">
        <v>-7.7</v>
      </c>
      <c r="DW44">
        <v>-2.7</v>
      </c>
      <c r="DX44">
        <v>35.686999999999998</v>
      </c>
      <c r="DY44">
        <v>39.375</v>
      </c>
      <c r="DZ44">
        <v>38.061999999999998</v>
      </c>
      <c r="EA44">
        <v>39.125</v>
      </c>
      <c r="EB44">
        <v>38.686999999999998</v>
      </c>
      <c r="EC44">
        <v>0</v>
      </c>
      <c r="ED44">
        <v>0</v>
      </c>
      <c r="EE44">
        <v>0</v>
      </c>
      <c r="EF44">
        <v>638.70000004768394</v>
      </c>
      <c r="EG44">
        <v>0</v>
      </c>
      <c r="EH44">
        <v>656.24839999999995</v>
      </c>
      <c r="EI44">
        <v>2.5176922189199402</v>
      </c>
      <c r="EJ44">
        <v>-2.0107691250421</v>
      </c>
      <c r="EK44">
        <v>-4.9724000000000004</v>
      </c>
      <c r="EL44">
        <v>15</v>
      </c>
      <c r="EM44">
        <v>1634243754.0999999</v>
      </c>
      <c r="EN44" t="s">
        <v>401</v>
      </c>
      <c r="EO44">
        <v>1634243749.5999999</v>
      </c>
      <c r="EP44">
        <v>1634243754.0999999</v>
      </c>
      <c r="EQ44">
        <v>126</v>
      </c>
      <c r="ER44">
        <v>-0.41599999999999998</v>
      </c>
      <c r="ES44">
        <v>-8.0000000000000002E-3</v>
      </c>
      <c r="ET44">
        <v>0.16</v>
      </c>
      <c r="EU44">
        <v>-0.11799999999999999</v>
      </c>
      <c r="EV44">
        <v>400</v>
      </c>
      <c r="EW44">
        <v>16</v>
      </c>
      <c r="EX44">
        <v>0.14000000000000001</v>
      </c>
      <c r="EY44">
        <v>0.05</v>
      </c>
      <c r="EZ44">
        <v>0.51323395000000005</v>
      </c>
      <c r="FA44">
        <v>-0.20707684052532899</v>
      </c>
      <c r="FB44">
        <v>4.5425330261842901E-2</v>
      </c>
      <c r="FC44">
        <v>0</v>
      </c>
      <c r="FD44">
        <v>0</v>
      </c>
      <c r="FE44">
        <v>0</v>
      </c>
      <c r="FF44">
        <v>0</v>
      </c>
      <c r="FG44">
        <v>1</v>
      </c>
      <c r="FH44">
        <v>-2.9959686000000001E-3</v>
      </c>
      <c r="FI44">
        <v>-6.2097412592870598E-2</v>
      </c>
      <c r="FJ44">
        <v>6.4268013636776897E-3</v>
      </c>
      <c r="FK44">
        <v>1</v>
      </c>
      <c r="FL44">
        <v>2</v>
      </c>
      <c r="FM44">
        <v>3</v>
      </c>
      <c r="FN44" t="s">
        <v>419</v>
      </c>
      <c r="FO44">
        <v>3.9267400000000001</v>
      </c>
      <c r="FP44">
        <v>2.78755</v>
      </c>
      <c r="FQ44">
        <v>8.3872699999999994E-2</v>
      </c>
      <c r="FR44">
        <v>8.3784399999999995E-2</v>
      </c>
      <c r="FS44">
        <v>8.1685599999999997E-2</v>
      </c>
      <c r="FT44">
        <v>8.0729200000000001E-2</v>
      </c>
      <c r="FU44">
        <v>19687.400000000001</v>
      </c>
      <c r="FV44">
        <v>24016.9</v>
      </c>
      <c r="FW44">
        <v>20929.3</v>
      </c>
      <c r="FX44">
        <v>25282.7</v>
      </c>
      <c r="FY44">
        <v>30485.4</v>
      </c>
      <c r="FZ44">
        <v>34220.699999999997</v>
      </c>
      <c r="GA44">
        <v>37776.699999999997</v>
      </c>
      <c r="GB44">
        <v>41943.9</v>
      </c>
      <c r="GC44">
        <v>2.6675</v>
      </c>
      <c r="GD44">
        <v>2.1947800000000002</v>
      </c>
      <c r="GE44">
        <v>7.2531399999999996E-2</v>
      </c>
      <c r="GF44">
        <v>0</v>
      </c>
      <c r="GG44">
        <v>23.670300000000001</v>
      </c>
      <c r="GH44">
        <v>999.9</v>
      </c>
      <c r="GI44">
        <v>49.054000000000002</v>
      </c>
      <c r="GJ44">
        <v>29.184999999999999</v>
      </c>
      <c r="GK44">
        <v>22.2119</v>
      </c>
      <c r="GL44">
        <v>61.2333</v>
      </c>
      <c r="GM44">
        <v>19.0184</v>
      </c>
      <c r="GN44">
        <v>3</v>
      </c>
      <c r="GO44">
        <v>-0.19189300000000001</v>
      </c>
      <c r="GP44">
        <v>-0.68800899999999998</v>
      </c>
      <c r="GQ44">
        <v>20.334199999999999</v>
      </c>
      <c r="GR44">
        <v>5.2229799999999997</v>
      </c>
      <c r="GS44">
        <v>11.962</v>
      </c>
      <c r="GT44">
        <v>4.9858000000000002</v>
      </c>
      <c r="GU44">
        <v>3.3010000000000002</v>
      </c>
      <c r="GV44">
        <v>9999</v>
      </c>
      <c r="GW44">
        <v>9999</v>
      </c>
      <c r="GX44">
        <v>999.9</v>
      </c>
      <c r="GY44">
        <v>9999</v>
      </c>
      <c r="GZ44">
        <v>1.8846000000000001</v>
      </c>
      <c r="HA44">
        <v>1.8815599999999999</v>
      </c>
      <c r="HB44">
        <v>1.8830899999999999</v>
      </c>
      <c r="HC44">
        <v>1.88181</v>
      </c>
      <c r="HD44">
        <v>1.8832599999999999</v>
      </c>
      <c r="HE44">
        <v>1.88249</v>
      </c>
      <c r="HF44">
        <v>1.88446</v>
      </c>
      <c r="HG44">
        <v>1.8817600000000001</v>
      </c>
      <c r="HH44">
        <v>5</v>
      </c>
      <c r="HI44">
        <v>0</v>
      </c>
      <c r="HJ44">
        <v>0</v>
      </c>
      <c r="HK44">
        <v>0</v>
      </c>
      <c r="HL44" t="s">
        <v>403</v>
      </c>
      <c r="HM44" t="s">
        <v>404</v>
      </c>
      <c r="HN44" t="s">
        <v>405</v>
      </c>
      <c r="HO44" t="s">
        <v>405</v>
      </c>
      <c r="HP44" t="s">
        <v>405</v>
      </c>
      <c r="HQ44" t="s">
        <v>405</v>
      </c>
      <c r="HR44">
        <v>0</v>
      </c>
      <c r="HS44">
        <v>100</v>
      </c>
      <c r="HT44">
        <v>100</v>
      </c>
      <c r="HU44">
        <v>0.159</v>
      </c>
      <c r="HV44">
        <v>-0.1181</v>
      </c>
      <c r="HW44">
        <v>0.15960000000001201</v>
      </c>
      <c r="HX44">
        <v>0</v>
      </c>
      <c r="HY44">
        <v>0</v>
      </c>
      <c r="HZ44">
        <v>0</v>
      </c>
      <c r="IA44">
        <v>-0.118047619047619</v>
      </c>
      <c r="IB44">
        <v>0</v>
      </c>
      <c r="IC44">
        <v>0</v>
      </c>
      <c r="ID44">
        <v>0</v>
      </c>
      <c r="IE44">
        <v>-1</v>
      </c>
      <c r="IF44">
        <v>-1</v>
      </c>
      <c r="IG44">
        <v>-1</v>
      </c>
      <c r="IH44">
        <v>-1</v>
      </c>
      <c r="II44">
        <v>118.1</v>
      </c>
      <c r="IJ44">
        <v>118.1</v>
      </c>
      <c r="IK44">
        <v>1.57104</v>
      </c>
      <c r="IL44">
        <v>2.6025399999999999</v>
      </c>
      <c r="IM44">
        <v>2.8002899999999999</v>
      </c>
      <c r="IN44">
        <v>3.0065900000000001</v>
      </c>
      <c r="IO44">
        <v>3.0493199999999998</v>
      </c>
      <c r="IP44">
        <v>2.3290999999999999</v>
      </c>
      <c r="IQ44">
        <v>35.082500000000003</v>
      </c>
      <c r="IR44">
        <v>24.07</v>
      </c>
      <c r="IS44">
        <v>18</v>
      </c>
      <c r="IT44">
        <v>1092.23</v>
      </c>
      <c r="IU44">
        <v>602.89099999999996</v>
      </c>
      <c r="IV44">
        <v>25</v>
      </c>
      <c r="IW44">
        <v>24.767499999999998</v>
      </c>
      <c r="IX44">
        <v>30</v>
      </c>
      <c r="IY44">
        <v>24.671800000000001</v>
      </c>
      <c r="IZ44">
        <v>24.664100000000001</v>
      </c>
      <c r="JA44">
        <v>31.373200000000001</v>
      </c>
      <c r="JB44">
        <v>13.212300000000001</v>
      </c>
      <c r="JC44">
        <v>68.198899999999995</v>
      </c>
      <c r="JD44">
        <v>25</v>
      </c>
      <c r="JE44">
        <v>400</v>
      </c>
      <c r="JF44">
        <v>18.244199999999999</v>
      </c>
      <c r="JG44">
        <v>101.833</v>
      </c>
      <c r="JH44">
        <v>101.116</v>
      </c>
    </row>
    <row r="45" spans="1:268" x14ac:dyDescent="0.2">
      <c r="A45">
        <v>29</v>
      </c>
      <c r="B45">
        <v>1634250843.0999999</v>
      </c>
      <c r="C45">
        <v>697.5</v>
      </c>
      <c r="D45" t="s">
        <v>474</v>
      </c>
      <c r="E45" t="s">
        <v>475</v>
      </c>
      <c r="F45" t="s">
        <v>397</v>
      </c>
      <c r="I45">
        <v>1634250843.0999999</v>
      </c>
      <c r="J45">
        <f t="shared" si="0"/>
        <v>-4.7527016574844139E-5</v>
      </c>
      <c r="K45">
        <f t="shared" si="1"/>
        <v>-4.7527016574844136E-2</v>
      </c>
      <c r="L45">
        <f t="shared" si="2"/>
        <v>-0.81593720292903427</v>
      </c>
      <c r="M45">
        <f t="shared" si="3"/>
        <v>400.47899999999998</v>
      </c>
      <c r="N45">
        <f t="shared" si="4"/>
        <v>-82.100524045976726</v>
      </c>
      <c r="O45">
        <f t="shared" si="5"/>
        <v>-7.3791413254091385</v>
      </c>
      <c r="P45">
        <f t="shared" si="6"/>
        <v>35.994790206254997</v>
      </c>
      <c r="Q45">
        <f t="shared" si="7"/>
        <v>-2.7290451083565115E-3</v>
      </c>
      <c r="R45">
        <f t="shared" si="8"/>
        <v>2.7435002609773633</v>
      </c>
      <c r="S45">
        <f t="shared" si="9"/>
        <v>-2.7305541568849777E-3</v>
      </c>
      <c r="T45">
        <f t="shared" si="10"/>
        <v>-1.7064607001486599E-3</v>
      </c>
      <c r="U45">
        <f t="shared" si="11"/>
        <v>3.9895850507889585E-3</v>
      </c>
      <c r="V45">
        <f t="shared" si="12"/>
        <v>25.498076696240791</v>
      </c>
      <c r="W45">
        <f t="shared" si="13"/>
        <v>24.8582</v>
      </c>
      <c r="X45">
        <f t="shared" si="14"/>
        <v>3.1528957244177644</v>
      </c>
      <c r="Y45">
        <f t="shared" si="15"/>
        <v>49.808421897593384</v>
      </c>
      <c r="Z45">
        <f t="shared" si="16"/>
        <v>1.6301147164615002</v>
      </c>
      <c r="AA45">
        <f t="shared" si="17"/>
        <v>3.272769251378878</v>
      </c>
      <c r="AB45">
        <f t="shared" si="18"/>
        <v>1.5227810079562643</v>
      </c>
      <c r="AC45">
        <f t="shared" si="19"/>
        <v>2.0959414309506266</v>
      </c>
      <c r="AD45">
        <f t="shared" si="20"/>
        <v>92.693684189950886</v>
      </c>
      <c r="AE45">
        <f t="shared" si="21"/>
        <v>7.1590506382823582</v>
      </c>
      <c r="AF45">
        <f t="shared" si="22"/>
        <v>101.95266584423466</v>
      </c>
      <c r="AG45">
        <v>0</v>
      </c>
      <c r="AH45">
        <v>0</v>
      </c>
      <c r="AI45">
        <f t="shared" si="23"/>
        <v>1</v>
      </c>
      <c r="AJ45">
        <f t="shared" si="24"/>
        <v>0</v>
      </c>
      <c r="AK45">
        <f t="shared" si="25"/>
        <v>47699.626619532588</v>
      </c>
      <c r="AL45" t="s">
        <v>399</v>
      </c>
      <c r="AM45" t="s">
        <v>399</v>
      </c>
      <c r="AN45">
        <v>0</v>
      </c>
      <c r="AO45">
        <v>0</v>
      </c>
      <c r="AP45" t="e">
        <f t="shared" si="26"/>
        <v>#DIV/0!</v>
      </c>
      <c r="AQ45">
        <v>0</v>
      </c>
      <c r="AR45" t="s">
        <v>399</v>
      </c>
      <c r="AS45" t="s">
        <v>399</v>
      </c>
      <c r="AT45">
        <v>0</v>
      </c>
      <c r="AU45">
        <v>0</v>
      </c>
      <c r="AV45" t="e">
        <f t="shared" si="27"/>
        <v>#DIV/0!</v>
      </c>
      <c r="AW45">
        <v>0.5</v>
      </c>
      <c r="AX45">
        <f t="shared" si="28"/>
        <v>2.0997816056783997E-2</v>
      </c>
      <c r="AY45">
        <f t="shared" si="29"/>
        <v>-0.81593720292903427</v>
      </c>
      <c r="AZ45" t="e">
        <f t="shared" si="30"/>
        <v>#DIV/0!</v>
      </c>
      <c r="BA45">
        <f t="shared" si="31"/>
        <v>-38.858193667499073</v>
      </c>
      <c r="BB45" t="e">
        <f t="shared" si="32"/>
        <v>#DIV/0!</v>
      </c>
      <c r="BC45" t="e">
        <f t="shared" si="33"/>
        <v>#DIV/0!</v>
      </c>
      <c r="BD45" t="s">
        <v>399</v>
      </c>
      <c r="BE45">
        <v>0</v>
      </c>
      <c r="BF45" t="e">
        <f t="shared" si="34"/>
        <v>#DIV/0!</v>
      </c>
      <c r="BG45" t="e">
        <f t="shared" si="35"/>
        <v>#DIV/0!</v>
      </c>
      <c r="BH45" t="e">
        <f t="shared" si="36"/>
        <v>#DIV/0!</v>
      </c>
      <c r="BI45" t="e">
        <f t="shared" si="37"/>
        <v>#DIV/0!</v>
      </c>
      <c r="BJ45" t="e">
        <f t="shared" si="38"/>
        <v>#DIV/0!</v>
      </c>
      <c r="BK45" t="e">
        <f t="shared" si="39"/>
        <v>#DIV/0!</v>
      </c>
      <c r="BL45" t="e">
        <f t="shared" si="40"/>
        <v>#DIV/0!</v>
      </c>
      <c r="BM45" t="e">
        <f t="shared" si="41"/>
        <v>#DIV/0!</v>
      </c>
      <c r="BN45" t="s">
        <v>399</v>
      </c>
      <c r="BO45" t="s">
        <v>399</v>
      </c>
      <c r="BP45" t="s">
        <v>399</v>
      </c>
      <c r="BQ45" t="s">
        <v>399</v>
      </c>
      <c r="BR45" t="s">
        <v>399</v>
      </c>
      <c r="BS45" t="s">
        <v>399</v>
      </c>
      <c r="BT45" t="s">
        <v>399</v>
      </c>
      <c r="BU45" t="s">
        <v>399</v>
      </c>
      <c r="BV45" t="s">
        <v>399</v>
      </c>
      <c r="BW45" t="s">
        <v>399</v>
      </c>
      <c r="BX45" t="s">
        <v>399</v>
      </c>
      <c r="BY45" t="s">
        <v>399</v>
      </c>
      <c r="BZ45" t="s">
        <v>399</v>
      </c>
      <c r="CA45" t="s">
        <v>399</v>
      </c>
      <c r="CB45" t="s">
        <v>399</v>
      </c>
      <c r="CC45" t="s">
        <v>399</v>
      </c>
      <c r="CD45" t="s">
        <v>399</v>
      </c>
      <c r="CE45" t="s">
        <v>399</v>
      </c>
      <c r="CF45">
        <f t="shared" si="42"/>
        <v>4.9997399999999997E-2</v>
      </c>
      <c r="CG45">
        <f t="shared" si="43"/>
        <v>2.0997816056783997E-2</v>
      </c>
      <c r="CH45">
        <f t="shared" si="44"/>
        <v>0.41997815999999993</v>
      </c>
      <c r="CI45">
        <f t="shared" si="45"/>
        <v>7.9795850399999979E-2</v>
      </c>
      <c r="CJ45">
        <v>6</v>
      </c>
      <c r="CK45">
        <v>0.5</v>
      </c>
      <c r="CL45" t="s">
        <v>400</v>
      </c>
      <c r="CM45">
        <v>2</v>
      </c>
      <c r="CN45">
        <v>1634250843.0999999</v>
      </c>
      <c r="CO45">
        <v>400.47899999999998</v>
      </c>
      <c r="CP45">
        <v>399.97800000000001</v>
      </c>
      <c r="CQ45">
        <v>18.136700000000001</v>
      </c>
      <c r="CR45">
        <v>18.1647</v>
      </c>
      <c r="CS45">
        <v>400.31900000000002</v>
      </c>
      <c r="CT45">
        <v>18.2547</v>
      </c>
      <c r="CU45">
        <v>999.96500000000003</v>
      </c>
      <c r="CV45">
        <v>89.774299999999997</v>
      </c>
      <c r="CW45">
        <v>0.105045</v>
      </c>
      <c r="CX45">
        <v>25.4849</v>
      </c>
      <c r="CY45">
        <v>24.8582</v>
      </c>
      <c r="CZ45">
        <v>999.9</v>
      </c>
      <c r="DA45">
        <v>0</v>
      </c>
      <c r="DB45">
        <v>0</v>
      </c>
      <c r="DC45">
        <v>9997.5</v>
      </c>
      <c r="DD45">
        <v>0</v>
      </c>
      <c r="DE45">
        <v>0.21912699999999999</v>
      </c>
      <c r="DF45">
        <v>0.50021400000000005</v>
      </c>
      <c r="DG45">
        <v>407.87599999999998</v>
      </c>
      <c r="DH45">
        <v>407.37799999999999</v>
      </c>
      <c r="DI45">
        <v>-2.8007500000000001E-2</v>
      </c>
      <c r="DJ45">
        <v>399.97800000000001</v>
      </c>
      <c r="DK45">
        <v>18.1647</v>
      </c>
      <c r="DL45">
        <v>1.6282099999999999</v>
      </c>
      <c r="DM45">
        <v>1.6307199999999999</v>
      </c>
      <c r="DN45">
        <v>14.228400000000001</v>
      </c>
      <c r="DO45">
        <v>14.2522</v>
      </c>
      <c r="DP45">
        <v>4.9997399999999997E-2</v>
      </c>
      <c r="DQ45">
        <v>0</v>
      </c>
      <c r="DR45">
        <v>0</v>
      </c>
      <c r="DS45">
        <v>0</v>
      </c>
      <c r="DT45">
        <v>659.78</v>
      </c>
      <c r="DU45">
        <v>4.9997399999999997E-2</v>
      </c>
      <c r="DV45">
        <v>-6.88</v>
      </c>
      <c r="DW45">
        <v>-2.39</v>
      </c>
      <c r="DX45">
        <v>35.375</v>
      </c>
      <c r="DY45">
        <v>39.375</v>
      </c>
      <c r="DZ45">
        <v>38.061999999999998</v>
      </c>
      <c r="EA45">
        <v>39.125</v>
      </c>
      <c r="EB45">
        <v>38.25</v>
      </c>
      <c r="EC45">
        <v>0</v>
      </c>
      <c r="ED45">
        <v>0</v>
      </c>
      <c r="EE45">
        <v>0</v>
      </c>
      <c r="EF45">
        <v>643.5</v>
      </c>
      <c r="EG45">
        <v>0</v>
      </c>
      <c r="EH45">
        <v>656.25160000000005</v>
      </c>
      <c r="EI45">
        <v>5.4715383032401004</v>
      </c>
      <c r="EJ45">
        <v>8.3469230744989105</v>
      </c>
      <c r="EK45">
        <v>-4.82</v>
      </c>
      <c r="EL45">
        <v>15</v>
      </c>
      <c r="EM45">
        <v>1634243754.0999999</v>
      </c>
      <c r="EN45" t="s">
        <v>401</v>
      </c>
      <c r="EO45">
        <v>1634243749.5999999</v>
      </c>
      <c r="EP45">
        <v>1634243754.0999999</v>
      </c>
      <c r="EQ45">
        <v>126</v>
      </c>
      <c r="ER45">
        <v>-0.41599999999999998</v>
      </c>
      <c r="ES45">
        <v>-8.0000000000000002E-3</v>
      </c>
      <c r="ET45">
        <v>0.16</v>
      </c>
      <c r="EU45">
        <v>-0.11799999999999999</v>
      </c>
      <c r="EV45">
        <v>400</v>
      </c>
      <c r="EW45">
        <v>16</v>
      </c>
      <c r="EX45">
        <v>0.14000000000000001</v>
      </c>
      <c r="EY45">
        <v>0.05</v>
      </c>
      <c r="EZ45">
        <v>0.52039463414634102</v>
      </c>
      <c r="FA45">
        <v>-2.28724390243891E-2</v>
      </c>
      <c r="FB45">
        <v>5.1793868062879098E-2</v>
      </c>
      <c r="FC45">
        <v>1</v>
      </c>
      <c r="FD45">
        <v>0</v>
      </c>
      <c r="FE45">
        <v>0</v>
      </c>
      <c r="FF45">
        <v>0</v>
      </c>
      <c r="FG45">
        <v>1</v>
      </c>
      <c r="FH45">
        <v>-1.2690104000000001E-2</v>
      </c>
      <c r="FI45">
        <v>-0.105606190954704</v>
      </c>
      <c r="FJ45">
        <v>1.17964331286138E-2</v>
      </c>
      <c r="FK45">
        <v>1</v>
      </c>
      <c r="FL45">
        <v>3</v>
      </c>
      <c r="FM45">
        <v>3</v>
      </c>
      <c r="FN45" t="s">
        <v>415</v>
      </c>
      <c r="FO45">
        <v>3.92665</v>
      </c>
      <c r="FP45">
        <v>2.7876500000000002</v>
      </c>
      <c r="FQ45">
        <v>8.3871399999999999E-2</v>
      </c>
      <c r="FR45">
        <v>8.3784399999999995E-2</v>
      </c>
      <c r="FS45">
        <v>8.1796599999999997E-2</v>
      </c>
      <c r="FT45">
        <v>8.0862000000000003E-2</v>
      </c>
      <c r="FU45">
        <v>19687.5</v>
      </c>
      <c r="FV45">
        <v>24017</v>
      </c>
      <c r="FW45">
        <v>20929.400000000001</v>
      </c>
      <c r="FX45">
        <v>25282.799999999999</v>
      </c>
      <c r="FY45">
        <v>30481.599999999999</v>
      </c>
      <c r="FZ45">
        <v>34216</v>
      </c>
      <c r="GA45">
        <v>37776.6</v>
      </c>
      <c r="GB45">
        <v>41944.1</v>
      </c>
      <c r="GC45">
        <v>2.6670500000000001</v>
      </c>
      <c r="GD45">
        <v>2.19462</v>
      </c>
      <c r="GE45">
        <v>7.2009900000000002E-2</v>
      </c>
      <c r="GF45">
        <v>0</v>
      </c>
      <c r="GG45">
        <v>23.6753</v>
      </c>
      <c r="GH45">
        <v>999.9</v>
      </c>
      <c r="GI45">
        <v>49.054000000000002</v>
      </c>
      <c r="GJ45">
        <v>29.195</v>
      </c>
      <c r="GK45">
        <v>22.224</v>
      </c>
      <c r="GL45">
        <v>61.4833</v>
      </c>
      <c r="GM45">
        <v>19.010400000000001</v>
      </c>
      <c r="GN45">
        <v>3</v>
      </c>
      <c r="GO45">
        <v>-0.19182199999999999</v>
      </c>
      <c r="GP45">
        <v>-0.68853500000000001</v>
      </c>
      <c r="GQ45">
        <v>20.334</v>
      </c>
      <c r="GR45">
        <v>5.2225299999999999</v>
      </c>
      <c r="GS45">
        <v>11.962</v>
      </c>
      <c r="GT45">
        <v>4.9858000000000002</v>
      </c>
      <c r="GU45">
        <v>3.3010000000000002</v>
      </c>
      <c r="GV45">
        <v>9999</v>
      </c>
      <c r="GW45">
        <v>9999</v>
      </c>
      <c r="GX45">
        <v>999.9</v>
      </c>
      <c r="GY45">
        <v>9999</v>
      </c>
      <c r="GZ45">
        <v>1.8846099999999999</v>
      </c>
      <c r="HA45">
        <v>1.8815599999999999</v>
      </c>
      <c r="HB45">
        <v>1.8830899999999999</v>
      </c>
      <c r="HC45">
        <v>1.8817900000000001</v>
      </c>
      <c r="HD45">
        <v>1.88327</v>
      </c>
      <c r="HE45">
        <v>1.8824799999999999</v>
      </c>
      <c r="HF45">
        <v>1.88446</v>
      </c>
      <c r="HG45">
        <v>1.8817299999999999</v>
      </c>
      <c r="HH45">
        <v>5</v>
      </c>
      <c r="HI45">
        <v>0</v>
      </c>
      <c r="HJ45">
        <v>0</v>
      </c>
      <c r="HK45">
        <v>0</v>
      </c>
      <c r="HL45" t="s">
        <v>403</v>
      </c>
      <c r="HM45" t="s">
        <v>404</v>
      </c>
      <c r="HN45" t="s">
        <v>405</v>
      </c>
      <c r="HO45" t="s">
        <v>405</v>
      </c>
      <c r="HP45" t="s">
        <v>405</v>
      </c>
      <c r="HQ45" t="s">
        <v>405</v>
      </c>
      <c r="HR45">
        <v>0</v>
      </c>
      <c r="HS45">
        <v>100</v>
      </c>
      <c r="HT45">
        <v>100</v>
      </c>
      <c r="HU45">
        <v>0.16</v>
      </c>
      <c r="HV45">
        <v>-0.11799999999999999</v>
      </c>
      <c r="HW45">
        <v>0.15960000000001201</v>
      </c>
      <c r="HX45">
        <v>0</v>
      </c>
      <c r="HY45">
        <v>0</v>
      </c>
      <c r="HZ45">
        <v>0</v>
      </c>
      <c r="IA45">
        <v>-0.118047619047619</v>
      </c>
      <c r="IB45">
        <v>0</v>
      </c>
      <c r="IC45">
        <v>0</v>
      </c>
      <c r="ID45">
        <v>0</v>
      </c>
      <c r="IE45">
        <v>-1</v>
      </c>
      <c r="IF45">
        <v>-1</v>
      </c>
      <c r="IG45">
        <v>-1</v>
      </c>
      <c r="IH45">
        <v>-1</v>
      </c>
      <c r="II45">
        <v>118.2</v>
      </c>
      <c r="IJ45">
        <v>118.2</v>
      </c>
      <c r="IK45">
        <v>1.57104</v>
      </c>
      <c r="IL45">
        <v>2.5964399999999999</v>
      </c>
      <c r="IM45">
        <v>2.8002899999999999</v>
      </c>
      <c r="IN45">
        <v>3.0053700000000001</v>
      </c>
      <c r="IO45">
        <v>3.0493199999999998</v>
      </c>
      <c r="IP45">
        <v>2.3303199999999999</v>
      </c>
      <c r="IQ45">
        <v>35.105499999999999</v>
      </c>
      <c r="IR45">
        <v>24.078700000000001</v>
      </c>
      <c r="IS45">
        <v>18</v>
      </c>
      <c r="IT45">
        <v>1091.7</v>
      </c>
      <c r="IU45">
        <v>602.77300000000002</v>
      </c>
      <c r="IV45">
        <v>24.9999</v>
      </c>
      <c r="IW45">
        <v>24.767499999999998</v>
      </c>
      <c r="IX45">
        <v>30.0001</v>
      </c>
      <c r="IY45">
        <v>24.671800000000001</v>
      </c>
      <c r="IZ45">
        <v>24.664100000000001</v>
      </c>
      <c r="JA45">
        <v>31.372599999999998</v>
      </c>
      <c r="JB45">
        <v>13.212300000000001</v>
      </c>
      <c r="JC45">
        <v>68.198899999999995</v>
      </c>
      <c r="JD45">
        <v>25</v>
      </c>
      <c r="JE45">
        <v>400</v>
      </c>
      <c r="JF45">
        <v>18.236799999999999</v>
      </c>
      <c r="JG45">
        <v>101.833</v>
      </c>
      <c r="JH45">
        <v>101.117</v>
      </c>
    </row>
    <row r="46" spans="1:268" x14ac:dyDescent="0.2">
      <c r="A46">
        <v>30</v>
      </c>
      <c r="B46">
        <v>1634250848.0999999</v>
      </c>
      <c r="C46">
        <v>702.5</v>
      </c>
      <c r="D46" t="s">
        <v>476</v>
      </c>
      <c r="E46" t="s">
        <v>477</v>
      </c>
      <c r="F46" t="s">
        <v>397</v>
      </c>
      <c r="I46">
        <v>1634250848.0999999</v>
      </c>
      <c r="J46">
        <f t="shared" si="0"/>
        <v>-1.6465933971021946E-5</v>
      </c>
      <c r="K46">
        <f t="shared" si="1"/>
        <v>-1.6465933971021945E-2</v>
      </c>
      <c r="L46">
        <f t="shared" si="2"/>
        <v>-0.79342149224024938</v>
      </c>
      <c r="M46">
        <f t="shared" si="3"/>
        <v>400.49400000000003</v>
      </c>
      <c r="N46">
        <f t="shared" si="4"/>
        <v>-934.65514664855402</v>
      </c>
      <c r="O46">
        <f t="shared" si="5"/>
        <v>-84.007179377485855</v>
      </c>
      <c r="P46">
        <f t="shared" si="6"/>
        <v>35.996561318094003</v>
      </c>
      <c r="Q46">
        <f t="shared" si="7"/>
        <v>-9.4538596816399253E-4</v>
      </c>
      <c r="R46">
        <f t="shared" si="8"/>
        <v>2.7460544754698035</v>
      </c>
      <c r="S46">
        <f t="shared" si="9"/>
        <v>-9.4556682143566093E-4</v>
      </c>
      <c r="T46">
        <f t="shared" si="10"/>
        <v>-5.9096301198673551E-4</v>
      </c>
      <c r="U46">
        <f t="shared" si="11"/>
        <v>3.9895850507889585E-3</v>
      </c>
      <c r="V46">
        <f t="shared" si="12"/>
        <v>25.492177518247669</v>
      </c>
      <c r="W46">
        <f t="shared" si="13"/>
        <v>24.870899999999999</v>
      </c>
      <c r="X46">
        <f t="shared" si="14"/>
        <v>3.1552863178956114</v>
      </c>
      <c r="Y46">
        <f t="shared" si="15"/>
        <v>49.852092325766087</v>
      </c>
      <c r="Z46">
        <f t="shared" si="16"/>
        <v>1.6318056442753002</v>
      </c>
      <c r="AA46">
        <f t="shared" si="17"/>
        <v>3.2732941951804508</v>
      </c>
      <c r="AB46">
        <f t="shared" si="18"/>
        <v>1.5234806736203113</v>
      </c>
      <c r="AC46">
        <f t="shared" si="19"/>
        <v>0.72614768812206787</v>
      </c>
      <c r="AD46">
        <f t="shared" si="20"/>
        <v>91.299529653238608</v>
      </c>
      <c r="AE46">
        <f t="shared" si="21"/>
        <v>7.0453620894729498</v>
      </c>
      <c r="AF46">
        <f t="shared" si="22"/>
        <v>99.075029015884411</v>
      </c>
      <c r="AG46">
        <v>0</v>
      </c>
      <c r="AH46">
        <v>0</v>
      </c>
      <c r="AI46">
        <f t="shared" si="23"/>
        <v>1</v>
      </c>
      <c r="AJ46">
        <f t="shared" si="24"/>
        <v>0</v>
      </c>
      <c r="AK46">
        <f t="shared" si="25"/>
        <v>47768.624121519715</v>
      </c>
      <c r="AL46" t="s">
        <v>399</v>
      </c>
      <c r="AM46" t="s">
        <v>399</v>
      </c>
      <c r="AN46">
        <v>0</v>
      </c>
      <c r="AO46">
        <v>0</v>
      </c>
      <c r="AP46" t="e">
        <f t="shared" si="26"/>
        <v>#DIV/0!</v>
      </c>
      <c r="AQ46">
        <v>0</v>
      </c>
      <c r="AR46" t="s">
        <v>399</v>
      </c>
      <c r="AS46" t="s">
        <v>399</v>
      </c>
      <c r="AT46">
        <v>0</v>
      </c>
      <c r="AU46">
        <v>0</v>
      </c>
      <c r="AV46" t="e">
        <f t="shared" si="27"/>
        <v>#DIV/0!</v>
      </c>
      <c r="AW46">
        <v>0.5</v>
      </c>
      <c r="AX46">
        <f t="shared" si="28"/>
        <v>2.0997816056783997E-2</v>
      </c>
      <c r="AY46">
        <f t="shared" si="29"/>
        <v>-0.79342149224024938</v>
      </c>
      <c r="AZ46" t="e">
        <f t="shared" si="30"/>
        <v>#DIV/0!</v>
      </c>
      <c r="BA46">
        <f t="shared" si="31"/>
        <v>-37.785905452958282</v>
      </c>
      <c r="BB46" t="e">
        <f t="shared" si="32"/>
        <v>#DIV/0!</v>
      </c>
      <c r="BC46" t="e">
        <f t="shared" si="33"/>
        <v>#DIV/0!</v>
      </c>
      <c r="BD46" t="s">
        <v>399</v>
      </c>
      <c r="BE46">
        <v>0</v>
      </c>
      <c r="BF46" t="e">
        <f t="shared" si="34"/>
        <v>#DIV/0!</v>
      </c>
      <c r="BG46" t="e">
        <f t="shared" si="35"/>
        <v>#DIV/0!</v>
      </c>
      <c r="BH46" t="e">
        <f t="shared" si="36"/>
        <v>#DIV/0!</v>
      </c>
      <c r="BI46" t="e">
        <f t="shared" si="37"/>
        <v>#DIV/0!</v>
      </c>
      <c r="BJ46" t="e">
        <f t="shared" si="38"/>
        <v>#DIV/0!</v>
      </c>
      <c r="BK46" t="e">
        <f t="shared" si="39"/>
        <v>#DIV/0!</v>
      </c>
      <c r="BL46" t="e">
        <f t="shared" si="40"/>
        <v>#DIV/0!</v>
      </c>
      <c r="BM46" t="e">
        <f t="shared" si="41"/>
        <v>#DIV/0!</v>
      </c>
      <c r="BN46" t="s">
        <v>399</v>
      </c>
      <c r="BO46" t="s">
        <v>399</v>
      </c>
      <c r="BP46" t="s">
        <v>399</v>
      </c>
      <c r="BQ46" t="s">
        <v>399</v>
      </c>
      <c r="BR46" t="s">
        <v>399</v>
      </c>
      <c r="BS46" t="s">
        <v>399</v>
      </c>
      <c r="BT46" t="s">
        <v>399</v>
      </c>
      <c r="BU46" t="s">
        <v>399</v>
      </c>
      <c r="BV46" t="s">
        <v>399</v>
      </c>
      <c r="BW46" t="s">
        <v>399</v>
      </c>
      <c r="BX46" t="s">
        <v>399</v>
      </c>
      <c r="BY46" t="s">
        <v>399</v>
      </c>
      <c r="BZ46" t="s">
        <v>399</v>
      </c>
      <c r="CA46" t="s">
        <v>399</v>
      </c>
      <c r="CB46" t="s">
        <v>399</v>
      </c>
      <c r="CC46" t="s">
        <v>399</v>
      </c>
      <c r="CD46" t="s">
        <v>399</v>
      </c>
      <c r="CE46" t="s">
        <v>399</v>
      </c>
      <c r="CF46">
        <f t="shared" si="42"/>
        <v>4.9997399999999997E-2</v>
      </c>
      <c r="CG46">
        <f t="shared" si="43"/>
        <v>2.0997816056783997E-2</v>
      </c>
      <c r="CH46">
        <f t="shared" si="44"/>
        <v>0.41997815999999993</v>
      </c>
      <c r="CI46">
        <f t="shared" si="45"/>
        <v>7.9795850399999979E-2</v>
      </c>
      <c r="CJ46">
        <v>6</v>
      </c>
      <c r="CK46">
        <v>0.5</v>
      </c>
      <c r="CL46" t="s">
        <v>400</v>
      </c>
      <c r="CM46">
        <v>2</v>
      </c>
      <c r="CN46">
        <v>1634250848.0999999</v>
      </c>
      <c r="CO46">
        <v>400.49400000000003</v>
      </c>
      <c r="CP46">
        <v>400.01400000000001</v>
      </c>
      <c r="CQ46">
        <v>18.1553</v>
      </c>
      <c r="CR46">
        <v>18.164999999999999</v>
      </c>
      <c r="CS46">
        <v>400.334</v>
      </c>
      <c r="CT46">
        <v>18.273299999999999</v>
      </c>
      <c r="CU46">
        <v>1000.02</v>
      </c>
      <c r="CV46">
        <v>89.775800000000004</v>
      </c>
      <c r="CW46">
        <v>0.104601</v>
      </c>
      <c r="CX46">
        <v>25.4876</v>
      </c>
      <c r="CY46">
        <v>24.870899999999999</v>
      </c>
      <c r="CZ46">
        <v>999.9</v>
      </c>
      <c r="DA46">
        <v>0</v>
      </c>
      <c r="DB46">
        <v>0</v>
      </c>
      <c r="DC46">
        <v>10012.5</v>
      </c>
      <c r="DD46">
        <v>0</v>
      </c>
      <c r="DE46">
        <v>0.21912699999999999</v>
      </c>
      <c r="DF46">
        <v>0.48004200000000002</v>
      </c>
      <c r="DG46">
        <v>407.899</v>
      </c>
      <c r="DH46">
        <v>407.41399999999999</v>
      </c>
      <c r="DI46">
        <v>-9.7389199999999999E-3</v>
      </c>
      <c r="DJ46">
        <v>400.01400000000001</v>
      </c>
      <c r="DK46">
        <v>18.164999999999999</v>
      </c>
      <c r="DL46">
        <v>1.6298999999999999</v>
      </c>
      <c r="DM46">
        <v>1.6307799999999999</v>
      </c>
      <c r="DN46">
        <v>14.2445</v>
      </c>
      <c r="DO46">
        <v>14.252700000000001</v>
      </c>
      <c r="DP46">
        <v>4.9997399999999997E-2</v>
      </c>
      <c r="DQ46">
        <v>0</v>
      </c>
      <c r="DR46">
        <v>0</v>
      </c>
      <c r="DS46">
        <v>0</v>
      </c>
      <c r="DT46">
        <v>656.09</v>
      </c>
      <c r="DU46">
        <v>4.9997399999999997E-2</v>
      </c>
      <c r="DV46">
        <v>-4.12</v>
      </c>
      <c r="DW46">
        <v>-2.12</v>
      </c>
      <c r="DX46">
        <v>35.686999999999998</v>
      </c>
      <c r="DY46">
        <v>39.311999999999998</v>
      </c>
      <c r="DZ46">
        <v>38</v>
      </c>
      <c r="EA46">
        <v>39</v>
      </c>
      <c r="EB46">
        <v>38.686999999999998</v>
      </c>
      <c r="EC46">
        <v>0</v>
      </c>
      <c r="ED46">
        <v>0</v>
      </c>
      <c r="EE46">
        <v>0</v>
      </c>
      <c r="EF46">
        <v>648.30000019073498</v>
      </c>
      <c r="EG46">
        <v>0</v>
      </c>
      <c r="EH46">
        <v>656.34559999999999</v>
      </c>
      <c r="EI46">
        <v>1.2107690929430699</v>
      </c>
      <c r="EJ46">
        <v>-3.1261537754041901</v>
      </c>
      <c r="EK46">
        <v>-4.3587999999999996</v>
      </c>
      <c r="EL46">
        <v>15</v>
      </c>
      <c r="EM46">
        <v>1634243754.0999999</v>
      </c>
      <c r="EN46" t="s">
        <v>401</v>
      </c>
      <c r="EO46">
        <v>1634243749.5999999</v>
      </c>
      <c r="EP46">
        <v>1634243754.0999999</v>
      </c>
      <c r="EQ46">
        <v>126</v>
      </c>
      <c r="ER46">
        <v>-0.41599999999999998</v>
      </c>
      <c r="ES46">
        <v>-8.0000000000000002E-3</v>
      </c>
      <c r="ET46">
        <v>0.16</v>
      </c>
      <c r="EU46">
        <v>-0.11799999999999999</v>
      </c>
      <c r="EV46">
        <v>400</v>
      </c>
      <c r="EW46">
        <v>16</v>
      </c>
      <c r="EX46">
        <v>0.14000000000000001</v>
      </c>
      <c r="EY46">
        <v>0.05</v>
      </c>
      <c r="EZ46">
        <v>0.51737437500000005</v>
      </c>
      <c r="FA46">
        <v>4.7197384615383503E-2</v>
      </c>
      <c r="FB46">
        <v>5.0421237261042799E-2</v>
      </c>
      <c r="FC46">
        <v>1</v>
      </c>
      <c r="FD46">
        <v>0</v>
      </c>
      <c r="FE46">
        <v>0</v>
      </c>
      <c r="FF46">
        <v>0</v>
      </c>
      <c r="FG46">
        <v>1</v>
      </c>
      <c r="FH46">
        <v>-1.68001685E-2</v>
      </c>
      <c r="FI46">
        <v>-7.9823932232645403E-2</v>
      </c>
      <c r="FJ46">
        <v>1.0934504835192E-2</v>
      </c>
      <c r="FK46">
        <v>1</v>
      </c>
      <c r="FL46">
        <v>3</v>
      </c>
      <c r="FM46">
        <v>3</v>
      </c>
      <c r="FN46" t="s">
        <v>415</v>
      </c>
      <c r="FO46">
        <v>3.9267300000000001</v>
      </c>
      <c r="FP46">
        <v>2.7873299999999999</v>
      </c>
      <c r="FQ46">
        <v>8.38753E-2</v>
      </c>
      <c r="FR46">
        <v>8.3791699999999997E-2</v>
      </c>
      <c r="FS46">
        <v>8.1859100000000004E-2</v>
      </c>
      <c r="FT46">
        <v>8.0864699999999998E-2</v>
      </c>
      <c r="FU46">
        <v>19687.5</v>
      </c>
      <c r="FV46">
        <v>24016.799999999999</v>
      </c>
      <c r="FW46">
        <v>20929.400000000001</v>
      </c>
      <c r="FX46">
        <v>25282.799999999999</v>
      </c>
      <c r="FY46">
        <v>30479.599999999999</v>
      </c>
      <c r="FZ46">
        <v>34215.800000000003</v>
      </c>
      <c r="GA46">
        <v>37776.699999999997</v>
      </c>
      <c r="GB46">
        <v>41944</v>
      </c>
      <c r="GC46">
        <v>2.6678199999999999</v>
      </c>
      <c r="GD46">
        <v>2.1944300000000001</v>
      </c>
      <c r="GE46">
        <v>7.2456900000000005E-2</v>
      </c>
      <c r="GF46">
        <v>0</v>
      </c>
      <c r="GG46">
        <v>23.680700000000002</v>
      </c>
      <c r="GH46">
        <v>999.9</v>
      </c>
      <c r="GI46">
        <v>49.054000000000002</v>
      </c>
      <c r="GJ46">
        <v>29.195</v>
      </c>
      <c r="GK46">
        <v>22.224299999999999</v>
      </c>
      <c r="GL46">
        <v>61.3733</v>
      </c>
      <c r="GM46">
        <v>19.006399999999999</v>
      </c>
      <c r="GN46">
        <v>3</v>
      </c>
      <c r="GO46">
        <v>-0.191883</v>
      </c>
      <c r="GP46">
        <v>-0.68948799999999999</v>
      </c>
      <c r="GQ46">
        <v>20.334</v>
      </c>
      <c r="GR46">
        <v>5.2228300000000001</v>
      </c>
      <c r="GS46">
        <v>11.962</v>
      </c>
      <c r="GT46">
        <v>4.9856499999999997</v>
      </c>
      <c r="GU46">
        <v>3.3010000000000002</v>
      </c>
      <c r="GV46">
        <v>9999</v>
      </c>
      <c r="GW46">
        <v>9999</v>
      </c>
      <c r="GX46">
        <v>999.9</v>
      </c>
      <c r="GY46">
        <v>9999</v>
      </c>
      <c r="GZ46">
        <v>1.8846000000000001</v>
      </c>
      <c r="HA46">
        <v>1.88157</v>
      </c>
      <c r="HB46">
        <v>1.8830899999999999</v>
      </c>
      <c r="HC46">
        <v>1.8818299999999999</v>
      </c>
      <c r="HD46">
        <v>1.8832599999999999</v>
      </c>
      <c r="HE46">
        <v>1.8824799999999999</v>
      </c>
      <c r="HF46">
        <v>1.8844700000000001</v>
      </c>
      <c r="HG46">
        <v>1.88175</v>
      </c>
      <c r="HH46">
        <v>5</v>
      </c>
      <c r="HI46">
        <v>0</v>
      </c>
      <c r="HJ46">
        <v>0</v>
      </c>
      <c r="HK46">
        <v>0</v>
      </c>
      <c r="HL46" t="s">
        <v>403</v>
      </c>
      <c r="HM46" t="s">
        <v>404</v>
      </c>
      <c r="HN46" t="s">
        <v>405</v>
      </c>
      <c r="HO46" t="s">
        <v>405</v>
      </c>
      <c r="HP46" t="s">
        <v>405</v>
      </c>
      <c r="HQ46" t="s">
        <v>405</v>
      </c>
      <c r="HR46">
        <v>0</v>
      </c>
      <c r="HS46">
        <v>100</v>
      </c>
      <c r="HT46">
        <v>100</v>
      </c>
      <c r="HU46">
        <v>0.16</v>
      </c>
      <c r="HV46">
        <v>-0.11799999999999999</v>
      </c>
      <c r="HW46">
        <v>0.15960000000001201</v>
      </c>
      <c r="HX46">
        <v>0</v>
      </c>
      <c r="HY46">
        <v>0</v>
      </c>
      <c r="HZ46">
        <v>0</v>
      </c>
      <c r="IA46">
        <v>-0.118047619047619</v>
      </c>
      <c r="IB46">
        <v>0</v>
      </c>
      <c r="IC46">
        <v>0</v>
      </c>
      <c r="ID46">
        <v>0</v>
      </c>
      <c r="IE46">
        <v>-1</v>
      </c>
      <c r="IF46">
        <v>-1</v>
      </c>
      <c r="IG46">
        <v>-1</v>
      </c>
      <c r="IH46">
        <v>-1</v>
      </c>
      <c r="II46">
        <v>118.3</v>
      </c>
      <c r="IJ46">
        <v>118.2</v>
      </c>
      <c r="IK46">
        <v>1.57104</v>
      </c>
      <c r="IL46">
        <v>2.5988799999999999</v>
      </c>
      <c r="IM46">
        <v>2.8002899999999999</v>
      </c>
      <c r="IN46">
        <v>3.0065900000000001</v>
      </c>
      <c r="IO46">
        <v>3.0493199999999998</v>
      </c>
      <c r="IP46">
        <v>2.3290999999999999</v>
      </c>
      <c r="IQ46">
        <v>35.105499999999999</v>
      </c>
      <c r="IR46">
        <v>24.078700000000001</v>
      </c>
      <c r="IS46">
        <v>18</v>
      </c>
      <c r="IT46">
        <v>1092.6099999999999</v>
      </c>
      <c r="IU46">
        <v>602.59199999999998</v>
      </c>
      <c r="IV46">
        <v>24.9998</v>
      </c>
      <c r="IW46">
        <v>24.765499999999999</v>
      </c>
      <c r="IX46">
        <v>30.0001</v>
      </c>
      <c r="IY46">
        <v>24.671800000000001</v>
      </c>
      <c r="IZ46">
        <v>24.662099999999999</v>
      </c>
      <c r="JA46">
        <v>31.373999999999999</v>
      </c>
      <c r="JB46">
        <v>13.212300000000001</v>
      </c>
      <c r="JC46">
        <v>68.198899999999995</v>
      </c>
      <c r="JD46">
        <v>25</v>
      </c>
      <c r="JE46">
        <v>400</v>
      </c>
      <c r="JF46">
        <v>18.2317</v>
      </c>
      <c r="JG46">
        <v>101.833</v>
      </c>
      <c r="JH46">
        <v>101.117</v>
      </c>
    </row>
    <row r="47" spans="1:268" x14ac:dyDescent="0.2">
      <c r="A47">
        <v>31</v>
      </c>
      <c r="B47">
        <v>1634250853.0999999</v>
      </c>
      <c r="C47">
        <v>707.5</v>
      </c>
      <c r="D47" t="s">
        <v>478</v>
      </c>
      <c r="E47" t="s">
        <v>479</v>
      </c>
      <c r="F47" t="s">
        <v>397</v>
      </c>
      <c r="I47">
        <v>1634250853.0999999</v>
      </c>
      <c r="J47">
        <f t="shared" si="0"/>
        <v>-1.8332491710918381E-5</v>
      </c>
      <c r="K47">
        <f t="shared" si="1"/>
        <v>-1.8332491710918383E-2</v>
      </c>
      <c r="L47">
        <f t="shared" si="2"/>
        <v>-0.81263424535677353</v>
      </c>
      <c r="M47">
        <f t="shared" si="3"/>
        <v>400.44499999999999</v>
      </c>
      <c r="N47">
        <f t="shared" si="4"/>
        <v>-828.13497736644376</v>
      </c>
      <c r="O47">
        <f t="shared" si="5"/>
        <v>-74.43280489109506</v>
      </c>
      <c r="P47">
        <f t="shared" si="6"/>
        <v>35.9920126178</v>
      </c>
      <c r="Q47">
        <f t="shared" si="7"/>
        <v>-1.0530091309269151E-3</v>
      </c>
      <c r="R47">
        <f t="shared" si="8"/>
        <v>2.7422533019825952</v>
      </c>
      <c r="S47">
        <f t="shared" si="9"/>
        <v>-1.0532338212007664E-3</v>
      </c>
      <c r="T47">
        <f t="shared" si="10"/>
        <v>-6.5825094725038402E-4</v>
      </c>
      <c r="U47">
        <f t="shared" si="11"/>
        <v>3.9895850507889585E-3</v>
      </c>
      <c r="V47">
        <f t="shared" si="12"/>
        <v>25.493200135356027</v>
      </c>
      <c r="W47">
        <f t="shared" si="13"/>
        <v>24.872299999999999</v>
      </c>
      <c r="X47">
        <f t="shared" si="14"/>
        <v>3.1555499447969719</v>
      </c>
      <c r="Y47">
        <f t="shared" si="15"/>
        <v>49.880340466839257</v>
      </c>
      <c r="Z47">
        <f t="shared" si="16"/>
        <v>1.6327787826479998</v>
      </c>
      <c r="AA47">
        <f t="shared" si="17"/>
        <v>3.2733914150675871</v>
      </c>
      <c r="AB47">
        <f t="shared" si="18"/>
        <v>1.5227711621489721</v>
      </c>
      <c r="AC47">
        <f t="shared" si="19"/>
        <v>0.80846288445150061</v>
      </c>
      <c r="AD47">
        <f t="shared" si="20"/>
        <v>91.040093698151921</v>
      </c>
      <c r="AE47">
        <f t="shared" si="21"/>
        <v>7.0351474444874382</v>
      </c>
      <c r="AF47">
        <f t="shared" si="22"/>
        <v>98.887693612141646</v>
      </c>
      <c r="AG47">
        <v>0</v>
      </c>
      <c r="AH47">
        <v>0</v>
      </c>
      <c r="AI47">
        <f t="shared" si="23"/>
        <v>1</v>
      </c>
      <c r="AJ47">
        <f t="shared" si="24"/>
        <v>0</v>
      </c>
      <c r="AK47">
        <f t="shared" si="25"/>
        <v>47665.266458288061</v>
      </c>
      <c r="AL47" t="s">
        <v>399</v>
      </c>
      <c r="AM47" t="s">
        <v>399</v>
      </c>
      <c r="AN47">
        <v>0</v>
      </c>
      <c r="AO47">
        <v>0</v>
      </c>
      <c r="AP47" t="e">
        <f t="shared" si="26"/>
        <v>#DIV/0!</v>
      </c>
      <c r="AQ47">
        <v>0</v>
      </c>
      <c r="AR47" t="s">
        <v>399</v>
      </c>
      <c r="AS47" t="s">
        <v>399</v>
      </c>
      <c r="AT47">
        <v>0</v>
      </c>
      <c r="AU47">
        <v>0</v>
      </c>
      <c r="AV47" t="e">
        <f t="shared" si="27"/>
        <v>#DIV/0!</v>
      </c>
      <c r="AW47">
        <v>0.5</v>
      </c>
      <c r="AX47">
        <f t="shared" si="28"/>
        <v>2.0997816056783997E-2</v>
      </c>
      <c r="AY47">
        <f t="shared" si="29"/>
        <v>-0.81263424535677353</v>
      </c>
      <c r="AZ47" t="e">
        <f t="shared" si="30"/>
        <v>#DIV/0!</v>
      </c>
      <c r="BA47">
        <f t="shared" si="31"/>
        <v>-38.700893614801757</v>
      </c>
      <c r="BB47" t="e">
        <f t="shared" si="32"/>
        <v>#DIV/0!</v>
      </c>
      <c r="BC47" t="e">
        <f t="shared" si="33"/>
        <v>#DIV/0!</v>
      </c>
      <c r="BD47" t="s">
        <v>399</v>
      </c>
      <c r="BE47">
        <v>0</v>
      </c>
      <c r="BF47" t="e">
        <f t="shared" si="34"/>
        <v>#DIV/0!</v>
      </c>
      <c r="BG47" t="e">
        <f t="shared" si="35"/>
        <v>#DIV/0!</v>
      </c>
      <c r="BH47" t="e">
        <f t="shared" si="36"/>
        <v>#DIV/0!</v>
      </c>
      <c r="BI47" t="e">
        <f t="shared" si="37"/>
        <v>#DIV/0!</v>
      </c>
      <c r="BJ47" t="e">
        <f t="shared" si="38"/>
        <v>#DIV/0!</v>
      </c>
      <c r="BK47" t="e">
        <f t="shared" si="39"/>
        <v>#DIV/0!</v>
      </c>
      <c r="BL47" t="e">
        <f t="shared" si="40"/>
        <v>#DIV/0!</v>
      </c>
      <c r="BM47" t="e">
        <f t="shared" si="41"/>
        <v>#DIV/0!</v>
      </c>
      <c r="BN47" t="s">
        <v>399</v>
      </c>
      <c r="BO47" t="s">
        <v>399</v>
      </c>
      <c r="BP47" t="s">
        <v>399</v>
      </c>
      <c r="BQ47" t="s">
        <v>399</v>
      </c>
      <c r="BR47" t="s">
        <v>399</v>
      </c>
      <c r="BS47" t="s">
        <v>399</v>
      </c>
      <c r="BT47" t="s">
        <v>399</v>
      </c>
      <c r="BU47" t="s">
        <v>399</v>
      </c>
      <c r="BV47" t="s">
        <v>399</v>
      </c>
      <c r="BW47" t="s">
        <v>399</v>
      </c>
      <c r="BX47" t="s">
        <v>399</v>
      </c>
      <c r="BY47" t="s">
        <v>399</v>
      </c>
      <c r="BZ47" t="s">
        <v>399</v>
      </c>
      <c r="CA47" t="s">
        <v>399</v>
      </c>
      <c r="CB47" t="s">
        <v>399</v>
      </c>
      <c r="CC47" t="s">
        <v>399</v>
      </c>
      <c r="CD47" t="s">
        <v>399</v>
      </c>
      <c r="CE47" t="s">
        <v>399</v>
      </c>
      <c r="CF47">
        <f t="shared" si="42"/>
        <v>4.9997399999999997E-2</v>
      </c>
      <c r="CG47">
        <f t="shared" si="43"/>
        <v>2.0997816056783997E-2</v>
      </c>
      <c r="CH47">
        <f t="shared" si="44"/>
        <v>0.41997815999999993</v>
      </c>
      <c r="CI47">
        <f t="shared" si="45"/>
        <v>7.9795850399999979E-2</v>
      </c>
      <c r="CJ47">
        <v>6</v>
      </c>
      <c r="CK47">
        <v>0.5</v>
      </c>
      <c r="CL47" t="s">
        <v>400</v>
      </c>
      <c r="CM47">
        <v>2</v>
      </c>
      <c r="CN47">
        <v>1634250853.0999999</v>
      </c>
      <c r="CO47">
        <v>400.44499999999999</v>
      </c>
      <c r="CP47">
        <v>399.95299999999997</v>
      </c>
      <c r="CQ47">
        <v>18.1662</v>
      </c>
      <c r="CR47">
        <v>18.177</v>
      </c>
      <c r="CS47">
        <v>400.28500000000003</v>
      </c>
      <c r="CT47">
        <v>18.284300000000002</v>
      </c>
      <c r="CU47">
        <v>999.97</v>
      </c>
      <c r="CV47">
        <v>89.775199999999998</v>
      </c>
      <c r="CW47">
        <v>0.10484</v>
      </c>
      <c r="CX47">
        <v>25.488099999999999</v>
      </c>
      <c r="CY47">
        <v>24.872299999999999</v>
      </c>
      <c r="CZ47">
        <v>999.9</v>
      </c>
      <c r="DA47">
        <v>0</v>
      </c>
      <c r="DB47">
        <v>0</v>
      </c>
      <c r="DC47">
        <v>9990</v>
      </c>
      <c r="DD47">
        <v>0</v>
      </c>
      <c r="DE47">
        <v>0.21912699999999999</v>
      </c>
      <c r="DF47">
        <v>0.49197400000000002</v>
      </c>
      <c r="DG47">
        <v>407.85399999999998</v>
      </c>
      <c r="DH47">
        <v>407.35700000000003</v>
      </c>
      <c r="DI47">
        <v>-1.07346E-2</v>
      </c>
      <c r="DJ47">
        <v>399.95299999999997</v>
      </c>
      <c r="DK47">
        <v>18.177</v>
      </c>
      <c r="DL47">
        <v>1.6308800000000001</v>
      </c>
      <c r="DM47">
        <v>1.63184</v>
      </c>
      <c r="DN47">
        <v>14.2537</v>
      </c>
      <c r="DO47">
        <v>14.2628</v>
      </c>
      <c r="DP47">
        <v>4.9997399999999997E-2</v>
      </c>
      <c r="DQ47">
        <v>0</v>
      </c>
      <c r="DR47">
        <v>0</v>
      </c>
      <c r="DS47">
        <v>0</v>
      </c>
      <c r="DT47">
        <v>655.22</v>
      </c>
      <c r="DU47">
        <v>4.9997399999999997E-2</v>
      </c>
      <c r="DV47">
        <v>-3.07</v>
      </c>
      <c r="DW47">
        <v>-2.36</v>
      </c>
      <c r="DX47">
        <v>35</v>
      </c>
      <c r="DY47">
        <v>39.311999999999998</v>
      </c>
      <c r="DZ47">
        <v>37.936999999999998</v>
      </c>
      <c r="EA47">
        <v>39.25</v>
      </c>
      <c r="EB47">
        <v>38.186999999999998</v>
      </c>
      <c r="EC47">
        <v>0</v>
      </c>
      <c r="ED47">
        <v>0</v>
      </c>
      <c r="EE47">
        <v>0</v>
      </c>
      <c r="EF47">
        <v>653.70000004768394</v>
      </c>
      <c r="EG47">
        <v>0</v>
      </c>
      <c r="EH47">
        <v>656.20576923076896</v>
      </c>
      <c r="EI47">
        <v>-5.9695727461715302</v>
      </c>
      <c r="EJ47">
        <v>-3.8875215406078798</v>
      </c>
      <c r="EK47">
        <v>-4.7003846153846096</v>
      </c>
      <c r="EL47">
        <v>15</v>
      </c>
      <c r="EM47">
        <v>1634243754.0999999</v>
      </c>
      <c r="EN47" t="s">
        <v>401</v>
      </c>
      <c r="EO47">
        <v>1634243749.5999999</v>
      </c>
      <c r="EP47">
        <v>1634243754.0999999</v>
      </c>
      <c r="EQ47">
        <v>126</v>
      </c>
      <c r="ER47">
        <v>-0.41599999999999998</v>
      </c>
      <c r="ES47">
        <v>-8.0000000000000002E-3</v>
      </c>
      <c r="ET47">
        <v>0.16</v>
      </c>
      <c r="EU47">
        <v>-0.11799999999999999</v>
      </c>
      <c r="EV47">
        <v>400</v>
      </c>
      <c r="EW47">
        <v>16</v>
      </c>
      <c r="EX47">
        <v>0.14000000000000001</v>
      </c>
      <c r="EY47">
        <v>0.05</v>
      </c>
      <c r="EZ47">
        <v>0.50315143902438997</v>
      </c>
      <c r="FA47">
        <v>7.2600898954704396E-2</v>
      </c>
      <c r="FB47">
        <v>4.7964414435586702E-2</v>
      </c>
      <c r="FC47">
        <v>1</v>
      </c>
      <c r="FD47">
        <v>0</v>
      </c>
      <c r="FE47">
        <v>0</v>
      </c>
      <c r="FF47">
        <v>0</v>
      </c>
      <c r="FG47">
        <v>1</v>
      </c>
      <c r="FH47">
        <v>-1.7107990487804901E-2</v>
      </c>
      <c r="FI47">
        <v>1.9517421951219499E-2</v>
      </c>
      <c r="FJ47">
        <v>1.04086784412506E-2</v>
      </c>
      <c r="FK47">
        <v>1</v>
      </c>
      <c r="FL47">
        <v>3</v>
      </c>
      <c r="FM47">
        <v>3</v>
      </c>
      <c r="FN47" t="s">
        <v>415</v>
      </c>
      <c r="FO47">
        <v>3.92666</v>
      </c>
      <c r="FP47">
        <v>2.7873800000000002</v>
      </c>
      <c r="FQ47">
        <v>8.3867399999999995E-2</v>
      </c>
      <c r="FR47">
        <v>8.3781599999999998E-2</v>
      </c>
      <c r="FS47">
        <v>8.1895099999999998E-2</v>
      </c>
      <c r="FT47">
        <v>8.0903000000000003E-2</v>
      </c>
      <c r="FU47">
        <v>19687.8</v>
      </c>
      <c r="FV47">
        <v>24017</v>
      </c>
      <c r="FW47">
        <v>20929.599999999999</v>
      </c>
      <c r="FX47">
        <v>25282.7</v>
      </c>
      <c r="FY47">
        <v>30478.6</v>
      </c>
      <c r="FZ47">
        <v>34214.400000000001</v>
      </c>
      <c r="GA47">
        <v>37776.9</v>
      </c>
      <c r="GB47">
        <v>41944</v>
      </c>
      <c r="GC47">
        <v>2.6675200000000001</v>
      </c>
      <c r="GD47">
        <v>2.1944699999999999</v>
      </c>
      <c r="GE47">
        <v>7.2233400000000003E-2</v>
      </c>
      <c r="GF47">
        <v>0</v>
      </c>
      <c r="GG47">
        <v>23.6858</v>
      </c>
      <c r="GH47">
        <v>999.9</v>
      </c>
      <c r="GI47">
        <v>49.054000000000002</v>
      </c>
      <c r="GJ47">
        <v>29.204999999999998</v>
      </c>
      <c r="GK47">
        <v>22.236599999999999</v>
      </c>
      <c r="GL47">
        <v>61.533299999999997</v>
      </c>
      <c r="GM47">
        <v>19.034500000000001</v>
      </c>
      <c r="GN47">
        <v>3</v>
      </c>
      <c r="GO47">
        <v>-0.19190499999999999</v>
      </c>
      <c r="GP47">
        <v>-0.69089</v>
      </c>
      <c r="GQ47">
        <v>20.334</v>
      </c>
      <c r="GR47">
        <v>5.2226800000000004</v>
      </c>
      <c r="GS47">
        <v>11.962</v>
      </c>
      <c r="GT47">
        <v>4.9858000000000002</v>
      </c>
      <c r="GU47">
        <v>3.3010000000000002</v>
      </c>
      <c r="GV47">
        <v>9999</v>
      </c>
      <c r="GW47">
        <v>9999</v>
      </c>
      <c r="GX47">
        <v>999.9</v>
      </c>
      <c r="GY47">
        <v>9999</v>
      </c>
      <c r="GZ47">
        <v>1.8846000000000001</v>
      </c>
      <c r="HA47">
        <v>1.8815599999999999</v>
      </c>
      <c r="HB47">
        <v>1.8830899999999999</v>
      </c>
      <c r="HC47">
        <v>1.88181</v>
      </c>
      <c r="HD47">
        <v>1.8832599999999999</v>
      </c>
      <c r="HE47">
        <v>1.8824799999999999</v>
      </c>
      <c r="HF47">
        <v>1.88446</v>
      </c>
      <c r="HG47">
        <v>1.88178</v>
      </c>
      <c r="HH47">
        <v>5</v>
      </c>
      <c r="HI47">
        <v>0</v>
      </c>
      <c r="HJ47">
        <v>0</v>
      </c>
      <c r="HK47">
        <v>0</v>
      </c>
      <c r="HL47" t="s">
        <v>403</v>
      </c>
      <c r="HM47" t="s">
        <v>404</v>
      </c>
      <c r="HN47" t="s">
        <v>405</v>
      </c>
      <c r="HO47" t="s">
        <v>405</v>
      </c>
      <c r="HP47" t="s">
        <v>405</v>
      </c>
      <c r="HQ47" t="s">
        <v>405</v>
      </c>
      <c r="HR47">
        <v>0</v>
      </c>
      <c r="HS47">
        <v>100</v>
      </c>
      <c r="HT47">
        <v>100</v>
      </c>
      <c r="HU47">
        <v>0.16</v>
      </c>
      <c r="HV47">
        <v>-0.1181</v>
      </c>
      <c r="HW47">
        <v>0.15960000000001201</v>
      </c>
      <c r="HX47">
        <v>0</v>
      </c>
      <c r="HY47">
        <v>0</v>
      </c>
      <c r="HZ47">
        <v>0</v>
      </c>
      <c r="IA47">
        <v>-0.118047619047619</v>
      </c>
      <c r="IB47">
        <v>0</v>
      </c>
      <c r="IC47">
        <v>0</v>
      </c>
      <c r="ID47">
        <v>0</v>
      </c>
      <c r="IE47">
        <v>-1</v>
      </c>
      <c r="IF47">
        <v>-1</v>
      </c>
      <c r="IG47">
        <v>-1</v>
      </c>
      <c r="IH47">
        <v>-1</v>
      </c>
      <c r="II47">
        <v>118.4</v>
      </c>
      <c r="IJ47">
        <v>118.3</v>
      </c>
      <c r="IK47">
        <v>1.57104</v>
      </c>
      <c r="IL47">
        <v>2.6037599999999999</v>
      </c>
      <c r="IM47">
        <v>2.8002899999999999</v>
      </c>
      <c r="IN47">
        <v>3.0065900000000001</v>
      </c>
      <c r="IO47">
        <v>3.0493199999999998</v>
      </c>
      <c r="IP47">
        <v>2.2900399999999999</v>
      </c>
      <c r="IQ47">
        <v>35.128599999999999</v>
      </c>
      <c r="IR47">
        <v>24.078700000000001</v>
      </c>
      <c r="IS47">
        <v>18</v>
      </c>
      <c r="IT47">
        <v>1092.22</v>
      </c>
      <c r="IU47">
        <v>602.63</v>
      </c>
      <c r="IV47">
        <v>24.999700000000001</v>
      </c>
      <c r="IW47">
        <v>24.765499999999999</v>
      </c>
      <c r="IX47">
        <v>30</v>
      </c>
      <c r="IY47">
        <v>24.669699999999999</v>
      </c>
      <c r="IZ47">
        <v>24.661999999999999</v>
      </c>
      <c r="JA47">
        <v>31.375399999999999</v>
      </c>
      <c r="JB47">
        <v>12.937200000000001</v>
      </c>
      <c r="JC47">
        <v>68.198899999999995</v>
      </c>
      <c r="JD47">
        <v>25</v>
      </c>
      <c r="JE47">
        <v>400</v>
      </c>
      <c r="JF47">
        <v>18.231300000000001</v>
      </c>
      <c r="JG47">
        <v>101.834</v>
      </c>
      <c r="JH47">
        <v>101.117</v>
      </c>
    </row>
    <row r="48" spans="1:268" x14ac:dyDescent="0.2">
      <c r="A48">
        <v>32</v>
      </c>
      <c r="B48">
        <v>1634250858.0999999</v>
      </c>
      <c r="C48">
        <v>712.5</v>
      </c>
      <c r="D48" t="s">
        <v>480</v>
      </c>
      <c r="E48" t="s">
        <v>481</v>
      </c>
      <c r="F48" t="s">
        <v>397</v>
      </c>
      <c r="I48">
        <v>1634250858.0999999</v>
      </c>
      <c r="J48">
        <f t="shared" si="0"/>
        <v>-1.2222546113218072E-5</v>
      </c>
      <c r="K48">
        <f t="shared" si="1"/>
        <v>-1.2222546113218073E-2</v>
      </c>
      <c r="L48">
        <f t="shared" si="2"/>
        <v>-0.8684554136082393</v>
      </c>
      <c r="M48">
        <f t="shared" si="3"/>
        <v>400.52100000000002</v>
      </c>
      <c r="N48">
        <f t="shared" si="4"/>
        <v>-1561.2161376088657</v>
      </c>
      <c r="O48">
        <f t="shared" si="5"/>
        <v>-140.31827834631542</v>
      </c>
      <c r="P48">
        <f t="shared" si="6"/>
        <v>35.997845402508005</v>
      </c>
      <c r="Q48">
        <f t="shared" si="7"/>
        <v>-7.0244454897459515E-4</v>
      </c>
      <c r="R48">
        <f t="shared" si="8"/>
        <v>2.7447447906311804</v>
      </c>
      <c r="S48">
        <f t="shared" si="9"/>
        <v>-7.025444376633378E-4</v>
      </c>
      <c r="T48">
        <f t="shared" si="10"/>
        <v>-4.3908129798507836E-4</v>
      </c>
      <c r="U48">
        <f t="shared" si="11"/>
        <v>3.9895850507889585E-3</v>
      </c>
      <c r="V48">
        <f t="shared" si="12"/>
        <v>25.495305802265374</v>
      </c>
      <c r="W48">
        <f t="shared" si="13"/>
        <v>24.878299999999999</v>
      </c>
      <c r="X48">
        <f t="shared" si="14"/>
        <v>3.1566799924162612</v>
      </c>
      <c r="Y48">
        <f t="shared" si="15"/>
        <v>49.92809187392568</v>
      </c>
      <c r="Z48">
        <f t="shared" si="16"/>
        <v>1.6347108185335999</v>
      </c>
      <c r="AA48">
        <f t="shared" si="17"/>
        <v>3.2741303686538581</v>
      </c>
      <c r="AB48">
        <f t="shared" si="18"/>
        <v>1.5219691738826613</v>
      </c>
      <c r="AC48">
        <f t="shared" si="19"/>
        <v>0.53901428359291703</v>
      </c>
      <c r="AD48">
        <f t="shared" si="20"/>
        <v>90.79726435517928</v>
      </c>
      <c r="AE48">
        <f t="shared" si="21"/>
        <v>7.0103592967384829</v>
      </c>
      <c r="AF48">
        <f t="shared" si="22"/>
        <v>98.350627520561474</v>
      </c>
      <c r="AG48">
        <v>0</v>
      </c>
      <c r="AH48">
        <v>0</v>
      </c>
      <c r="AI48">
        <f t="shared" si="23"/>
        <v>1</v>
      </c>
      <c r="AJ48">
        <f t="shared" si="24"/>
        <v>0</v>
      </c>
      <c r="AK48">
        <f t="shared" si="25"/>
        <v>47732.294989513481</v>
      </c>
      <c r="AL48" t="s">
        <v>399</v>
      </c>
      <c r="AM48" t="s">
        <v>399</v>
      </c>
      <c r="AN48">
        <v>0</v>
      </c>
      <c r="AO48">
        <v>0</v>
      </c>
      <c r="AP48" t="e">
        <f t="shared" si="26"/>
        <v>#DIV/0!</v>
      </c>
      <c r="AQ48">
        <v>0</v>
      </c>
      <c r="AR48" t="s">
        <v>399</v>
      </c>
      <c r="AS48" t="s">
        <v>399</v>
      </c>
      <c r="AT48">
        <v>0</v>
      </c>
      <c r="AU48">
        <v>0</v>
      </c>
      <c r="AV48" t="e">
        <f t="shared" si="27"/>
        <v>#DIV/0!</v>
      </c>
      <c r="AW48">
        <v>0.5</v>
      </c>
      <c r="AX48">
        <f t="shared" si="28"/>
        <v>2.0997816056783997E-2</v>
      </c>
      <c r="AY48">
        <f t="shared" si="29"/>
        <v>-0.8684554136082393</v>
      </c>
      <c r="AZ48" t="e">
        <f t="shared" si="30"/>
        <v>#DIV/0!</v>
      </c>
      <c r="BA48">
        <f t="shared" si="31"/>
        <v>-41.359320953173977</v>
      </c>
      <c r="BB48" t="e">
        <f t="shared" si="32"/>
        <v>#DIV/0!</v>
      </c>
      <c r="BC48" t="e">
        <f t="shared" si="33"/>
        <v>#DIV/0!</v>
      </c>
      <c r="BD48" t="s">
        <v>399</v>
      </c>
      <c r="BE48">
        <v>0</v>
      </c>
      <c r="BF48" t="e">
        <f t="shared" si="34"/>
        <v>#DIV/0!</v>
      </c>
      <c r="BG48" t="e">
        <f t="shared" si="35"/>
        <v>#DIV/0!</v>
      </c>
      <c r="BH48" t="e">
        <f t="shared" si="36"/>
        <v>#DIV/0!</v>
      </c>
      <c r="BI48" t="e">
        <f t="shared" si="37"/>
        <v>#DIV/0!</v>
      </c>
      <c r="BJ48" t="e">
        <f t="shared" si="38"/>
        <v>#DIV/0!</v>
      </c>
      <c r="BK48" t="e">
        <f t="shared" si="39"/>
        <v>#DIV/0!</v>
      </c>
      <c r="BL48" t="e">
        <f t="shared" si="40"/>
        <v>#DIV/0!</v>
      </c>
      <c r="BM48" t="e">
        <f t="shared" si="41"/>
        <v>#DIV/0!</v>
      </c>
      <c r="BN48" t="s">
        <v>399</v>
      </c>
      <c r="BO48" t="s">
        <v>399</v>
      </c>
      <c r="BP48" t="s">
        <v>399</v>
      </c>
      <c r="BQ48" t="s">
        <v>399</v>
      </c>
      <c r="BR48" t="s">
        <v>399</v>
      </c>
      <c r="BS48" t="s">
        <v>399</v>
      </c>
      <c r="BT48" t="s">
        <v>399</v>
      </c>
      <c r="BU48" t="s">
        <v>399</v>
      </c>
      <c r="BV48" t="s">
        <v>399</v>
      </c>
      <c r="BW48" t="s">
        <v>399</v>
      </c>
      <c r="BX48" t="s">
        <v>399</v>
      </c>
      <c r="BY48" t="s">
        <v>399</v>
      </c>
      <c r="BZ48" t="s">
        <v>399</v>
      </c>
      <c r="CA48" t="s">
        <v>399</v>
      </c>
      <c r="CB48" t="s">
        <v>399</v>
      </c>
      <c r="CC48" t="s">
        <v>399</v>
      </c>
      <c r="CD48" t="s">
        <v>399</v>
      </c>
      <c r="CE48" t="s">
        <v>399</v>
      </c>
      <c r="CF48">
        <f t="shared" si="42"/>
        <v>4.9997399999999997E-2</v>
      </c>
      <c r="CG48">
        <f t="shared" si="43"/>
        <v>2.0997816056783997E-2</v>
      </c>
      <c r="CH48">
        <f t="shared" si="44"/>
        <v>0.41997815999999993</v>
      </c>
      <c r="CI48">
        <f t="shared" si="45"/>
        <v>7.9795850399999979E-2</v>
      </c>
      <c r="CJ48">
        <v>6</v>
      </c>
      <c r="CK48">
        <v>0.5</v>
      </c>
      <c r="CL48" t="s">
        <v>400</v>
      </c>
      <c r="CM48">
        <v>2</v>
      </c>
      <c r="CN48">
        <v>1634250858.0999999</v>
      </c>
      <c r="CO48">
        <v>400.52100000000002</v>
      </c>
      <c r="CP48">
        <v>399.99700000000001</v>
      </c>
      <c r="CQ48">
        <v>18.188199999999998</v>
      </c>
      <c r="CR48">
        <v>18.195399999999999</v>
      </c>
      <c r="CS48">
        <v>400.36099999999999</v>
      </c>
      <c r="CT48">
        <v>18.3063</v>
      </c>
      <c r="CU48">
        <v>1000.02</v>
      </c>
      <c r="CV48">
        <v>89.773300000000006</v>
      </c>
      <c r="CW48">
        <v>0.10424799999999999</v>
      </c>
      <c r="CX48">
        <v>25.491900000000001</v>
      </c>
      <c r="CY48">
        <v>24.878299999999999</v>
      </c>
      <c r="CZ48">
        <v>999.9</v>
      </c>
      <c r="DA48">
        <v>0</v>
      </c>
      <c r="DB48">
        <v>0</v>
      </c>
      <c r="DC48">
        <v>10005</v>
      </c>
      <c r="DD48">
        <v>0</v>
      </c>
      <c r="DE48">
        <v>0.21912699999999999</v>
      </c>
      <c r="DF48">
        <v>0.52398699999999998</v>
      </c>
      <c r="DG48">
        <v>407.94</v>
      </c>
      <c r="DH48">
        <v>407.40899999999999</v>
      </c>
      <c r="DI48">
        <v>-7.1563699999999996E-3</v>
      </c>
      <c r="DJ48">
        <v>399.99700000000001</v>
      </c>
      <c r="DK48">
        <v>18.195399999999999</v>
      </c>
      <c r="DL48">
        <v>1.6328199999999999</v>
      </c>
      <c r="DM48">
        <v>1.6334599999999999</v>
      </c>
      <c r="DN48">
        <v>14.2721</v>
      </c>
      <c r="DO48">
        <v>14.2781</v>
      </c>
      <c r="DP48">
        <v>4.9997399999999997E-2</v>
      </c>
      <c r="DQ48">
        <v>0</v>
      </c>
      <c r="DR48">
        <v>0</v>
      </c>
      <c r="DS48">
        <v>0</v>
      </c>
      <c r="DT48">
        <v>655.72</v>
      </c>
      <c r="DU48">
        <v>4.9997399999999997E-2</v>
      </c>
      <c r="DV48">
        <v>-9.64</v>
      </c>
      <c r="DW48">
        <v>-3.03</v>
      </c>
      <c r="DX48">
        <v>35.311999999999998</v>
      </c>
      <c r="DY48">
        <v>39.311999999999998</v>
      </c>
      <c r="DZ48">
        <v>38</v>
      </c>
      <c r="EA48">
        <v>39</v>
      </c>
      <c r="EB48">
        <v>38.625</v>
      </c>
      <c r="EC48">
        <v>0</v>
      </c>
      <c r="ED48">
        <v>0</v>
      </c>
      <c r="EE48">
        <v>0</v>
      </c>
      <c r="EF48">
        <v>658.5</v>
      </c>
      <c r="EG48">
        <v>0</v>
      </c>
      <c r="EH48">
        <v>655.90038461538495</v>
      </c>
      <c r="EI48">
        <v>-8.7750427858491893</v>
      </c>
      <c r="EJ48">
        <v>-0.88923071420899502</v>
      </c>
      <c r="EK48">
        <v>-5.0273076923076898</v>
      </c>
      <c r="EL48">
        <v>15</v>
      </c>
      <c r="EM48">
        <v>1634243754.0999999</v>
      </c>
      <c r="EN48" t="s">
        <v>401</v>
      </c>
      <c r="EO48">
        <v>1634243749.5999999</v>
      </c>
      <c r="EP48">
        <v>1634243754.0999999</v>
      </c>
      <c r="EQ48">
        <v>126</v>
      </c>
      <c r="ER48">
        <v>-0.41599999999999998</v>
      </c>
      <c r="ES48">
        <v>-8.0000000000000002E-3</v>
      </c>
      <c r="ET48">
        <v>0.16</v>
      </c>
      <c r="EU48">
        <v>-0.11799999999999999</v>
      </c>
      <c r="EV48">
        <v>400</v>
      </c>
      <c r="EW48">
        <v>16</v>
      </c>
      <c r="EX48">
        <v>0.14000000000000001</v>
      </c>
      <c r="EY48">
        <v>0.05</v>
      </c>
      <c r="EZ48">
        <v>0.51072002500000002</v>
      </c>
      <c r="FA48">
        <v>-0.24212556472795599</v>
      </c>
      <c r="FB48">
        <v>3.8826516771716398E-2</v>
      </c>
      <c r="FC48">
        <v>0</v>
      </c>
      <c r="FD48">
        <v>0</v>
      </c>
      <c r="FE48">
        <v>0</v>
      </c>
      <c r="FF48">
        <v>0</v>
      </c>
      <c r="FG48">
        <v>1</v>
      </c>
      <c r="FH48">
        <v>-1.8033411999999999E-2</v>
      </c>
      <c r="FI48">
        <v>7.4990089981238406E-2</v>
      </c>
      <c r="FJ48">
        <v>9.9189386781397097E-3</v>
      </c>
      <c r="FK48">
        <v>1</v>
      </c>
      <c r="FL48">
        <v>2</v>
      </c>
      <c r="FM48">
        <v>3</v>
      </c>
      <c r="FN48" t="s">
        <v>419</v>
      </c>
      <c r="FO48">
        <v>3.9267300000000001</v>
      </c>
      <c r="FP48">
        <v>2.7869100000000002</v>
      </c>
      <c r="FQ48">
        <v>8.3877999999999994E-2</v>
      </c>
      <c r="FR48">
        <v>8.3787E-2</v>
      </c>
      <c r="FS48">
        <v>8.1965899999999994E-2</v>
      </c>
      <c r="FT48">
        <v>8.0961199999999997E-2</v>
      </c>
      <c r="FU48">
        <v>19687.7</v>
      </c>
      <c r="FV48">
        <v>24016.9</v>
      </c>
      <c r="FW48">
        <v>20929.8</v>
      </c>
      <c r="FX48">
        <v>25282.7</v>
      </c>
      <c r="FY48">
        <v>30476.3</v>
      </c>
      <c r="FZ48">
        <v>34212.300000000003</v>
      </c>
      <c r="GA48">
        <v>37777.1</v>
      </c>
      <c r="GB48">
        <v>41944.1</v>
      </c>
      <c r="GC48">
        <v>2.6677</v>
      </c>
      <c r="GD48">
        <v>2.1944699999999999</v>
      </c>
      <c r="GE48">
        <v>7.23824E-2</v>
      </c>
      <c r="GF48">
        <v>0</v>
      </c>
      <c r="GG48">
        <v>23.689399999999999</v>
      </c>
      <c r="GH48">
        <v>999.9</v>
      </c>
      <c r="GI48">
        <v>49.029000000000003</v>
      </c>
      <c r="GJ48">
        <v>29.195</v>
      </c>
      <c r="GK48">
        <v>22.214300000000001</v>
      </c>
      <c r="GL48">
        <v>61.513300000000001</v>
      </c>
      <c r="GM48">
        <v>18.990400000000001</v>
      </c>
      <c r="GN48">
        <v>3</v>
      </c>
      <c r="GO48">
        <v>-0.19201199999999999</v>
      </c>
      <c r="GP48">
        <v>-0.69123599999999996</v>
      </c>
      <c r="GQ48">
        <v>20.333600000000001</v>
      </c>
      <c r="GR48">
        <v>5.2211800000000004</v>
      </c>
      <c r="GS48">
        <v>11.962</v>
      </c>
      <c r="GT48">
        <v>4.9855</v>
      </c>
      <c r="GU48">
        <v>3.3004699999999998</v>
      </c>
      <c r="GV48">
        <v>9999</v>
      </c>
      <c r="GW48">
        <v>9999</v>
      </c>
      <c r="GX48">
        <v>999.9</v>
      </c>
      <c r="GY48">
        <v>9999</v>
      </c>
      <c r="GZ48">
        <v>1.8846000000000001</v>
      </c>
      <c r="HA48">
        <v>1.88157</v>
      </c>
      <c r="HB48">
        <v>1.8830899999999999</v>
      </c>
      <c r="HC48">
        <v>1.88184</v>
      </c>
      <c r="HD48">
        <v>1.88327</v>
      </c>
      <c r="HE48">
        <v>1.8824799999999999</v>
      </c>
      <c r="HF48">
        <v>1.88446</v>
      </c>
      <c r="HG48">
        <v>1.8817600000000001</v>
      </c>
      <c r="HH48">
        <v>5</v>
      </c>
      <c r="HI48">
        <v>0</v>
      </c>
      <c r="HJ48">
        <v>0</v>
      </c>
      <c r="HK48">
        <v>0</v>
      </c>
      <c r="HL48" t="s">
        <v>403</v>
      </c>
      <c r="HM48" t="s">
        <v>404</v>
      </c>
      <c r="HN48" t="s">
        <v>405</v>
      </c>
      <c r="HO48" t="s">
        <v>405</v>
      </c>
      <c r="HP48" t="s">
        <v>405</v>
      </c>
      <c r="HQ48" t="s">
        <v>405</v>
      </c>
      <c r="HR48">
        <v>0</v>
      </c>
      <c r="HS48">
        <v>100</v>
      </c>
      <c r="HT48">
        <v>100</v>
      </c>
      <c r="HU48">
        <v>0.16</v>
      </c>
      <c r="HV48">
        <v>-0.1181</v>
      </c>
      <c r="HW48">
        <v>0.15960000000001201</v>
      </c>
      <c r="HX48">
        <v>0</v>
      </c>
      <c r="HY48">
        <v>0</v>
      </c>
      <c r="HZ48">
        <v>0</v>
      </c>
      <c r="IA48">
        <v>-0.118047619047619</v>
      </c>
      <c r="IB48">
        <v>0</v>
      </c>
      <c r="IC48">
        <v>0</v>
      </c>
      <c r="ID48">
        <v>0</v>
      </c>
      <c r="IE48">
        <v>-1</v>
      </c>
      <c r="IF48">
        <v>-1</v>
      </c>
      <c r="IG48">
        <v>-1</v>
      </c>
      <c r="IH48">
        <v>-1</v>
      </c>
      <c r="II48">
        <v>118.5</v>
      </c>
      <c r="IJ48">
        <v>118.4</v>
      </c>
      <c r="IK48">
        <v>1.57104</v>
      </c>
      <c r="IL48">
        <v>2.6000999999999999</v>
      </c>
      <c r="IM48">
        <v>2.8002899999999999</v>
      </c>
      <c r="IN48">
        <v>3.0065900000000001</v>
      </c>
      <c r="IO48">
        <v>3.0493199999999998</v>
      </c>
      <c r="IP48">
        <v>2.3315399999999999</v>
      </c>
      <c r="IQ48">
        <v>35.128599999999999</v>
      </c>
      <c r="IR48">
        <v>24.07</v>
      </c>
      <c r="IS48">
        <v>18</v>
      </c>
      <c r="IT48">
        <v>1092.42</v>
      </c>
      <c r="IU48">
        <v>602.63</v>
      </c>
      <c r="IV48">
        <v>24.9998</v>
      </c>
      <c r="IW48">
        <v>24.763400000000001</v>
      </c>
      <c r="IX48">
        <v>30</v>
      </c>
      <c r="IY48">
        <v>24.669699999999999</v>
      </c>
      <c r="IZ48">
        <v>24.661999999999999</v>
      </c>
      <c r="JA48">
        <v>31.375499999999999</v>
      </c>
      <c r="JB48">
        <v>12.937200000000001</v>
      </c>
      <c r="JC48">
        <v>68.198899999999995</v>
      </c>
      <c r="JD48">
        <v>25</v>
      </c>
      <c r="JE48">
        <v>400</v>
      </c>
      <c r="JF48">
        <v>18.231300000000001</v>
      </c>
      <c r="JG48">
        <v>101.83499999999999</v>
      </c>
      <c r="JH48">
        <v>101.117</v>
      </c>
    </row>
    <row r="49" spans="1:268" x14ac:dyDescent="0.2">
      <c r="A49">
        <v>33</v>
      </c>
      <c r="B49">
        <v>1634250863.0999999</v>
      </c>
      <c r="C49">
        <v>717.5</v>
      </c>
      <c r="D49" t="s">
        <v>482</v>
      </c>
      <c r="E49" t="s">
        <v>483</v>
      </c>
      <c r="F49" t="s">
        <v>397</v>
      </c>
      <c r="I49">
        <v>1634250863.0999999</v>
      </c>
      <c r="J49">
        <f t="shared" ref="J49:J80" si="46">(K49)/1000</f>
        <v>4.7534475280594953E-6</v>
      </c>
      <c r="K49">
        <f t="shared" ref="K49:K80" si="47">1000*CU49*AI49*(CQ49-CR49)/(100*CJ49*(1000-AI49*CQ49))</f>
        <v>4.7534475280594955E-3</v>
      </c>
      <c r="L49">
        <f t="shared" ref="L49:L80" si="48">CU49*AI49*(CP49-CO49*(1000-AI49*CR49)/(1000-AI49*CQ49))/(100*CJ49)</f>
        <v>-0.84695456506423483</v>
      </c>
      <c r="M49">
        <f t="shared" ref="M49:M80" si="49">CO49 - IF(AI49&gt;1, L49*CJ49*100/(AK49*DC49), 0)</f>
        <v>400.52300000000002</v>
      </c>
      <c r="N49">
        <f t="shared" ref="N49:N80" si="50">((T49-J49/2)*M49-L49)/(T49+J49/2)</f>
        <v>5271.8630334046338</v>
      </c>
      <c r="O49">
        <f t="shared" ref="O49:O80" si="51">N49*(CV49+CW49)/1000</f>
        <v>473.83334135878567</v>
      </c>
      <c r="P49">
        <f t="shared" ref="P49:P80" si="52">(CO49 - IF(AI49&gt;1, L49*CJ49*100/(AK49*DC49), 0))*(CV49+CW49)/1000</f>
        <v>35.998877470548003</v>
      </c>
      <c r="Q49">
        <f t="shared" ref="Q49:Q80" si="53">2/((1/S49-1/R49)+SIGN(S49)*SQRT((1/S49-1/R49)*(1/S49-1/R49) + 4*CK49/((CK49+1)*(CK49+1))*(2*1/S49*1/R49-1/R49*1/R49)))</f>
        <v>2.7376859338346598E-4</v>
      </c>
      <c r="R49">
        <f t="shared" ref="R49:R80" si="54">IF(LEFT(CL49,1)&lt;&gt;"0",IF(LEFT(CL49,1)="1",3,CM49),$D$5+$E$5*(DC49*CV49/($K$5*1000))+$F$5*(DC49*CV49/($K$5*1000))*MAX(MIN(CJ49,$J$5),$I$5)*MAX(MIN(CJ49,$J$5),$I$5)+$G$5*MAX(MIN(CJ49,$J$5),$I$5)*(DC49*CV49/($K$5*1000))+$H$5*(DC49*CV49/($K$5*1000))*(DC49*CV49/($K$5*1000)))</f>
        <v>2.7428777884904703</v>
      </c>
      <c r="S49">
        <f t="shared" ref="S49:S80" si="55">J49*(1000-(1000*0.61365*EXP(17.502*W49/(240.97+W49))/(CV49+CW49)+CQ49)/2)/(1000*0.61365*EXP(17.502*W49/(240.97+W49))/(CV49+CW49)-CQ49)</f>
        <v>2.7375341371526062E-4</v>
      </c>
      <c r="T49">
        <f t="shared" ref="T49:T80" si="56">1/((CK49+1)/(Q49/1.6)+1/(R49/1.37)) + CK49/((CK49+1)/(Q49/1.6) + CK49/(R49/1.37))</f>
        <v>1.7109724730042465E-4</v>
      </c>
      <c r="U49">
        <f t="shared" ref="U49:U80" si="57">(CF49*CI49)</f>
        <v>3.9895850507889585E-3</v>
      </c>
      <c r="V49">
        <f t="shared" ref="V49:V80" si="58">(CX49+(U49+2*0.95*0.0000000567*(((CX49+$B$7)+273)^4-(CX49+273)^4)-44100*J49)/(1.84*29.3*R49+8*0.95*0.0000000567*(CX49+273)^3))</f>
        <v>25.493209398500454</v>
      </c>
      <c r="W49">
        <f t="shared" ref="W49:W80" si="59">($C$7*CY49+$D$7*CZ49+$E$7*V49)</f>
        <v>24.867599999999999</v>
      </c>
      <c r="X49">
        <f t="shared" ref="X49:X80" si="60">0.61365*EXP(17.502*W49/(240.97+W49))</f>
        <v>3.154664987783526</v>
      </c>
      <c r="Y49">
        <f t="shared" ref="Y49:Y80" si="61">(Z49/AA49*100)</f>
        <v>49.947089625126068</v>
      </c>
      <c r="Z49">
        <f t="shared" ref="Z49:Z80" si="62">CQ49*(CV49+CW49)/1000</f>
        <v>1.6355854040100002</v>
      </c>
      <c r="AA49">
        <f t="shared" ref="AA49:AA80" si="63">0.61365*EXP(17.502*CX49/(240.97+CX49))</f>
        <v>3.2746360524422085</v>
      </c>
      <c r="AB49">
        <f t="shared" ref="AB49:AB80" si="64">(X49-CQ49*(CV49+CW49)/1000)</f>
        <v>1.5190795837735258</v>
      </c>
      <c r="AC49">
        <f t="shared" ref="AC49:AC80" si="65">(-J49*44100)</f>
        <v>-0.20962703598742374</v>
      </c>
      <c r="AD49">
        <f t="shared" ref="AD49:AD80" si="66">2*29.3*R49*0.92*(CX49-W49)</f>
        <v>92.702227735119152</v>
      </c>
      <c r="AE49">
        <f t="shared" ref="AE49:AE80" si="67">2*0.95*0.0000000567*(((CX49+$B$7)+273)^4-(W49+273)^4)</f>
        <v>7.1620198452679835</v>
      </c>
      <c r="AF49">
        <f t="shared" ref="AF49:AF80" si="68">U49+AE49+AC49+AD49</f>
        <v>99.658610129450494</v>
      </c>
      <c r="AG49">
        <v>0</v>
      </c>
      <c r="AH49">
        <v>0</v>
      </c>
      <c r="AI49">
        <f t="shared" ref="AI49:AI80" si="69">IF(AG49*$H$13&gt;=AK49,1,(AK49/(AK49-AG49*$H$13)))</f>
        <v>1</v>
      </c>
      <c r="AJ49">
        <f t="shared" ref="AJ49:AJ80" si="70">(AI49-1)*100</f>
        <v>0</v>
      </c>
      <c r="AK49">
        <f t="shared" ref="AK49:AK80" si="71">MAX(0,($B$13+$C$13*DC49)/(1+$D$13*DC49)*CV49/(CX49+273)*$E$13)</f>
        <v>47681.196083271316</v>
      </c>
      <c r="AL49" t="s">
        <v>399</v>
      </c>
      <c r="AM49" t="s">
        <v>399</v>
      </c>
      <c r="AN49">
        <v>0</v>
      </c>
      <c r="AO49">
        <v>0</v>
      </c>
      <c r="AP49" t="e">
        <f t="shared" ref="AP49:AP80" si="72">1-AN49/AO49</f>
        <v>#DIV/0!</v>
      </c>
      <c r="AQ49">
        <v>0</v>
      </c>
      <c r="AR49" t="s">
        <v>399</v>
      </c>
      <c r="AS49" t="s">
        <v>399</v>
      </c>
      <c r="AT49">
        <v>0</v>
      </c>
      <c r="AU49">
        <v>0</v>
      </c>
      <c r="AV49" t="e">
        <f t="shared" ref="AV49:AV80" si="73">1-AT49/AU49</f>
        <v>#DIV/0!</v>
      </c>
      <c r="AW49">
        <v>0.5</v>
      </c>
      <c r="AX49">
        <f t="shared" ref="AX49:AX80" si="74">CG49</f>
        <v>2.0997816056783997E-2</v>
      </c>
      <c r="AY49">
        <f t="shared" ref="AY49:AY80" si="75">L49</f>
        <v>-0.84695456506423483</v>
      </c>
      <c r="AZ49" t="e">
        <f t="shared" ref="AZ49:AZ80" si="76">AV49*AW49*AX49</f>
        <v>#DIV/0!</v>
      </c>
      <c r="BA49">
        <f t="shared" ref="BA49:BA80" si="77">(AY49-AQ49)/AX49</f>
        <v>-40.33536453380826</v>
      </c>
      <c r="BB49" t="e">
        <f t="shared" ref="BB49:BB80" si="78">(AO49-AU49)/AU49</f>
        <v>#DIV/0!</v>
      </c>
      <c r="BC49" t="e">
        <f t="shared" ref="BC49:BC80" si="79">AN49/(AP49+AN49/AU49)</f>
        <v>#DIV/0!</v>
      </c>
      <c r="BD49" t="s">
        <v>399</v>
      </c>
      <c r="BE49">
        <v>0</v>
      </c>
      <c r="BF49" t="e">
        <f t="shared" ref="BF49:BF80" si="80">IF(BE49&lt;&gt;0, BE49, BC49)</f>
        <v>#DIV/0!</v>
      </c>
      <c r="BG49" t="e">
        <f t="shared" ref="BG49:BG80" si="81">1-BF49/AU49</f>
        <v>#DIV/0!</v>
      </c>
      <c r="BH49" t="e">
        <f t="shared" ref="BH49:BH80" si="82">(AU49-AT49)/(AU49-BF49)</f>
        <v>#DIV/0!</v>
      </c>
      <c r="BI49" t="e">
        <f t="shared" ref="BI49:BI80" si="83">(AO49-AU49)/(AO49-BF49)</f>
        <v>#DIV/0!</v>
      </c>
      <c r="BJ49" t="e">
        <f t="shared" ref="BJ49:BJ80" si="84">(AU49-AT49)/(AU49-AN49)</f>
        <v>#DIV/0!</v>
      </c>
      <c r="BK49" t="e">
        <f t="shared" ref="BK49:BK80" si="85">(AO49-AU49)/(AO49-AN49)</f>
        <v>#DIV/0!</v>
      </c>
      <c r="BL49" t="e">
        <f t="shared" ref="BL49:BL80" si="86">(BH49*BF49/AT49)</f>
        <v>#DIV/0!</v>
      </c>
      <c r="BM49" t="e">
        <f t="shared" ref="BM49:BM80" si="87">(1-BL49)</f>
        <v>#DIV/0!</v>
      </c>
      <c r="BN49" t="s">
        <v>399</v>
      </c>
      <c r="BO49" t="s">
        <v>399</v>
      </c>
      <c r="BP49" t="s">
        <v>399</v>
      </c>
      <c r="BQ49" t="s">
        <v>399</v>
      </c>
      <c r="BR49" t="s">
        <v>399</v>
      </c>
      <c r="BS49" t="s">
        <v>399</v>
      </c>
      <c r="BT49" t="s">
        <v>399</v>
      </c>
      <c r="BU49" t="s">
        <v>399</v>
      </c>
      <c r="BV49" t="s">
        <v>399</v>
      </c>
      <c r="BW49" t="s">
        <v>399</v>
      </c>
      <c r="BX49" t="s">
        <v>399</v>
      </c>
      <c r="BY49" t="s">
        <v>399</v>
      </c>
      <c r="BZ49" t="s">
        <v>399</v>
      </c>
      <c r="CA49" t="s">
        <v>399</v>
      </c>
      <c r="CB49" t="s">
        <v>399</v>
      </c>
      <c r="CC49" t="s">
        <v>399</v>
      </c>
      <c r="CD49" t="s">
        <v>399</v>
      </c>
      <c r="CE49" t="s">
        <v>399</v>
      </c>
      <c r="CF49">
        <f t="shared" ref="CF49:CF80" si="88">$B$11*DD49+$C$11*DE49+$F$11*DP49*(1-DS49)</f>
        <v>4.9997399999999997E-2</v>
      </c>
      <c r="CG49">
        <f t="shared" ref="CG49:CG80" si="89">CF49*CH49</f>
        <v>2.0997816056783997E-2</v>
      </c>
      <c r="CH49">
        <f t="shared" ref="CH49:CH80" si="90">($B$11*$D$9+$C$11*$D$9+$F$11*((EC49+DU49)/MAX(EC49+DU49+ED49, 0.1)*$I$9+ED49/MAX(EC49+DU49+ED49, 0.1)*$J$9))/($B$11+$C$11+$F$11)</f>
        <v>0.41997815999999993</v>
      </c>
      <c r="CI49">
        <f t="shared" ref="CI49:CI80" si="91">($B$11*$K$9+$C$11*$K$9+$F$11*((EC49+DU49)/MAX(EC49+DU49+ED49, 0.1)*$P$9+ED49/MAX(EC49+DU49+ED49, 0.1)*$Q$9))/($B$11+$C$11+$F$11)</f>
        <v>7.9795850399999979E-2</v>
      </c>
      <c r="CJ49">
        <v>6</v>
      </c>
      <c r="CK49">
        <v>0.5</v>
      </c>
      <c r="CL49" t="s">
        <v>400</v>
      </c>
      <c r="CM49">
        <v>2</v>
      </c>
      <c r="CN49">
        <v>1634250863.0999999</v>
      </c>
      <c r="CO49">
        <v>400.52300000000002</v>
      </c>
      <c r="CP49">
        <v>400.01600000000002</v>
      </c>
      <c r="CQ49">
        <v>18.197500000000002</v>
      </c>
      <c r="CR49">
        <v>18.194700000000001</v>
      </c>
      <c r="CS49">
        <v>400.36399999999998</v>
      </c>
      <c r="CT49">
        <v>18.3155</v>
      </c>
      <c r="CU49">
        <v>1000.06</v>
      </c>
      <c r="CV49">
        <v>89.774799999999999</v>
      </c>
      <c r="CW49">
        <v>0.104876</v>
      </c>
      <c r="CX49">
        <v>25.494499999999999</v>
      </c>
      <c r="CY49">
        <v>24.867599999999999</v>
      </c>
      <c r="CZ49">
        <v>999.9</v>
      </c>
      <c r="DA49">
        <v>0</v>
      </c>
      <c r="DB49">
        <v>0</v>
      </c>
      <c r="DC49">
        <v>9993.75</v>
      </c>
      <c r="DD49">
        <v>0</v>
      </c>
      <c r="DE49">
        <v>0.21912699999999999</v>
      </c>
      <c r="DF49">
        <v>0.50698900000000002</v>
      </c>
      <c r="DG49">
        <v>407.947</v>
      </c>
      <c r="DH49">
        <v>407.43</v>
      </c>
      <c r="DI49">
        <v>2.8114300000000002E-3</v>
      </c>
      <c r="DJ49">
        <v>400.01600000000002</v>
      </c>
      <c r="DK49">
        <v>18.194700000000001</v>
      </c>
      <c r="DL49">
        <v>1.63367</v>
      </c>
      <c r="DM49">
        <v>1.6334200000000001</v>
      </c>
      <c r="DN49">
        <v>14.280200000000001</v>
      </c>
      <c r="DO49">
        <v>14.277799999999999</v>
      </c>
      <c r="DP49">
        <v>4.9997399999999997E-2</v>
      </c>
      <c r="DQ49">
        <v>0</v>
      </c>
      <c r="DR49">
        <v>0</v>
      </c>
      <c r="DS49">
        <v>0</v>
      </c>
      <c r="DT49">
        <v>657.47</v>
      </c>
      <c r="DU49">
        <v>4.9997399999999997E-2</v>
      </c>
      <c r="DV49">
        <v>-3.47</v>
      </c>
      <c r="DW49">
        <v>-2.39</v>
      </c>
      <c r="DX49">
        <v>35.186999999999998</v>
      </c>
      <c r="DY49">
        <v>39.311999999999998</v>
      </c>
      <c r="DZ49">
        <v>37.436999999999998</v>
      </c>
      <c r="EA49">
        <v>39.186999999999998</v>
      </c>
      <c r="EB49">
        <v>38.25</v>
      </c>
      <c r="EC49">
        <v>0</v>
      </c>
      <c r="ED49">
        <v>0</v>
      </c>
      <c r="EE49">
        <v>0</v>
      </c>
      <c r="EF49">
        <v>663.30000019073498</v>
      </c>
      <c r="EG49">
        <v>0</v>
      </c>
      <c r="EH49">
        <v>655.68846153846198</v>
      </c>
      <c r="EI49">
        <v>-1.1630769421359399</v>
      </c>
      <c r="EJ49">
        <v>2.8358975391860302</v>
      </c>
      <c r="EK49">
        <v>-4.8588461538461498</v>
      </c>
      <c r="EL49">
        <v>15</v>
      </c>
      <c r="EM49">
        <v>1634243754.0999999</v>
      </c>
      <c r="EN49" t="s">
        <v>401</v>
      </c>
      <c r="EO49">
        <v>1634243749.5999999</v>
      </c>
      <c r="EP49">
        <v>1634243754.0999999</v>
      </c>
      <c r="EQ49">
        <v>126</v>
      </c>
      <c r="ER49">
        <v>-0.41599999999999998</v>
      </c>
      <c r="ES49">
        <v>-8.0000000000000002E-3</v>
      </c>
      <c r="ET49">
        <v>0.16</v>
      </c>
      <c r="EU49">
        <v>-0.11799999999999999</v>
      </c>
      <c r="EV49">
        <v>400</v>
      </c>
      <c r="EW49">
        <v>16</v>
      </c>
      <c r="EX49">
        <v>0.14000000000000001</v>
      </c>
      <c r="EY49">
        <v>0.05</v>
      </c>
      <c r="EZ49">
        <v>0.50598146341463401</v>
      </c>
      <c r="FA49">
        <v>6.2915979094076896E-2</v>
      </c>
      <c r="FB49">
        <v>2.71215900121148E-2</v>
      </c>
      <c r="FC49">
        <v>1</v>
      </c>
      <c r="FD49">
        <v>0</v>
      </c>
      <c r="FE49">
        <v>0</v>
      </c>
      <c r="FF49">
        <v>0</v>
      </c>
      <c r="FG49">
        <v>1</v>
      </c>
      <c r="FH49">
        <v>-1.0781638902439E-2</v>
      </c>
      <c r="FI49">
        <v>6.3304837358884994E-2</v>
      </c>
      <c r="FJ49">
        <v>7.9323863880030598E-3</v>
      </c>
      <c r="FK49">
        <v>1</v>
      </c>
      <c r="FL49">
        <v>3</v>
      </c>
      <c r="FM49">
        <v>3</v>
      </c>
      <c r="FN49" t="s">
        <v>415</v>
      </c>
      <c r="FO49">
        <v>3.9267799999999999</v>
      </c>
      <c r="FP49">
        <v>2.7874500000000002</v>
      </c>
      <c r="FQ49">
        <v>8.3880200000000002E-2</v>
      </c>
      <c r="FR49">
        <v>8.3792000000000005E-2</v>
      </c>
      <c r="FS49">
        <v>8.1997799999999996E-2</v>
      </c>
      <c r="FT49">
        <v>8.0960500000000005E-2</v>
      </c>
      <c r="FU49">
        <v>19687.7</v>
      </c>
      <c r="FV49">
        <v>24016.6</v>
      </c>
      <c r="FW49">
        <v>20929.8</v>
      </c>
      <c r="FX49">
        <v>25282.6</v>
      </c>
      <c r="FY49">
        <v>30475.1</v>
      </c>
      <c r="FZ49">
        <v>34212</v>
      </c>
      <c r="GA49">
        <v>37776.9</v>
      </c>
      <c r="GB49">
        <v>41943.7</v>
      </c>
      <c r="GC49">
        <v>2.6674000000000002</v>
      </c>
      <c r="GD49">
        <v>2.1945000000000001</v>
      </c>
      <c r="GE49">
        <v>7.16001E-2</v>
      </c>
      <c r="GF49">
        <v>0</v>
      </c>
      <c r="GG49">
        <v>23.691400000000002</v>
      </c>
      <c r="GH49">
        <v>999.9</v>
      </c>
      <c r="GI49">
        <v>49.029000000000003</v>
      </c>
      <c r="GJ49">
        <v>29.204999999999998</v>
      </c>
      <c r="GK49">
        <v>22.224900000000002</v>
      </c>
      <c r="GL49">
        <v>61.5533</v>
      </c>
      <c r="GM49">
        <v>19.010400000000001</v>
      </c>
      <c r="GN49">
        <v>3</v>
      </c>
      <c r="GO49">
        <v>-0.19203000000000001</v>
      </c>
      <c r="GP49">
        <v>-0.69213000000000002</v>
      </c>
      <c r="GQ49">
        <v>20.334099999999999</v>
      </c>
      <c r="GR49">
        <v>5.2231300000000003</v>
      </c>
      <c r="GS49">
        <v>11.962</v>
      </c>
      <c r="GT49">
        <v>4.9856499999999997</v>
      </c>
      <c r="GU49">
        <v>3.3010000000000002</v>
      </c>
      <c r="GV49">
        <v>9999</v>
      </c>
      <c r="GW49">
        <v>9999</v>
      </c>
      <c r="GX49">
        <v>999.9</v>
      </c>
      <c r="GY49">
        <v>9999</v>
      </c>
      <c r="GZ49">
        <v>1.88459</v>
      </c>
      <c r="HA49">
        <v>1.8815599999999999</v>
      </c>
      <c r="HB49">
        <v>1.8830899999999999</v>
      </c>
      <c r="HC49">
        <v>1.88182</v>
      </c>
      <c r="HD49">
        <v>1.8832500000000001</v>
      </c>
      <c r="HE49">
        <v>1.8824799999999999</v>
      </c>
      <c r="HF49">
        <v>1.88446</v>
      </c>
      <c r="HG49">
        <v>1.88175</v>
      </c>
      <c r="HH49">
        <v>5</v>
      </c>
      <c r="HI49">
        <v>0</v>
      </c>
      <c r="HJ49">
        <v>0</v>
      </c>
      <c r="HK49">
        <v>0</v>
      </c>
      <c r="HL49" t="s">
        <v>403</v>
      </c>
      <c r="HM49" t="s">
        <v>404</v>
      </c>
      <c r="HN49" t="s">
        <v>405</v>
      </c>
      <c r="HO49" t="s">
        <v>405</v>
      </c>
      <c r="HP49" t="s">
        <v>405</v>
      </c>
      <c r="HQ49" t="s">
        <v>405</v>
      </c>
      <c r="HR49">
        <v>0</v>
      </c>
      <c r="HS49">
        <v>100</v>
      </c>
      <c r="HT49">
        <v>100</v>
      </c>
      <c r="HU49">
        <v>0.159</v>
      </c>
      <c r="HV49">
        <v>-0.11799999999999999</v>
      </c>
      <c r="HW49">
        <v>0.15960000000001201</v>
      </c>
      <c r="HX49">
        <v>0</v>
      </c>
      <c r="HY49">
        <v>0</v>
      </c>
      <c r="HZ49">
        <v>0</v>
      </c>
      <c r="IA49">
        <v>-0.118047619047619</v>
      </c>
      <c r="IB49">
        <v>0</v>
      </c>
      <c r="IC49">
        <v>0</v>
      </c>
      <c r="ID49">
        <v>0</v>
      </c>
      <c r="IE49">
        <v>-1</v>
      </c>
      <c r="IF49">
        <v>-1</v>
      </c>
      <c r="IG49">
        <v>-1</v>
      </c>
      <c r="IH49">
        <v>-1</v>
      </c>
      <c r="II49">
        <v>118.6</v>
      </c>
      <c r="IJ49">
        <v>118.5</v>
      </c>
      <c r="IK49">
        <v>1.57104</v>
      </c>
      <c r="IL49">
        <v>2.6061999999999999</v>
      </c>
      <c r="IM49">
        <v>2.8002899999999999</v>
      </c>
      <c r="IN49">
        <v>3.0065900000000001</v>
      </c>
      <c r="IO49">
        <v>3.0493199999999998</v>
      </c>
      <c r="IP49">
        <v>2.33521</v>
      </c>
      <c r="IQ49">
        <v>35.128599999999999</v>
      </c>
      <c r="IR49">
        <v>24.07</v>
      </c>
      <c r="IS49">
        <v>18</v>
      </c>
      <c r="IT49">
        <v>1092.05</v>
      </c>
      <c r="IU49">
        <v>602.62699999999995</v>
      </c>
      <c r="IV49">
        <v>24.9998</v>
      </c>
      <c r="IW49">
        <v>24.762899999999998</v>
      </c>
      <c r="IX49">
        <v>30</v>
      </c>
      <c r="IY49">
        <v>24.668600000000001</v>
      </c>
      <c r="IZ49">
        <v>24.66</v>
      </c>
      <c r="JA49">
        <v>31.373899999999999</v>
      </c>
      <c r="JB49">
        <v>12.937200000000001</v>
      </c>
      <c r="JC49">
        <v>68.198899999999995</v>
      </c>
      <c r="JD49">
        <v>25</v>
      </c>
      <c r="JE49">
        <v>400</v>
      </c>
      <c r="JF49">
        <v>18.231300000000001</v>
      </c>
      <c r="JG49">
        <v>101.834</v>
      </c>
      <c r="JH49">
        <v>101.116</v>
      </c>
    </row>
    <row r="50" spans="1:268" x14ac:dyDescent="0.2">
      <c r="A50">
        <v>34</v>
      </c>
      <c r="B50">
        <v>1634250868.0999999</v>
      </c>
      <c r="C50">
        <v>722.5</v>
      </c>
      <c r="D50" t="s">
        <v>484</v>
      </c>
      <c r="E50" t="s">
        <v>485</v>
      </c>
      <c r="F50" t="s">
        <v>397</v>
      </c>
      <c r="I50">
        <v>1634250868.0999999</v>
      </c>
      <c r="J50">
        <f t="shared" si="46"/>
        <v>1.5448321279590722E-5</v>
      </c>
      <c r="K50">
        <f t="shared" si="47"/>
        <v>1.5448321279590723E-2</v>
      </c>
      <c r="L50">
        <f t="shared" si="48"/>
        <v>-0.81954429165946407</v>
      </c>
      <c r="M50">
        <f t="shared" si="49"/>
        <v>400.46800000000002</v>
      </c>
      <c r="N50">
        <f t="shared" si="50"/>
        <v>1844.9614453841593</v>
      </c>
      <c r="O50">
        <f t="shared" si="51"/>
        <v>165.82612545542443</v>
      </c>
      <c r="P50">
        <f t="shared" si="52"/>
        <v>35.994278891316007</v>
      </c>
      <c r="Q50">
        <f t="shared" si="53"/>
        <v>8.8869786426659073E-4</v>
      </c>
      <c r="R50">
        <f t="shared" si="54"/>
        <v>2.7422645554149971</v>
      </c>
      <c r="S50">
        <f t="shared" si="55"/>
        <v>8.8853789300114407E-4</v>
      </c>
      <c r="T50">
        <f t="shared" si="56"/>
        <v>5.5535055315162544E-4</v>
      </c>
      <c r="U50">
        <f t="shared" si="57"/>
        <v>3.9895850507889585E-3</v>
      </c>
      <c r="V50">
        <f t="shared" si="58"/>
        <v>25.490248431176649</v>
      </c>
      <c r="W50">
        <f t="shared" si="59"/>
        <v>24.880400000000002</v>
      </c>
      <c r="X50">
        <f t="shared" si="60"/>
        <v>3.157075592628344</v>
      </c>
      <c r="Y50">
        <f t="shared" si="61"/>
        <v>49.961566311347312</v>
      </c>
      <c r="Z50">
        <f t="shared" si="62"/>
        <v>1.6360594627962</v>
      </c>
      <c r="AA50">
        <f t="shared" si="63"/>
        <v>3.2746360524422085</v>
      </c>
      <c r="AB50">
        <f t="shared" si="64"/>
        <v>1.5210161298321441</v>
      </c>
      <c r="AC50">
        <f t="shared" si="65"/>
        <v>-0.68127096842995083</v>
      </c>
      <c r="AD50">
        <f t="shared" si="66"/>
        <v>90.789137657552175</v>
      </c>
      <c r="AE50">
        <f t="shared" si="67"/>
        <v>7.0162376743810837</v>
      </c>
      <c r="AF50">
        <f t="shared" si="68"/>
        <v>97.128093948554096</v>
      </c>
      <c r="AG50">
        <v>0</v>
      </c>
      <c r="AH50">
        <v>0</v>
      </c>
      <c r="AI50">
        <f t="shared" si="69"/>
        <v>1</v>
      </c>
      <c r="AJ50">
        <f t="shared" si="70"/>
        <v>0</v>
      </c>
      <c r="AK50">
        <f t="shared" si="71"/>
        <v>47664.563027910568</v>
      </c>
      <c r="AL50" t="s">
        <v>399</v>
      </c>
      <c r="AM50" t="s">
        <v>399</v>
      </c>
      <c r="AN50">
        <v>0</v>
      </c>
      <c r="AO50">
        <v>0</v>
      </c>
      <c r="AP50" t="e">
        <f t="shared" si="72"/>
        <v>#DIV/0!</v>
      </c>
      <c r="AQ50">
        <v>0</v>
      </c>
      <c r="AR50" t="s">
        <v>399</v>
      </c>
      <c r="AS50" t="s">
        <v>399</v>
      </c>
      <c r="AT50">
        <v>0</v>
      </c>
      <c r="AU50">
        <v>0</v>
      </c>
      <c r="AV50" t="e">
        <f t="shared" si="73"/>
        <v>#DIV/0!</v>
      </c>
      <c r="AW50">
        <v>0.5</v>
      </c>
      <c r="AX50">
        <f t="shared" si="74"/>
        <v>2.0997816056783997E-2</v>
      </c>
      <c r="AY50">
        <f t="shared" si="75"/>
        <v>-0.81954429165946407</v>
      </c>
      <c r="AZ50" t="e">
        <f t="shared" si="76"/>
        <v>#DIV/0!</v>
      </c>
      <c r="BA50">
        <f t="shared" si="77"/>
        <v>-39.029977662590525</v>
      </c>
      <c r="BB50" t="e">
        <f t="shared" si="78"/>
        <v>#DIV/0!</v>
      </c>
      <c r="BC50" t="e">
        <f t="shared" si="79"/>
        <v>#DIV/0!</v>
      </c>
      <c r="BD50" t="s">
        <v>399</v>
      </c>
      <c r="BE50">
        <v>0</v>
      </c>
      <c r="BF50" t="e">
        <f t="shared" si="80"/>
        <v>#DIV/0!</v>
      </c>
      <c r="BG50" t="e">
        <f t="shared" si="81"/>
        <v>#DIV/0!</v>
      </c>
      <c r="BH50" t="e">
        <f t="shared" si="82"/>
        <v>#DIV/0!</v>
      </c>
      <c r="BI50" t="e">
        <f t="shared" si="83"/>
        <v>#DIV/0!</v>
      </c>
      <c r="BJ50" t="e">
        <f t="shared" si="84"/>
        <v>#DIV/0!</v>
      </c>
      <c r="BK50" t="e">
        <f t="shared" si="85"/>
        <v>#DIV/0!</v>
      </c>
      <c r="BL50" t="e">
        <f t="shared" si="86"/>
        <v>#DIV/0!</v>
      </c>
      <c r="BM50" t="e">
        <f t="shared" si="87"/>
        <v>#DIV/0!</v>
      </c>
      <c r="BN50" t="s">
        <v>399</v>
      </c>
      <c r="BO50" t="s">
        <v>399</v>
      </c>
      <c r="BP50" t="s">
        <v>399</v>
      </c>
      <c r="BQ50" t="s">
        <v>399</v>
      </c>
      <c r="BR50" t="s">
        <v>399</v>
      </c>
      <c r="BS50" t="s">
        <v>399</v>
      </c>
      <c r="BT50" t="s">
        <v>399</v>
      </c>
      <c r="BU50" t="s">
        <v>399</v>
      </c>
      <c r="BV50" t="s">
        <v>399</v>
      </c>
      <c r="BW50" t="s">
        <v>399</v>
      </c>
      <c r="BX50" t="s">
        <v>399</v>
      </c>
      <c r="BY50" t="s">
        <v>399</v>
      </c>
      <c r="BZ50" t="s">
        <v>399</v>
      </c>
      <c r="CA50" t="s">
        <v>399</v>
      </c>
      <c r="CB50" t="s">
        <v>399</v>
      </c>
      <c r="CC50" t="s">
        <v>399</v>
      </c>
      <c r="CD50" t="s">
        <v>399</v>
      </c>
      <c r="CE50" t="s">
        <v>399</v>
      </c>
      <c r="CF50">
        <f t="shared" si="88"/>
        <v>4.9997399999999997E-2</v>
      </c>
      <c r="CG50">
        <f t="shared" si="89"/>
        <v>2.0997816056783997E-2</v>
      </c>
      <c r="CH50">
        <f t="shared" si="90"/>
        <v>0.41997815999999993</v>
      </c>
      <c r="CI50">
        <f t="shared" si="91"/>
        <v>7.9795850399999979E-2</v>
      </c>
      <c r="CJ50">
        <v>6</v>
      </c>
      <c r="CK50">
        <v>0.5</v>
      </c>
      <c r="CL50" t="s">
        <v>400</v>
      </c>
      <c r="CM50">
        <v>2</v>
      </c>
      <c r="CN50">
        <v>1634250868.0999999</v>
      </c>
      <c r="CO50">
        <v>400.46800000000002</v>
      </c>
      <c r="CP50">
        <v>399.98</v>
      </c>
      <c r="CQ50">
        <v>18.2026</v>
      </c>
      <c r="CR50">
        <v>18.1935</v>
      </c>
      <c r="CS50">
        <v>400.30799999999999</v>
      </c>
      <c r="CT50">
        <v>18.320599999999999</v>
      </c>
      <c r="CU50">
        <v>1000.03</v>
      </c>
      <c r="CV50">
        <v>89.775800000000004</v>
      </c>
      <c r="CW50">
        <v>0.104737</v>
      </c>
      <c r="CX50">
        <v>25.494499999999999</v>
      </c>
      <c r="CY50">
        <v>24.880400000000002</v>
      </c>
      <c r="CZ50">
        <v>999.9</v>
      </c>
      <c r="DA50">
        <v>0</v>
      </c>
      <c r="DB50">
        <v>0</v>
      </c>
      <c r="DC50">
        <v>9990</v>
      </c>
      <c r="DD50">
        <v>0</v>
      </c>
      <c r="DE50">
        <v>0.21912699999999999</v>
      </c>
      <c r="DF50">
        <v>0.48785400000000001</v>
      </c>
      <c r="DG50">
        <v>407.892</v>
      </c>
      <c r="DH50">
        <v>407.392</v>
      </c>
      <c r="DI50">
        <v>9.0331999999999999E-3</v>
      </c>
      <c r="DJ50">
        <v>399.98</v>
      </c>
      <c r="DK50">
        <v>18.1935</v>
      </c>
      <c r="DL50">
        <v>1.63415</v>
      </c>
      <c r="DM50">
        <v>1.63334</v>
      </c>
      <c r="DN50">
        <v>14.284700000000001</v>
      </c>
      <c r="DO50">
        <v>14.276999999999999</v>
      </c>
      <c r="DP50">
        <v>4.9997399999999997E-2</v>
      </c>
      <c r="DQ50">
        <v>0</v>
      </c>
      <c r="DR50">
        <v>0</v>
      </c>
      <c r="DS50">
        <v>0</v>
      </c>
      <c r="DT50">
        <v>657.69</v>
      </c>
      <c r="DU50">
        <v>4.9997399999999997E-2</v>
      </c>
      <c r="DV50">
        <v>-4.92</v>
      </c>
      <c r="DW50">
        <v>-2.87</v>
      </c>
      <c r="DX50">
        <v>35.75</v>
      </c>
      <c r="DY50">
        <v>39.25</v>
      </c>
      <c r="DZ50">
        <v>38</v>
      </c>
      <c r="EA50">
        <v>39</v>
      </c>
      <c r="EB50">
        <v>38.625</v>
      </c>
      <c r="EC50">
        <v>0</v>
      </c>
      <c r="ED50">
        <v>0</v>
      </c>
      <c r="EE50">
        <v>0</v>
      </c>
      <c r="EF50">
        <v>668.70000004768394</v>
      </c>
      <c r="EG50">
        <v>0</v>
      </c>
      <c r="EH50">
        <v>655.94439999999997</v>
      </c>
      <c r="EI50">
        <v>2.8769231571209</v>
      </c>
      <c r="EJ50">
        <v>4.2446155328158097</v>
      </c>
      <c r="EK50">
        <v>-4.7656000000000001</v>
      </c>
      <c r="EL50">
        <v>15</v>
      </c>
      <c r="EM50">
        <v>1634243754.0999999</v>
      </c>
      <c r="EN50" t="s">
        <v>401</v>
      </c>
      <c r="EO50">
        <v>1634243749.5999999</v>
      </c>
      <c r="EP50">
        <v>1634243754.0999999</v>
      </c>
      <c r="EQ50">
        <v>126</v>
      </c>
      <c r="ER50">
        <v>-0.41599999999999998</v>
      </c>
      <c r="ES50">
        <v>-8.0000000000000002E-3</v>
      </c>
      <c r="ET50">
        <v>0.16</v>
      </c>
      <c r="EU50">
        <v>-0.11799999999999999</v>
      </c>
      <c r="EV50">
        <v>400</v>
      </c>
      <c r="EW50">
        <v>16</v>
      </c>
      <c r="EX50">
        <v>0.14000000000000001</v>
      </c>
      <c r="EY50">
        <v>0.05</v>
      </c>
      <c r="EZ50">
        <v>0.49616472499999997</v>
      </c>
      <c r="FA50">
        <v>4.4400011257034799E-2</v>
      </c>
      <c r="FB50">
        <v>2.8411599964616101E-2</v>
      </c>
      <c r="FC50">
        <v>1</v>
      </c>
      <c r="FD50">
        <v>0</v>
      </c>
      <c r="FE50">
        <v>0</v>
      </c>
      <c r="FF50">
        <v>0</v>
      </c>
      <c r="FG50">
        <v>1</v>
      </c>
      <c r="FH50">
        <v>-4.5826433749999998E-3</v>
      </c>
      <c r="FI50">
        <v>5.5674102202626703E-2</v>
      </c>
      <c r="FJ50">
        <v>6.8969649711257399E-3</v>
      </c>
      <c r="FK50">
        <v>1</v>
      </c>
      <c r="FL50">
        <v>3</v>
      </c>
      <c r="FM50">
        <v>3</v>
      </c>
      <c r="FN50" t="s">
        <v>415</v>
      </c>
      <c r="FO50">
        <v>3.9267400000000001</v>
      </c>
      <c r="FP50">
        <v>2.7872699999999999</v>
      </c>
      <c r="FQ50">
        <v>8.38724E-2</v>
      </c>
      <c r="FR50">
        <v>8.3787E-2</v>
      </c>
      <c r="FS50">
        <v>8.2015699999999997E-2</v>
      </c>
      <c r="FT50">
        <v>8.0957799999999996E-2</v>
      </c>
      <c r="FU50">
        <v>19688</v>
      </c>
      <c r="FV50">
        <v>24017.200000000001</v>
      </c>
      <c r="FW50">
        <v>20929.900000000001</v>
      </c>
      <c r="FX50">
        <v>25283</v>
      </c>
      <c r="FY50">
        <v>30475</v>
      </c>
      <c r="FZ50">
        <v>34212.6</v>
      </c>
      <c r="GA50">
        <v>37777.5</v>
      </c>
      <c r="GB50">
        <v>41944.3</v>
      </c>
      <c r="GC50">
        <v>2.6679300000000001</v>
      </c>
      <c r="GD50">
        <v>2.1944300000000001</v>
      </c>
      <c r="GE50">
        <v>7.23824E-2</v>
      </c>
      <c r="GF50">
        <v>0</v>
      </c>
      <c r="GG50">
        <v>23.691400000000002</v>
      </c>
      <c r="GH50">
        <v>999.9</v>
      </c>
      <c r="GI50">
        <v>49.029000000000003</v>
      </c>
      <c r="GJ50">
        <v>29.195</v>
      </c>
      <c r="GK50">
        <v>22.212</v>
      </c>
      <c r="GL50">
        <v>61.473300000000002</v>
      </c>
      <c r="GM50">
        <v>19.0184</v>
      </c>
      <c r="GN50">
        <v>3</v>
      </c>
      <c r="GO50">
        <v>-0.19205</v>
      </c>
      <c r="GP50">
        <v>-0.69230400000000003</v>
      </c>
      <c r="GQ50">
        <v>20.334</v>
      </c>
      <c r="GR50">
        <v>5.2228300000000001</v>
      </c>
      <c r="GS50">
        <v>11.962</v>
      </c>
      <c r="GT50">
        <v>4.9858000000000002</v>
      </c>
      <c r="GU50">
        <v>3.3010000000000002</v>
      </c>
      <c r="GV50">
        <v>9999</v>
      </c>
      <c r="GW50">
        <v>9999</v>
      </c>
      <c r="GX50">
        <v>999.9</v>
      </c>
      <c r="GY50">
        <v>9999</v>
      </c>
      <c r="GZ50">
        <v>1.88459</v>
      </c>
      <c r="HA50">
        <v>1.8815599999999999</v>
      </c>
      <c r="HB50">
        <v>1.8830899999999999</v>
      </c>
      <c r="HC50">
        <v>1.88185</v>
      </c>
      <c r="HD50">
        <v>1.8832599999999999</v>
      </c>
      <c r="HE50">
        <v>1.88249</v>
      </c>
      <c r="HF50">
        <v>1.88446</v>
      </c>
      <c r="HG50">
        <v>1.8817299999999999</v>
      </c>
      <c r="HH50">
        <v>5</v>
      </c>
      <c r="HI50">
        <v>0</v>
      </c>
      <c r="HJ50">
        <v>0</v>
      </c>
      <c r="HK50">
        <v>0</v>
      </c>
      <c r="HL50" t="s">
        <v>403</v>
      </c>
      <c r="HM50" t="s">
        <v>404</v>
      </c>
      <c r="HN50" t="s">
        <v>405</v>
      </c>
      <c r="HO50" t="s">
        <v>405</v>
      </c>
      <c r="HP50" t="s">
        <v>405</v>
      </c>
      <c r="HQ50" t="s">
        <v>405</v>
      </c>
      <c r="HR50">
        <v>0</v>
      </c>
      <c r="HS50">
        <v>100</v>
      </c>
      <c r="HT50">
        <v>100</v>
      </c>
      <c r="HU50">
        <v>0.16</v>
      </c>
      <c r="HV50">
        <v>-0.11799999999999999</v>
      </c>
      <c r="HW50">
        <v>0.15960000000001201</v>
      </c>
      <c r="HX50">
        <v>0</v>
      </c>
      <c r="HY50">
        <v>0</v>
      </c>
      <c r="HZ50">
        <v>0</v>
      </c>
      <c r="IA50">
        <v>-0.118047619047619</v>
      </c>
      <c r="IB50">
        <v>0</v>
      </c>
      <c r="IC50">
        <v>0</v>
      </c>
      <c r="ID50">
        <v>0</v>
      </c>
      <c r="IE50">
        <v>-1</v>
      </c>
      <c r="IF50">
        <v>-1</v>
      </c>
      <c r="IG50">
        <v>-1</v>
      </c>
      <c r="IH50">
        <v>-1</v>
      </c>
      <c r="II50">
        <v>118.6</v>
      </c>
      <c r="IJ50">
        <v>118.6</v>
      </c>
      <c r="IK50">
        <v>1.57104</v>
      </c>
      <c r="IL50">
        <v>2.6037599999999999</v>
      </c>
      <c r="IM50">
        <v>2.8002899999999999</v>
      </c>
      <c r="IN50">
        <v>3.0053700000000001</v>
      </c>
      <c r="IO50">
        <v>3.0493199999999998</v>
      </c>
      <c r="IP50">
        <v>2.32056</v>
      </c>
      <c r="IQ50">
        <v>35.151600000000002</v>
      </c>
      <c r="IR50">
        <v>24.07</v>
      </c>
      <c r="IS50">
        <v>18</v>
      </c>
      <c r="IT50">
        <v>1092.6400000000001</v>
      </c>
      <c r="IU50">
        <v>602.56600000000003</v>
      </c>
      <c r="IV50">
        <v>24.9998</v>
      </c>
      <c r="IW50">
        <v>24.761299999999999</v>
      </c>
      <c r="IX50">
        <v>29.9999</v>
      </c>
      <c r="IY50">
        <v>24.6676</v>
      </c>
      <c r="IZ50">
        <v>24.6599</v>
      </c>
      <c r="JA50">
        <v>31.376799999999999</v>
      </c>
      <c r="JB50">
        <v>12.937200000000001</v>
      </c>
      <c r="JC50">
        <v>68.198899999999995</v>
      </c>
      <c r="JD50">
        <v>25</v>
      </c>
      <c r="JE50">
        <v>400</v>
      </c>
      <c r="JF50">
        <v>18.231300000000001</v>
      </c>
      <c r="JG50">
        <v>101.836</v>
      </c>
      <c r="JH50">
        <v>101.11799999999999</v>
      </c>
    </row>
    <row r="51" spans="1:268" x14ac:dyDescent="0.2">
      <c r="A51">
        <v>35</v>
      </c>
      <c r="B51">
        <v>1634250873.0999999</v>
      </c>
      <c r="C51">
        <v>727.5</v>
      </c>
      <c r="D51" t="s">
        <v>486</v>
      </c>
      <c r="E51" t="s">
        <v>487</v>
      </c>
      <c r="F51" t="s">
        <v>397</v>
      </c>
      <c r="I51">
        <v>1634250873.0999999</v>
      </c>
      <c r="J51">
        <f t="shared" si="46"/>
        <v>2.2238860125231658E-5</v>
      </c>
      <c r="K51">
        <f t="shared" si="47"/>
        <v>2.2238860125231658E-2</v>
      </c>
      <c r="L51">
        <f t="shared" si="48"/>
        <v>-0.67892471750511041</v>
      </c>
      <c r="M51">
        <f t="shared" si="49"/>
        <v>400.40800000000002</v>
      </c>
      <c r="N51">
        <f t="shared" si="50"/>
        <v>1227.2550607143178</v>
      </c>
      <c r="O51">
        <f t="shared" si="51"/>
        <v>110.30823509301906</v>
      </c>
      <c r="P51">
        <f t="shared" si="52"/>
        <v>35.989503087824005</v>
      </c>
      <c r="Q51">
        <f t="shared" si="53"/>
        <v>1.2790225250792241E-3</v>
      </c>
      <c r="R51">
        <f t="shared" si="54"/>
        <v>2.7448217386314457</v>
      </c>
      <c r="S51">
        <f t="shared" si="55"/>
        <v>1.2786915095777702E-3</v>
      </c>
      <c r="T51">
        <f t="shared" si="56"/>
        <v>7.9921192604240885E-4</v>
      </c>
      <c r="U51">
        <f t="shared" si="57"/>
        <v>3.9895850507889585E-3</v>
      </c>
      <c r="V51">
        <f t="shared" si="58"/>
        <v>25.490573893853341</v>
      </c>
      <c r="W51">
        <f t="shared" si="59"/>
        <v>24.884699999999999</v>
      </c>
      <c r="X51">
        <f t="shared" si="60"/>
        <v>3.1578857663481159</v>
      </c>
      <c r="Y51">
        <f t="shared" si="61"/>
        <v>49.964127822392115</v>
      </c>
      <c r="Z51">
        <f t="shared" si="62"/>
        <v>1.6363571592368003</v>
      </c>
      <c r="AA51">
        <f t="shared" si="63"/>
        <v>3.2750639920175777</v>
      </c>
      <c r="AB51">
        <f t="shared" si="64"/>
        <v>1.5215286071113157</v>
      </c>
      <c r="AC51">
        <f t="shared" si="65"/>
        <v>-0.98073373152271615</v>
      </c>
      <c r="AD51">
        <f t="shared" si="66"/>
        <v>90.563043698736578</v>
      </c>
      <c r="AE51">
        <f t="shared" si="67"/>
        <v>6.9924732589388023</v>
      </c>
      <c r="AF51">
        <f t="shared" si="68"/>
        <v>96.57877281120345</v>
      </c>
      <c r="AG51">
        <v>0</v>
      </c>
      <c r="AH51">
        <v>0</v>
      </c>
      <c r="AI51">
        <f t="shared" si="69"/>
        <v>1</v>
      </c>
      <c r="AJ51">
        <f t="shared" si="70"/>
        <v>0</v>
      </c>
      <c r="AK51">
        <f t="shared" si="71"/>
        <v>47733.707353779515</v>
      </c>
      <c r="AL51" t="s">
        <v>399</v>
      </c>
      <c r="AM51" t="s">
        <v>399</v>
      </c>
      <c r="AN51">
        <v>0</v>
      </c>
      <c r="AO51">
        <v>0</v>
      </c>
      <c r="AP51" t="e">
        <f t="shared" si="72"/>
        <v>#DIV/0!</v>
      </c>
      <c r="AQ51">
        <v>0</v>
      </c>
      <c r="AR51" t="s">
        <v>399</v>
      </c>
      <c r="AS51" t="s">
        <v>399</v>
      </c>
      <c r="AT51">
        <v>0</v>
      </c>
      <c r="AU51">
        <v>0</v>
      </c>
      <c r="AV51" t="e">
        <f t="shared" si="73"/>
        <v>#DIV/0!</v>
      </c>
      <c r="AW51">
        <v>0.5</v>
      </c>
      <c r="AX51">
        <f t="shared" si="74"/>
        <v>2.0997816056783997E-2</v>
      </c>
      <c r="AY51">
        <f t="shared" si="75"/>
        <v>-0.67892471750511041</v>
      </c>
      <c r="AZ51" t="e">
        <f t="shared" si="76"/>
        <v>#DIV/0!</v>
      </c>
      <c r="BA51">
        <f t="shared" si="77"/>
        <v>-32.333111008740488</v>
      </c>
      <c r="BB51" t="e">
        <f t="shared" si="78"/>
        <v>#DIV/0!</v>
      </c>
      <c r="BC51" t="e">
        <f t="shared" si="79"/>
        <v>#DIV/0!</v>
      </c>
      <c r="BD51" t="s">
        <v>399</v>
      </c>
      <c r="BE51">
        <v>0</v>
      </c>
      <c r="BF51" t="e">
        <f t="shared" si="80"/>
        <v>#DIV/0!</v>
      </c>
      <c r="BG51" t="e">
        <f t="shared" si="81"/>
        <v>#DIV/0!</v>
      </c>
      <c r="BH51" t="e">
        <f t="shared" si="82"/>
        <v>#DIV/0!</v>
      </c>
      <c r="BI51" t="e">
        <f t="shared" si="83"/>
        <v>#DIV/0!</v>
      </c>
      <c r="BJ51" t="e">
        <f t="shared" si="84"/>
        <v>#DIV/0!</v>
      </c>
      <c r="BK51" t="e">
        <f t="shared" si="85"/>
        <v>#DIV/0!</v>
      </c>
      <c r="BL51" t="e">
        <f t="shared" si="86"/>
        <v>#DIV/0!</v>
      </c>
      <c r="BM51" t="e">
        <f t="shared" si="87"/>
        <v>#DIV/0!</v>
      </c>
      <c r="BN51" t="s">
        <v>399</v>
      </c>
      <c r="BO51" t="s">
        <v>399</v>
      </c>
      <c r="BP51" t="s">
        <v>399</v>
      </c>
      <c r="BQ51" t="s">
        <v>399</v>
      </c>
      <c r="BR51" t="s">
        <v>399</v>
      </c>
      <c r="BS51" t="s">
        <v>399</v>
      </c>
      <c r="BT51" t="s">
        <v>399</v>
      </c>
      <c r="BU51" t="s">
        <v>399</v>
      </c>
      <c r="BV51" t="s">
        <v>399</v>
      </c>
      <c r="BW51" t="s">
        <v>399</v>
      </c>
      <c r="BX51" t="s">
        <v>399</v>
      </c>
      <c r="BY51" t="s">
        <v>399</v>
      </c>
      <c r="BZ51" t="s">
        <v>399</v>
      </c>
      <c r="CA51" t="s">
        <v>399</v>
      </c>
      <c r="CB51" t="s">
        <v>399</v>
      </c>
      <c r="CC51" t="s">
        <v>399</v>
      </c>
      <c r="CD51" t="s">
        <v>399</v>
      </c>
      <c r="CE51" t="s">
        <v>399</v>
      </c>
      <c r="CF51">
        <f t="shared" si="88"/>
        <v>4.9997399999999997E-2</v>
      </c>
      <c r="CG51">
        <f t="shared" si="89"/>
        <v>2.0997816056783997E-2</v>
      </c>
      <c r="CH51">
        <f t="shared" si="90"/>
        <v>0.41997815999999993</v>
      </c>
      <c r="CI51">
        <f t="shared" si="91"/>
        <v>7.9795850399999979E-2</v>
      </c>
      <c r="CJ51">
        <v>6</v>
      </c>
      <c r="CK51">
        <v>0.5</v>
      </c>
      <c r="CL51" t="s">
        <v>400</v>
      </c>
      <c r="CM51">
        <v>2</v>
      </c>
      <c r="CN51">
        <v>1634250873.0999999</v>
      </c>
      <c r="CO51">
        <v>400.40800000000002</v>
      </c>
      <c r="CP51">
        <v>400.00599999999997</v>
      </c>
      <c r="CQ51">
        <v>18.2056</v>
      </c>
      <c r="CR51">
        <v>18.192499999999999</v>
      </c>
      <c r="CS51">
        <v>400.24900000000002</v>
      </c>
      <c r="CT51">
        <v>18.323599999999999</v>
      </c>
      <c r="CU51">
        <v>1000.03</v>
      </c>
      <c r="CV51">
        <v>89.7774</v>
      </c>
      <c r="CW51">
        <v>0.10467799999999999</v>
      </c>
      <c r="CX51">
        <v>25.496700000000001</v>
      </c>
      <c r="CY51">
        <v>24.884699999999999</v>
      </c>
      <c r="CZ51">
        <v>999.9</v>
      </c>
      <c r="DA51">
        <v>0</v>
      </c>
      <c r="DB51">
        <v>0</v>
      </c>
      <c r="DC51">
        <v>10005</v>
      </c>
      <c r="DD51">
        <v>0</v>
      </c>
      <c r="DE51">
        <v>0.21912699999999999</v>
      </c>
      <c r="DF51">
        <v>0.40249600000000002</v>
      </c>
      <c r="DG51">
        <v>407.83300000000003</v>
      </c>
      <c r="DH51">
        <v>407.41800000000001</v>
      </c>
      <c r="DI51">
        <v>1.3023399999999999E-2</v>
      </c>
      <c r="DJ51">
        <v>400.00599999999997</v>
      </c>
      <c r="DK51">
        <v>18.192499999999999</v>
      </c>
      <c r="DL51">
        <v>1.63445</v>
      </c>
      <c r="DM51">
        <v>1.6332800000000001</v>
      </c>
      <c r="DN51">
        <v>14.2875</v>
      </c>
      <c r="DO51">
        <v>14.276400000000001</v>
      </c>
      <c r="DP51">
        <v>4.9997399999999997E-2</v>
      </c>
      <c r="DQ51">
        <v>0</v>
      </c>
      <c r="DR51">
        <v>0</v>
      </c>
      <c r="DS51">
        <v>0</v>
      </c>
      <c r="DT51">
        <v>656.04</v>
      </c>
      <c r="DU51">
        <v>4.9997399999999997E-2</v>
      </c>
      <c r="DV51">
        <v>-7.31</v>
      </c>
      <c r="DW51">
        <v>-2.93</v>
      </c>
      <c r="DX51">
        <v>35.125</v>
      </c>
      <c r="DY51">
        <v>39.311999999999998</v>
      </c>
      <c r="DZ51">
        <v>37.436999999999998</v>
      </c>
      <c r="EA51">
        <v>39.186999999999998</v>
      </c>
      <c r="EB51">
        <v>37.936999999999998</v>
      </c>
      <c r="EC51">
        <v>0</v>
      </c>
      <c r="ED51">
        <v>0</v>
      </c>
      <c r="EE51">
        <v>0</v>
      </c>
      <c r="EF51">
        <v>673.5</v>
      </c>
      <c r="EG51">
        <v>0</v>
      </c>
      <c r="EH51">
        <v>656.16039999999998</v>
      </c>
      <c r="EI51">
        <v>-1.31076918861907</v>
      </c>
      <c r="EJ51">
        <v>4.8053846777567104</v>
      </c>
      <c r="EK51">
        <v>-4.4131999999999998</v>
      </c>
      <c r="EL51">
        <v>15</v>
      </c>
      <c r="EM51">
        <v>1634243754.0999999</v>
      </c>
      <c r="EN51" t="s">
        <v>401</v>
      </c>
      <c r="EO51">
        <v>1634243749.5999999</v>
      </c>
      <c r="EP51">
        <v>1634243754.0999999</v>
      </c>
      <c r="EQ51">
        <v>126</v>
      </c>
      <c r="ER51">
        <v>-0.41599999999999998</v>
      </c>
      <c r="ES51">
        <v>-8.0000000000000002E-3</v>
      </c>
      <c r="ET51">
        <v>0.16</v>
      </c>
      <c r="EU51">
        <v>-0.11799999999999999</v>
      </c>
      <c r="EV51">
        <v>400</v>
      </c>
      <c r="EW51">
        <v>16</v>
      </c>
      <c r="EX51">
        <v>0.14000000000000001</v>
      </c>
      <c r="EY51">
        <v>0.05</v>
      </c>
      <c r="EZ51">
        <v>0.492346024390244</v>
      </c>
      <c r="FA51">
        <v>-0.10311913588850199</v>
      </c>
      <c r="FB51">
        <v>3.0249013331611199E-2</v>
      </c>
      <c r="FC51">
        <v>0</v>
      </c>
      <c r="FD51">
        <v>0</v>
      </c>
      <c r="FE51">
        <v>0</v>
      </c>
      <c r="FF51">
        <v>0</v>
      </c>
      <c r="FG51">
        <v>1</v>
      </c>
      <c r="FH51">
        <v>6.1363048780487803E-5</v>
      </c>
      <c r="FI51">
        <v>8.8690551993031302E-2</v>
      </c>
      <c r="FJ51">
        <v>9.0495314806214294E-3</v>
      </c>
      <c r="FK51">
        <v>1</v>
      </c>
      <c r="FL51">
        <v>2</v>
      </c>
      <c r="FM51">
        <v>3</v>
      </c>
      <c r="FN51" t="s">
        <v>419</v>
      </c>
      <c r="FO51">
        <v>3.9267300000000001</v>
      </c>
      <c r="FP51">
        <v>2.7873399999999999</v>
      </c>
      <c r="FQ51">
        <v>8.3864499999999995E-2</v>
      </c>
      <c r="FR51">
        <v>8.3792599999999995E-2</v>
      </c>
      <c r="FS51">
        <v>8.2027100000000006E-2</v>
      </c>
      <c r="FT51">
        <v>8.0955899999999997E-2</v>
      </c>
      <c r="FU51">
        <v>19688.099999999999</v>
      </c>
      <c r="FV51">
        <v>24017.1</v>
      </c>
      <c r="FW51">
        <v>20929.900000000001</v>
      </c>
      <c r="FX51">
        <v>25283.1</v>
      </c>
      <c r="FY51">
        <v>30474.5</v>
      </c>
      <c r="FZ51">
        <v>34212.9</v>
      </c>
      <c r="GA51">
        <v>37777.4</v>
      </c>
      <c r="GB51">
        <v>41944.6</v>
      </c>
      <c r="GC51">
        <v>2.6671999999999998</v>
      </c>
      <c r="GD51">
        <v>2.1947800000000002</v>
      </c>
      <c r="GE51">
        <v>7.2643200000000005E-2</v>
      </c>
      <c r="GF51">
        <v>0</v>
      </c>
      <c r="GG51">
        <v>23.691400000000002</v>
      </c>
      <c r="GH51">
        <v>999.9</v>
      </c>
      <c r="GI51">
        <v>49.029000000000003</v>
      </c>
      <c r="GJ51">
        <v>29.204999999999998</v>
      </c>
      <c r="GK51">
        <v>22.225899999999999</v>
      </c>
      <c r="GL51">
        <v>61.4833</v>
      </c>
      <c r="GM51">
        <v>19.006399999999999</v>
      </c>
      <c r="GN51">
        <v>3</v>
      </c>
      <c r="GO51">
        <v>-0.192472</v>
      </c>
      <c r="GP51">
        <v>-0.69294900000000004</v>
      </c>
      <c r="GQ51">
        <v>20.3338</v>
      </c>
      <c r="GR51">
        <v>5.2225299999999999</v>
      </c>
      <c r="GS51">
        <v>11.962</v>
      </c>
      <c r="GT51">
        <v>4.9858000000000002</v>
      </c>
      <c r="GU51">
        <v>3.3010000000000002</v>
      </c>
      <c r="GV51">
        <v>9999</v>
      </c>
      <c r="GW51">
        <v>9999</v>
      </c>
      <c r="GX51">
        <v>999.9</v>
      </c>
      <c r="GY51">
        <v>9999</v>
      </c>
      <c r="GZ51">
        <v>1.8846099999999999</v>
      </c>
      <c r="HA51">
        <v>1.88157</v>
      </c>
      <c r="HB51">
        <v>1.8830899999999999</v>
      </c>
      <c r="HC51">
        <v>1.88184</v>
      </c>
      <c r="HD51">
        <v>1.88327</v>
      </c>
      <c r="HE51">
        <v>1.8824799999999999</v>
      </c>
      <c r="HF51">
        <v>1.88446</v>
      </c>
      <c r="HG51">
        <v>1.88175</v>
      </c>
      <c r="HH51">
        <v>5</v>
      </c>
      <c r="HI51">
        <v>0</v>
      </c>
      <c r="HJ51">
        <v>0</v>
      </c>
      <c r="HK51">
        <v>0</v>
      </c>
      <c r="HL51" t="s">
        <v>403</v>
      </c>
      <c r="HM51" t="s">
        <v>404</v>
      </c>
      <c r="HN51" t="s">
        <v>405</v>
      </c>
      <c r="HO51" t="s">
        <v>405</v>
      </c>
      <c r="HP51" t="s">
        <v>405</v>
      </c>
      <c r="HQ51" t="s">
        <v>405</v>
      </c>
      <c r="HR51">
        <v>0</v>
      </c>
      <c r="HS51">
        <v>100</v>
      </c>
      <c r="HT51">
        <v>100</v>
      </c>
      <c r="HU51">
        <v>0.159</v>
      </c>
      <c r="HV51">
        <v>-0.11799999999999999</v>
      </c>
      <c r="HW51">
        <v>0.15960000000001201</v>
      </c>
      <c r="HX51">
        <v>0</v>
      </c>
      <c r="HY51">
        <v>0</v>
      </c>
      <c r="HZ51">
        <v>0</v>
      </c>
      <c r="IA51">
        <v>-0.118047619047619</v>
      </c>
      <c r="IB51">
        <v>0</v>
      </c>
      <c r="IC51">
        <v>0</v>
      </c>
      <c r="ID51">
        <v>0</v>
      </c>
      <c r="IE51">
        <v>-1</v>
      </c>
      <c r="IF51">
        <v>-1</v>
      </c>
      <c r="IG51">
        <v>-1</v>
      </c>
      <c r="IH51">
        <v>-1</v>
      </c>
      <c r="II51">
        <v>118.7</v>
      </c>
      <c r="IJ51">
        <v>118.7</v>
      </c>
      <c r="IK51">
        <v>1.57104</v>
      </c>
      <c r="IL51">
        <v>2.6013199999999999</v>
      </c>
      <c r="IM51">
        <v>2.8002899999999999</v>
      </c>
      <c r="IN51">
        <v>3.0078100000000001</v>
      </c>
      <c r="IO51">
        <v>3.0493199999999998</v>
      </c>
      <c r="IP51">
        <v>2.34009</v>
      </c>
      <c r="IQ51">
        <v>35.151600000000002</v>
      </c>
      <c r="IR51">
        <v>24.07</v>
      </c>
      <c r="IS51">
        <v>18</v>
      </c>
      <c r="IT51">
        <v>1091.78</v>
      </c>
      <c r="IU51">
        <v>602.84100000000001</v>
      </c>
      <c r="IV51">
        <v>24.9998</v>
      </c>
      <c r="IW51">
        <v>24.761299999999999</v>
      </c>
      <c r="IX51">
        <v>29.9999</v>
      </c>
      <c r="IY51">
        <v>24.667100000000001</v>
      </c>
      <c r="IZ51">
        <v>24.6599</v>
      </c>
      <c r="JA51">
        <v>31.3752</v>
      </c>
      <c r="JB51">
        <v>12.937200000000001</v>
      </c>
      <c r="JC51">
        <v>68.198899999999995</v>
      </c>
      <c r="JD51">
        <v>25</v>
      </c>
      <c r="JE51">
        <v>400</v>
      </c>
      <c r="JF51">
        <v>18.231300000000001</v>
      </c>
      <c r="JG51">
        <v>101.83499999999999</v>
      </c>
      <c r="JH51">
        <v>101.11799999999999</v>
      </c>
    </row>
    <row r="52" spans="1:268" x14ac:dyDescent="0.2">
      <c r="A52">
        <v>36</v>
      </c>
      <c r="B52">
        <v>1634251139</v>
      </c>
      <c r="C52">
        <v>993.40000009536698</v>
      </c>
      <c r="D52" t="s">
        <v>490</v>
      </c>
      <c r="E52" t="s">
        <v>491</v>
      </c>
      <c r="F52" t="s">
        <v>397</v>
      </c>
      <c r="I52">
        <v>1634251139</v>
      </c>
      <c r="J52">
        <f t="shared" si="46"/>
        <v>-5.0240540729528848E-5</v>
      </c>
      <c r="K52">
        <f t="shared" si="47"/>
        <v>-5.0240540729528847E-2</v>
      </c>
      <c r="L52">
        <f t="shared" si="48"/>
        <v>-0.83156980082777243</v>
      </c>
      <c r="M52">
        <f t="shared" si="49"/>
        <v>400.69099999999997</v>
      </c>
      <c r="N52">
        <f t="shared" si="50"/>
        <v>-55.9906218498733</v>
      </c>
      <c r="O52">
        <f t="shared" si="51"/>
        <v>-5.0322897245499032</v>
      </c>
      <c r="P52">
        <f t="shared" si="52"/>
        <v>36.013052461287998</v>
      </c>
      <c r="Q52">
        <f t="shared" si="53"/>
        <v>-2.9422697452709322E-3</v>
      </c>
      <c r="R52">
        <f t="shared" si="54"/>
        <v>2.74493935941745</v>
      </c>
      <c r="S52">
        <f t="shared" si="55"/>
        <v>-2.9440229761873446E-3</v>
      </c>
      <c r="T52">
        <f t="shared" si="56"/>
        <v>-1.8398567564822039E-3</v>
      </c>
      <c r="U52">
        <f t="shared" si="57"/>
        <v>3.9895850507889585E-3</v>
      </c>
      <c r="V52">
        <f t="shared" si="58"/>
        <v>25.340122399985532</v>
      </c>
      <c r="W52">
        <f t="shared" si="59"/>
        <v>24.643999999999998</v>
      </c>
      <c r="X52">
        <f t="shared" si="60"/>
        <v>3.1128134438513735</v>
      </c>
      <c r="Y52">
        <f t="shared" si="61"/>
        <v>49.950304383037967</v>
      </c>
      <c r="Z52">
        <f t="shared" si="62"/>
        <v>1.6194104166240002</v>
      </c>
      <c r="AA52">
        <f t="shared" si="63"/>
        <v>3.2420431399291267</v>
      </c>
      <c r="AB52">
        <f t="shared" si="64"/>
        <v>1.4934030272273733</v>
      </c>
      <c r="AC52">
        <f t="shared" si="65"/>
        <v>2.2156078461722224</v>
      </c>
      <c r="AD52">
        <f t="shared" si="66"/>
        <v>100.95548348218028</v>
      </c>
      <c r="AE52">
        <f t="shared" si="67"/>
        <v>7.7784413550993801</v>
      </c>
      <c r="AF52">
        <f t="shared" si="68"/>
        <v>110.95352226850268</v>
      </c>
      <c r="AG52">
        <v>0</v>
      </c>
      <c r="AH52">
        <v>0</v>
      </c>
      <c r="AI52">
        <f t="shared" si="69"/>
        <v>1</v>
      </c>
      <c r="AJ52">
        <f t="shared" si="70"/>
        <v>0</v>
      </c>
      <c r="AK52">
        <f t="shared" si="71"/>
        <v>47764.087505192045</v>
      </c>
      <c r="AL52" t="s">
        <v>399</v>
      </c>
      <c r="AM52" t="s">
        <v>399</v>
      </c>
      <c r="AN52">
        <v>0</v>
      </c>
      <c r="AO52">
        <v>0</v>
      </c>
      <c r="AP52" t="e">
        <f t="shared" si="72"/>
        <v>#DIV/0!</v>
      </c>
      <c r="AQ52">
        <v>0</v>
      </c>
      <c r="AR52" t="s">
        <v>399</v>
      </c>
      <c r="AS52" t="s">
        <v>399</v>
      </c>
      <c r="AT52">
        <v>0</v>
      </c>
      <c r="AU52">
        <v>0</v>
      </c>
      <c r="AV52" t="e">
        <f t="shared" si="73"/>
        <v>#DIV/0!</v>
      </c>
      <c r="AW52">
        <v>0.5</v>
      </c>
      <c r="AX52">
        <f t="shared" si="74"/>
        <v>2.0997816056783997E-2</v>
      </c>
      <c r="AY52">
        <f t="shared" si="75"/>
        <v>-0.83156980082777243</v>
      </c>
      <c r="AZ52" t="e">
        <f t="shared" si="76"/>
        <v>#DIV/0!</v>
      </c>
      <c r="BA52">
        <f t="shared" si="77"/>
        <v>-39.602680515867647</v>
      </c>
      <c r="BB52" t="e">
        <f t="shared" si="78"/>
        <v>#DIV/0!</v>
      </c>
      <c r="BC52" t="e">
        <f t="shared" si="79"/>
        <v>#DIV/0!</v>
      </c>
      <c r="BD52" t="s">
        <v>399</v>
      </c>
      <c r="BE52">
        <v>0</v>
      </c>
      <c r="BF52" t="e">
        <f t="shared" si="80"/>
        <v>#DIV/0!</v>
      </c>
      <c r="BG52" t="e">
        <f t="shared" si="81"/>
        <v>#DIV/0!</v>
      </c>
      <c r="BH52" t="e">
        <f t="shared" si="82"/>
        <v>#DIV/0!</v>
      </c>
      <c r="BI52" t="e">
        <f t="shared" si="83"/>
        <v>#DIV/0!</v>
      </c>
      <c r="BJ52" t="e">
        <f t="shared" si="84"/>
        <v>#DIV/0!</v>
      </c>
      <c r="BK52" t="e">
        <f t="shared" si="85"/>
        <v>#DIV/0!</v>
      </c>
      <c r="BL52" t="e">
        <f t="shared" si="86"/>
        <v>#DIV/0!</v>
      </c>
      <c r="BM52" t="e">
        <f t="shared" si="87"/>
        <v>#DIV/0!</v>
      </c>
      <c r="BN52" t="s">
        <v>399</v>
      </c>
      <c r="BO52" t="s">
        <v>399</v>
      </c>
      <c r="BP52" t="s">
        <v>399</v>
      </c>
      <c r="BQ52" t="s">
        <v>399</v>
      </c>
      <c r="BR52" t="s">
        <v>399</v>
      </c>
      <c r="BS52" t="s">
        <v>399</v>
      </c>
      <c r="BT52" t="s">
        <v>399</v>
      </c>
      <c r="BU52" t="s">
        <v>399</v>
      </c>
      <c r="BV52" t="s">
        <v>399</v>
      </c>
      <c r="BW52" t="s">
        <v>399</v>
      </c>
      <c r="BX52" t="s">
        <v>399</v>
      </c>
      <c r="BY52" t="s">
        <v>399</v>
      </c>
      <c r="BZ52" t="s">
        <v>399</v>
      </c>
      <c r="CA52" t="s">
        <v>399</v>
      </c>
      <c r="CB52" t="s">
        <v>399</v>
      </c>
      <c r="CC52" t="s">
        <v>399</v>
      </c>
      <c r="CD52" t="s">
        <v>399</v>
      </c>
      <c r="CE52" t="s">
        <v>399</v>
      </c>
      <c r="CF52">
        <f t="shared" si="88"/>
        <v>4.9997399999999997E-2</v>
      </c>
      <c r="CG52">
        <f t="shared" si="89"/>
        <v>2.0997816056783997E-2</v>
      </c>
      <c r="CH52">
        <f t="shared" si="90"/>
        <v>0.41997815999999993</v>
      </c>
      <c r="CI52">
        <f t="shared" si="91"/>
        <v>7.9795850399999979E-2</v>
      </c>
      <c r="CJ52">
        <v>6</v>
      </c>
      <c r="CK52">
        <v>0.5</v>
      </c>
      <c r="CL52" t="s">
        <v>400</v>
      </c>
      <c r="CM52">
        <v>2</v>
      </c>
      <c r="CN52">
        <v>1634251139</v>
      </c>
      <c r="CO52">
        <v>400.69099999999997</v>
      </c>
      <c r="CP52">
        <v>400.18</v>
      </c>
      <c r="CQ52">
        <v>18.018000000000001</v>
      </c>
      <c r="CR52">
        <v>18.047599999999999</v>
      </c>
      <c r="CS52">
        <v>400.53199999999998</v>
      </c>
      <c r="CT52">
        <v>18.135999999999999</v>
      </c>
      <c r="CU52">
        <v>1000.04</v>
      </c>
      <c r="CV52">
        <v>89.772900000000007</v>
      </c>
      <c r="CW52">
        <v>0.10446800000000001</v>
      </c>
      <c r="CX52">
        <v>25.3262</v>
      </c>
      <c r="CY52">
        <v>24.643999999999998</v>
      </c>
      <c r="CZ52">
        <v>999.9</v>
      </c>
      <c r="DA52">
        <v>0</v>
      </c>
      <c r="DB52">
        <v>0</v>
      </c>
      <c r="DC52">
        <v>10006.200000000001</v>
      </c>
      <c r="DD52">
        <v>0</v>
      </c>
      <c r="DE52">
        <v>0.21912699999999999</v>
      </c>
      <c r="DF52">
        <v>0.51144400000000001</v>
      </c>
      <c r="DG52">
        <v>408.04300000000001</v>
      </c>
      <c r="DH52">
        <v>407.53500000000003</v>
      </c>
      <c r="DI52">
        <v>-2.9600100000000001E-2</v>
      </c>
      <c r="DJ52">
        <v>400.18</v>
      </c>
      <c r="DK52">
        <v>18.047599999999999</v>
      </c>
      <c r="DL52">
        <v>1.6175299999999999</v>
      </c>
      <c r="DM52">
        <v>1.62018</v>
      </c>
      <c r="DN52">
        <v>14.126799999999999</v>
      </c>
      <c r="DO52">
        <v>14.152100000000001</v>
      </c>
      <c r="DP52">
        <v>4.9997399999999997E-2</v>
      </c>
      <c r="DQ52">
        <v>0</v>
      </c>
      <c r="DR52">
        <v>0</v>
      </c>
      <c r="DS52">
        <v>0</v>
      </c>
      <c r="DT52">
        <v>647.55999999999995</v>
      </c>
      <c r="DU52">
        <v>4.9997399999999997E-2</v>
      </c>
      <c r="DV52">
        <v>-3.77</v>
      </c>
      <c r="DW52">
        <v>-2.57</v>
      </c>
      <c r="DX52">
        <v>34.5</v>
      </c>
      <c r="DY52">
        <v>38.625</v>
      </c>
      <c r="DZ52">
        <v>37.061999999999998</v>
      </c>
      <c r="EA52">
        <v>38.686999999999998</v>
      </c>
      <c r="EB52">
        <v>37.561999999999998</v>
      </c>
      <c r="EC52">
        <v>0</v>
      </c>
      <c r="ED52">
        <v>0</v>
      </c>
      <c r="EE52">
        <v>0</v>
      </c>
      <c r="EF52">
        <v>939.30000019073498</v>
      </c>
      <c r="EG52">
        <v>0</v>
      </c>
      <c r="EH52">
        <v>650.78653846153804</v>
      </c>
      <c r="EI52">
        <v>-10.504273571779899</v>
      </c>
      <c r="EJ52">
        <v>7.9466667318041004</v>
      </c>
      <c r="EK52">
        <v>-7.8984615384615404</v>
      </c>
      <c r="EL52">
        <v>15</v>
      </c>
      <c r="EM52">
        <v>1634243754.0999999</v>
      </c>
      <c r="EN52" t="s">
        <v>401</v>
      </c>
      <c r="EO52">
        <v>1634243749.5999999</v>
      </c>
      <c r="EP52">
        <v>1634243754.0999999</v>
      </c>
      <c r="EQ52">
        <v>126</v>
      </c>
      <c r="ER52">
        <v>-0.41599999999999998</v>
      </c>
      <c r="ES52">
        <v>-8.0000000000000002E-3</v>
      </c>
      <c r="ET52">
        <v>0.16</v>
      </c>
      <c r="EU52">
        <v>-0.11799999999999999</v>
      </c>
      <c r="EV52">
        <v>400</v>
      </c>
      <c r="EW52">
        <v>16</v>
      </c>
      <c r="EX52">
        <v>0.14000000000000001</v>
      </c>
      <c r="EY52">
        <v>0.05</v>
      </c>
      <c r="EZ52">
        <v>0.48413465</v>
      </c>
      <c r="FA52">
        <v>-0.14997690056285201</v>
      </c>
      <c r="FB52">
        <v>4.2504054501041402E-2</v>
      </c>
      <c r="FC52">
        <v>0</v>
      </c>
      <c r="FD52">
        <v>0</v>
      </c>
      <c r="FE52">
        <v>0</v>
      </c>
      <c r="FF52">
        <v>0</v>
      </c>
      <c r="FG52">
        <v>1</v>
      </c>
      <c r="FH52">
        <v>-0.106981695</v>
      </c>
      <c r="FI52">
        <v>0.82005387917448402</v>
      </c>
      <c r="FJ52">
        <v>8.5719992720181507E-2</v>
      </c>
      <c r="FK52">
        <v>0</v>
      </c>
      <c r="FL52">
        <v>1</v>
      </c>
      <c r="FM52">
        <v>3</v>
      </c>
      <c r="FN52" t="s">
        <v>402</v>
      </c>
      <c r="FO52">
        <v>3.9267400000000001</v>
      </c>
      <c r="FP52">
        <v>2.78714</v>
      </c>
      <c r="FQ52">
        <v>8.3912600000000004E-2</v>
      </c>
      <c r="FR52">
        <v>8.3823900000000007E-2</v>
      </c>
      <c r="FS52">
        <v>8.1412700000000005E-2</v>
      </c>
      <c r="FT52">
        <v>8.0488900000000002E-2</v>
      </c>
      <c r="FU52">
        <v>19689.099999999999</v>
      </c>
      <c r="FV52">
        <v>24019.200000000001</v>
      </c>
      <c r="FW52">
        <v>20931.8</v>
      </c>
      <c r="FX52">
        <v>25285.9</v>
      </c>
      <c r="FY52">
        <v>30497.4</v>
      </c>
      <c r="FZ52">
        <v>34234</v>
      </c>
      <c r="GA52">
        <v>37780.199999999997</v>
      </c>
      <c r="GB52">
        <v>41949</v>
      </c>
      <c r="GC52">
        <v>2.6674699999999998</v>
      </c>
      <c r="GD52">
        <v>2.1932700000000001</v>
      </c>
      <c r="GE52">
        <v>6.7092499999999999E-2</v>
      </c>
      <c r="GF52">
        <v>0</v>
      </c>
      <c r="GG52">
        <v>23.541599999999999</v>
      </c>
      <c r="GH52">
        <v>999.9</v>
      </c>
      <c r="GI52">
        <v>48.735999999999997</v>
      </c>
      <c r="GJ52">
        <v>29.306000000000001</v>
      </c>
      <c r="GK52">
        <v>22.2225</v>
      </c>
      <c r="GL52">
        <v>61.343299999999999</v>
      </c>
      <c r="GM52">
        <v>19.086500000000001</v>
      </c>
      <c r="GN52">
        <v>3</v>
      </c>
      <c r="GO52">
        <v>-0.19630800000000001</v>
      </c>
      <c r="GP52">
        <v>-0.78208100000000003</v>
      </c>
      <c r="GQ52">
        <v>20.333100000000002</v>
      </c>
      <c r="GR52">
        <v>5.2216300000000002</v>
      </c>
      <c r="GS52">
        <v>11.962</v>
      </c>
      <c r="GT52">
        <v>4.9854500000000002</v>
      </c>
      <c r="GU52">
        <v>3.30078</v>
      </c>
      <c r="GV52">
        <v>9999</v>
      </c>
      <c r="GW52">
        <v>9999</v>
      </c>
      <c r="GX52">
        <v>999.9</v>
      </c>
      <c r="GY52">
        <v>9999</v>
      </c>
      <c r="GZ52">
        <v>1.8846000000000001</v>
      </c>
      <c r="HA52">
        <v>1.8815599999999999</v>
      </c>
      <c r="HB52">
        <v>1.8830899999999999</v>
      </c>
      <c r="HC52">
        <v>1.8818600000000001</v>
      </c>
      <c r="HD52">
        <v>1.88324</v>
      </c>
      <c r="HE52">
        <v>1.8824799999999999</v>
      </c>
      <c r="HF52">
        <v>1.88446</v>
      </c>
      <c r="HG52">
        <v>1.88171</v>
      </c>
      <c r="HH52">
        <v>5</v>
      </c>
      <c r="HI52">
        <v>0</v>
      </c>
      <c r="HJ52">
        <v>0</v>
      </c>
      <c r="HK52">
        <v>0</v>
      </c>
      <c r="HL52" t="s">
        <v>403</v>
      </c>
      <c r="HM52" t="s">
        <v>404</v>
      </c>
      <c r="HN52" t="s">
        <v>405</v>
      </c>
      <c r="HO52" t="s">
        <v>405</v>
      </c>
      <c r="HP52" t="s">
        <v>405</v>
      </c>
      <c r="HQ52" t="s">
        <v>405</v>
      </c>
      <c r="HR52">
        <v>0</v>
      </c>
      <c r="HS52">
        <v>100</v>
      </c>
      <c r="HT52">
        <v>100</v>
      </c>
      <c r="HU52">
        <v>0.159</v>
      </c>
      <c r="HV52">
        <v>-0.11799999999999999</v>
      </c>
      <c r="HW52">
        <v>0.15960000000001201</v>
      </c>
      <c r="HX52">
        <v>0</v>
      </c>
      <c r="HY52">
        <v>0</v>
      </c>
      <c r="HZ52">
        <v>0</v>
      </c>
      <c r="IA52">
        <v>-0.118047619047619</v>
      </c>
      <c r="IB52">
        <v>0</v>
      </c>
      <c r="IC52">
        <v>0</v>
      </c>
      <c r="ID52">
        <v>0</v>
      </c>
      <c r="IE52">
        <v>-1</v>
      </c>
      <c r="IF52">
        <v>-1</v>
      </c>
      <c r="IG52">
        <v>-1</v>
      </c>
      <c r="IH52">
        <v>-1</v>
      </c>
      <c r="II52">
        <v>123.2</v>
      </c>
      <c r="IJ52">
        <v>123.1</v>
      </c>
      <c r="IK52">
        <v>1.56982</v>
      </c>
      <c r="IL52">
        <v>2.6037599999999999</v>
      </c>
      <c r="IM52">
        <v>2.8002899999999999</v>
      </c>
      <c r="IN52">
        <v>3.0163600000000002</v>
      </c>
      <c r="IO52">
        <v>3.0493199999999998</v>
      </c>
      <c r="IP52">
        <v>2.3168899999999999</v>
      </c>
      <c r="IQ52">
        <v>35.498600000000003</v>
      </c>
      <c r="IR52">
        <v>24.07</v>
      </c>
      <c r="IS52">
        <v>18</v>
      </c>
      <c r="IT52">
        <v>1091.23</v>
      </c>
      <c r="IU52">
        <v>601.13800000000003</v>
      </c>
      <c r="IV52">
        <v>24.9999</v>
      </c>
      <c r="IW52">
        <v>24.701000000000001</v>
      </c>
      <c r="IX52">
        <v>30</v>
      </c>
      <c r="IY52">
        <v>24.624099999999999</v>
      </c>
      <c r="IZ52">
        <v>24.615600000000001</v>
      </c>
      <c r="JA52">
        <v>31.354500000000002</v>
      </c>
      <c r="JB52">
        <v>14.131600000000001</v>
      </c>
      <c r="JC52">
        <v>67.828299999999999</v>
      </c>
      <c r="JD52">
        <v>25</v>
      </c>
      <c r="JE52">
        <v>400</v>
      </c>
      <c r="JF52">
        <v>17.959499999999998</v>
      </c>
      <c r="JG52">
        <v>101.84399999999999</v>
      </c>
      <c r="JH52">
        <v>101.129</v>
      </c>
    </row>
    <row r="53" spans="1:268" x14ac:dyDescent="0.2">
      <c r="A53">
        <v>37</v>
      </c>
      <c r="B53">
        <v>1634251144</v>
      </c>
      <c r="C53">
        <v>998.40000009536698</v>
      </c>
      <c r="D53" t="s">
        <v>492</v>
      </c>
      <c r="E53" t="s">
        <v>493</v>
      </c>
      <c r="F53" t="s">
        <v>397</v>
      </c>
      <c r="I53">
        <v>1634251144</v>
      </c>
      <c r="J53">
        <f t="shared" si="46"/>
        <v>-8.4010442050147264E-5</v>
      </c>
      <c r="K53">
        <f t="shared" si="47"/>
        <v>-8.4010442050147266E-2</v>
      </c>
      <c r="L53">
        <f t="shared" si="48"/>
        <v>-0.89134911248890514</v>
      </c>
      <c r="M53">
        <f t="shared" si="49"/>
        <v>400.54500000000002</v>
      </c>
      <c r="N53">
        <f t="shared" si="50"/>
        <v>102.50607901557531</v>
      </c>
      <c r="O53">
        <f t="shared" si="51"/>
        <v>9.2129271779898527</v>
      </c>
      <c r="P53">
        <f t="shared" si="52"/>
        <v>35.999737302870003</v>
      </c>
      <c r="Q53">
        <f t="shared" si="53"/>
        <v>-4.8944227749857178E-3</v>
      </c>
      <c r="R53">
        <f t="shared" si="54"/>
        <v>2.7429295467620065</v>
      </c>
      <c r="S53">
        <f t="shared" si="55"/>
        <v>-4.8992799197126779E-3</v>
      </c>
      <c r="T53">
        <f t="shared" si="56"/>
        <v>-3.0616131652736111E-3</v>
      </c>
      <c r="U53">
        <f t="shared" si="57"/>
        <v>3.9895850507889585E-3</v>
      </c>
      <c r="V53">
        <f t="shared" si="58"/>
        <v>25.354779453190933</v>
      </c>
      <c r="W53">
        <f t="shared" si="59"/>
        <v>24.664300000000001</v>
      </c>
      <c r="X53">
        <f t="shared" si="60"/>
        <v>3.1165928902601938</v>
      </c>
      <c r="Y53">
        <f t="shared" si="61"/>
        <v>49.829537411462852</v>
      </c>
      <c r="Z53">
        <f t="shared" si="62"/>
        <v>1.6160043856571999</v>
      </c>
      <c r="AA53">
        <f t="shared" si="63"/>
        <v>3.2430651970801803</v>
      </c>
      <c r="AB53">
        <f t="shared" si="64"/>
        <v>1.5005885046029939</v>
      </c>
      <c r="AC53">
        <f t="shared" si="65"/>
        <v>3.7048604944114945</v>
      </c>
      <c r="AD53">
        <f t="shared" si="66"/>
        <v>98.663412786141862</v>
      </c>
      <c r="AE53">
        <f t="shared" si="67"/>
        <v>7.608391362660103</v>
      </c>
      <c r="AF53">
        <f t="shared" si="68"/>
        <v>109.98065422826424</v>
      </c>
      <c r="AG53">
        <v>0</v>
      </c>
      <c r="AH53">
        <v>0</v>
      </c>
      <c r="AI53">
        <f t="shared" si="69"/>
        <v>1</v>
      </c>
      <c r="AJ53">
        <f t="shared" si="70"/>
        <v>0</v>
      </c>
      <c r="AK53">
        <f t="shared" si="71"/>
        <v>47708.591514705062</v>
      </c>
      <c r="AL53" t="s">
        <v>399</v>
      </c>
      <c r="AM53" t="s">
        <v>399</v>
      </c>
      <c r="AN53">
        <v>0</v>
      </c>
      <c r="AO53">
        <v>0</v>
      </c>
      <c r="AP53" t="e">
        <f t="shared" si="72"/>
        <v>#DIV/0!</v>
      </c>
      <c r="AQ53">
        <v>0</v>
      </c>
      <c r="AR53" t="s">
        <v>399</v>
      </c>
      <c r="AS53" t="s">
        <v>399</v>
      </c>
      <c r="AT53">
        <v>0</v>
      </c>
      <c r="AU53">
        <v>0</v>
      </c>
      <c r="AV53" t="e">
        <f t="shared" si="73"/>
        <v>#DIV/0!</v>
      </c>
      <c r="AW53">
        <v>0.5</v>
      </c>
      <c r="AX53">
        <f t="shared" si="74"/>
        <v>2.0997816056783997E-2</v>
      </c>
      <c r="AY53">
        <f t="shared" si="75"/>
        <v>-0.89134911248890514</v>
      </c>
      <c r="AZ53" t="e">
        <f t="shared" si="76"/>
        <v>#DIV/0!</v>
      </c>
      <c r="BA53">
        <f t="shared" si="77"/>
        <v>-42.44961047751093</v>
      </c>
      <c r="BB53" t="e">
        <f t="shared" si="78"/>
        <v>#DIV/0!</v>
      </c>
      <c r="BC53" t="e">
        <f t="shared" si="79"/>
        <v>#DIV/0!</v>
      </c>
      <c r="BD53" t="s">
        <v>399</v>
      </c>
      <c r="BE53">
        <v>0</v>
      </c>
      <c r="BF53" t="e">
        <f t="shared" si="80"/>
        <v>#DIV/0!</v>
      </c>
      <c r="BG53" t="e">
        <f t="shared" si="81"/>
        <v>#DIV/0!</v>
      </c>
      <c r="BH53" t="e">
        <f t="shared" si="82"/>
        <v>#DIV/0!</v>
      </c>
      <c r="BI53" t="e">
        <f t="shared" si="83"/>
        <v>#DIV/0!</v>
      </c>
      <c r="BJ53" t="e">
        <f t="shared" si="84"/>
        <v>#DIV/0!</v>
      </c>
      <c r="BK53" t="e">
        <f t="shared" si="85"/>
        <v>#DIV/0!</v>
      </c>
      <c r="BL53" t="e">
        <f t="shared" si="86"/>
        <v>#DIV/0!</v>
      </c>
      <c r="BM53" t="e">
        <f t="shared" si="87"/>
        <v>#DIV/0!</v>
      </c>
      <c r="BN53" t="s">
        <v>399</v>
      </c>
      <c r="BO53" t="s">
        <v>399</v>
      </c>
      <c r="BP53" t="s">
        <v>399</v>
      </c>
      <c r="BQ53" t="s">
        <v>399</v>
      </c>
      <c r="BR53" t="s">
        <v>399</v>
      </c>
      <c r="BS53" t="s">
        <v>399</v>
      </c>
      <c r="BT53" t="s">
        <v>399</v>
      </c>
      <c r="BU53" t="s">
        <v>399</v>
      </c>
      <c r="BV53" t="s">
        <v>399</v>
      </c>
      <c r="BW53" t="s">
        <v>399</v>
      </c>
      <c r="BX53" t="s">
        <v>399</v>
      </c>
      <c r="BY53" t="s">
        <v>399</v>
      </c>
      <c r="BZ53" t="s">
        <v>399</v>
      </c>
      <c r="CA53" t="s">
        <v>399</v>
      </c>
      <c r="CB53" t="s">
        <v>399</v>
      </c>
      <c r="CC53" t="s">
        <v>399</v>
      </c>
      <c r="CD53" t="s">
        <v>399</v>
      </c>
      <c r="CE53" t="s">
        <v>399</v>
      </c>
      <c r="CF53">
        <f t="shared" si="88"/>
        <v>4.9997399999999997E-2</v>
      </c>
      <c r="CG53">
        <f t="shared" si="89"/>
        <v>2.0997816056783997E-2</v>
      </c>
      <c r="CH53">
        <f t="shared" si="90"/>
        <v>0.41997815999999993</v>
      </c>
      <c r="CI53">
        <f t="shared" si="91"/>
        <v>7.9795850399999979E-2</v>
      </c>
      <c r="CJ53">
        <v>6</v>
      </c>
      <c r="CK53">
        <v>0.5</v>
      </c>
      <c r="CL53" t="s">
        <v>400</v>
      </c>
      <c r="CM53">
        <v>2</v>
      </c>
      <c r="CN53">
        <v>1634251144</v>
      </c>
      <c r="CO53">
        <v>400.54500000000002</v>
      </c>
      <c r="CP53">
        <v>399.99</v>
      </c>
      <c r="CQ53">
        <v>17.9802</v>
      </c>
      <c r="CR53">
        <v>18.029699999999998</v>
      </c>
      <c r="CS53">
        <v>400.38499999999999</v>
      </c>
      <c r="CT53">
        <v>18.098199999999999</v>
      </c>
      <c r="CU53">
        <v>999.99900000000002</v>
      </c>
      <c r="CV53">
        <v>89.771900000000002</v>
      </c>
      <c r="CW53">
        <v>0.104986</v>
      </c>
      <c r="CX53">
        <v>25.331499999999998</v>
      </c>
      <c r="CY53">
        <v>24.664300000000001</v>
      </c>
      <c r="CZ53">
        <v>999.9</v>
      </c>
      <c r="DA53">
        <v>0</v>
      </c>
      <c r="DB53">
        <v>0</v>
      </c>
      <c r="DC53">
        <v>9994.3799999999992</v>
      </c>
      <c r="DD53">
        <v>0</v>
      </c>
      <c r="DE53">
        <v>0.21912699999999999</v>
      </c>
      <c r="DF53">
        <v>0.55535900000000005</v>
      </c>
      <c r="DG53">
        <v>407.87900000000002</v>
      </c>
      <c r="DH53">
        <v>407.334</v>
      </c>
      <c r="DI53">
        <v>-4.9514799999999998E-2</v>
      </c>
      <c r="DJ53">
        <v>399.99</v>
      </c>
      <c r="DK53">
        <v>18.029699999999998</v>
      </c>
      <c r="DL53">
        <v>1.61412</v>
      </c>
      <c r="DM53">
        <v>1.61856</v>
      </c>
      <c r="DN53">
        <v>14.094200000000001</v>
      </c>
      <c r="DO53">
        <v>14.136699999999999</v>
      </c>
      <c r="DP53">
        <v>4.9997399999999997E-2</v>
      </c>
      <c r="DQ53">
        <v>0</v>
      </c>
      <c r="DR53">
        <v>0</v>
      </c>
      <c r="DS53">
        <v>0</v>
      </c>
      <c r="DT53">
        <v>651.33000000000004</v>
      </c>
      <c r="DU53">
        <v>4.9997399999999997E-2</v>
      </c>
      <c r="DV53">
        <v>-5.79</v>
      </c>
      <c r="DW53">
        <v>-2.2799999999999998</v>
      </c>
      <c r="DX53">
        <v>34.5</v>
      </c>
      <c r="DY53">
        <v>38.625</v>
      </c>
      <c r="DZ53">
        <v>37</v>
      </c>
      <c r="EA53">
        <v>38.686999999999998</v>
      </c>
      <c r="EB53">
        <v>37.561999999999998</v>
      </c>
      <c r="EC53">
        <v>0</v>
      </c>
      <c r="ED53">
        <v>0</v>
      </c>
      <c r="EE53">
        <v>0</v>
      </c>
      <c r="EF53">
        <v>944.70000004768394</v>
      </c>
      <c r="EG53">
        <v>0</v>
      </c>
      <c r="EH53">
        <v>650.14480000000003</v>
      </c>
      <c r="EI53">
        <v>-4.9230769524282501</v>
      </c>
      <c r="EJ53">
        <v>5.9053846644908496</v>
      </c>
      <c r="EK53">
        <v>-7.4564000000000004</v>
      </c>
      <c r="EL53">
        <v>15</v>
      </c>
      <c r="EM53">
        <v>1634243754.0999999</v>
      </c>
      <c r="EN53" t="s">
        <v>401</v>
      </c>
      <c r="EO53">
        <v>1634243749.5999999</v>
      </c>
      <c r="EP53">
        <v>1634243754.0999999</v>
      </c>
      <c r="EQ53">
        <v>126</v>
      </c>
      <c r="ER53">
        <v>-0.41599999999999998</v>
      </c>
      <c r="ES53">
        <v>-8.0000000000000002E-3</v>
      </c>
      <c r="ET53">
        <v>0.16</v>
      </c>
      <c r="EU53">
        <v>-0.11799999999999999</v>
      </c>
      <c r="EV53">
        <v>400</v>
      </c>
      <c r="EW53">
        <v>16</v>
      </c>
      <c r="EX53">
        <v>0.14000000000000001</v>
      </c>
      <c r="EY53">
        <v>0.05</v>
      </c>
      <c r="EZ53">
        <v>0.50450914634146304</v>
      </c>
      <c r="FA53">
        <v>9.7890752613241705E-2</v>
      </c>
      <c r="FB53">
        <v>5.0952552943800397E-2</v>
      </c>
      <c r="FC53">
        <v>1</v>
      </c>
      <c r="FD53">
        <v>0</v>
      </c>
      <c r="FE53">
        <v>0</v>
      </c>
      <c r="FF53">
        <v>0</v>
      </c>
      <c r="FG53">
        <v>1</v>
      </c>
      <c r="FH53">
        <v>-5.6000580487804902E-2</v>
      </c>
      <c r="FI53">
        <v>0.27528473519163799</v>
      </c>
      <c r="FJ53">
        <v>3.3169907862767703E-2</v>
      </c>
      <c r="FK53">
        <v>1</v>
      </c>
      <c r="FL53">
        <v>3</v>
      </c>
      <c r="FM53">
        <v>3</v>
      </c>
      <c r="FN53" t="s">
        <v>415</v>
      </c>
      <c r="FO53">
        <v>3.9266899999999998</v>
      </c>
      <c r="FP53">
        <v>2.78756</v>
      </c>
      <c r="FQ53">
        <v>8.3888900000000002E-2</v>
      </c>
      <c r="FR53">
        <v>8.3793400000000004E-2</v>
      </c>
      <c r="FS53">
        <v>8.1287799999999993E-2</v>
      </c>
      <c r="FT53">
        <v>8.0430699999999994E-2</v>
      </c>
      <c r="FU53">
        <v>19689.599999999999</v>
      </c>
      <c r="FV53">
        <v>24020.2</v>
      </c>
      <c r="FW53">
        <v>20931.8</v>
      </c>
      <c r="FX53">
        <v>25286.1</v>
      </c>
      <c r="FY53">
        <v>30502</v>
      </c>
      <c r="FZ53">
        <v>34236.300000000003</v>
      </c>
      <c r="GA53">
        <v>37780.800000000003</v>
      </c>
      <c r="GB53">
        <v>41949.2</v>
      </c>
      <c r="GC53">
        <v>2.6667000000000001</v>
      </c>
      <c r="GD53">
        <v>2.1944300000000001</v>
      </c>
      <c r="GE53">
        <v>6.7986500000000005E-2</v>
      </c>
      <c r="GF53">
        <v>0</v>
      </c>
      <c r="GG53">
        <v>23.5471</v>
      </c>
      <c r="GH53">
        <v>999.9</v>
      </c>
      <c r="GI53">
        <v>48.735999999999997</v>
      </c>
      <c r="GJ53">
        <v>29.306000000000001</v>
      </c>
      <c r="GK53">
        <v>22.221800000000002</v>
      </c>
      <c r="GL53">
        <v>61.563299999999998</v>
      </c>
      <c r="GM53">
        <v>19.054500000000001</v>
      </c>
      <c r="GN53">
        <v>3</v>
      </c>
      <c r="GO53">
        <v>-0.19633900000000001</v>
      </c>
      <c r="GP53">
        <v>-0.78175399999999995</v>
      </c>
      <c r="GQ53">
        <v>20.333100000000002</v>
      </c>
      <c r="GR53">
        <v>5.2226800000000004</v>
      </c>
      <c r="GS53">
        <v>11.962</v>
      </c>
      <c r="GT53">
        <v>4.9858000000000002</v>
      </c>
      <c r="GU53">
        <v>3.3010000000000002</v>
      </c>
      <c r="GV53">
        <v>9999</v>
      </c>
      <c r="GW53">
        <v>9999</v>
      </c>
      <c r="GX53">
        <v>999.9</v>
      </c>
      <c r="GY53">
        <v>9999</v>
      </c>
      <c r="GZ53">
        <v>1.8846000000000001</v>
      </c>
      <c r="HA53">
        <v>1.8815599999999999</v>
      </c>
      <c r="HB53">
        <v>1.8830899999999999</v>
      </c>
      <c r="HC53">
        <v>1.8818600000000001</v>
      </c>
      <c r="HD53">
        <v>1.8832500000000001</v>
      </c>
      <c r="HE53">
        <v>1.8824799999999999</v>
      </c>
      <c r="HF53">
        <v>1.88446</v>
      </c>
      <c r="HG53">
        <v>1.88171</v>
      </c>
      <c r="HH53">
        <v>5</v>
      </c>
      <c r="HI53">
        <v>0</v>
      </c>
      <c r="HJ53">
        <v>0</v>
      </c>
      <c r="HK53">
        <v>0</v>
      </c>
      <c r="HL53" t="s">
        <v>403</v>
      </c>
      <c r="HM53" t="s">
        <v>404</v>
      </c>
      <c r="HN53" t="s">
        <v>405</v>
      </c>
      <c r="HO53" t="s">
        <v>405</v>
      </c>
      <c r="HP53" t="s">
        <v>405</v>
      </c>
      <c r="HQ53" t="s">
        <v>405</v>
      </c>
      <c r="HR53">
        <v>0</v>
      </c>
      <c r="HS53">
        <v>100</v>
      </c>
      <c r="HT53">
        <v>100</v>
      </c>
      <c r="HU53">
        <v>0.16</v>
      </c>
      <c r="HV53">
        <v>-0.11799999999999999</v>
      </c>
      <c r="HW53">
        <v>0.15960000000001201</v>
      </c>
      <c r="HX53">
        <v>0</v>
      </c>
      <c r="HY53">
        <v>0</v>
      </c>
      <c r="HZ53">
        <v>0</v>
      </c>
      <c r="IA53">
        <v>-0.118047619047619</v>
      </c>
      <c r="IB53">
        <v>0</v>
      </c>
      <c r="IC53">
        <v>0</v>
      </c>
      <c r="ID53">
        <v>0</v>
      </c>
      <c r="IE53">
        <v>-1</v>
      </c>
      <c r="IF53">
        <v>-1</v>
      </c>
      <c r="IG53">
        <v>-1</v>
      </c>
      <c r="IH53">
        <v>-1</v>
      </c>
      <c r="II53">
        <v>123.2</v>
      </c>
      <c r="IJ53">
        <v>123.2</v>
      </c>
      <c r="IK53">
        <v>1.56982</v>
      </c>
      <c r="IL53">
        <v>2.5915499999999998</v>
      </c>
      <c r="IM53">
        <v>2.8002899999999999</v>
      </c>
      <c r="IN53">
        <v>3.0127000000000002</v>
      </c>
      <c r="IO53">
        <v>3.0493199999999998</v>
      </c>
      <c r="IP53">
        <v>2.31812</v>
      </c>
      <c r="IQ53">
        <v>35.498600000000003</v>
      </c>
      <c r="IR53">
        <v>24.078700000000001</v>
      </c>
      <c r="IS53">
        <v>18</v>
      </c>
      <c r="IT53">
        <v>1090.29</v>
      </c>
      <c r="IU53">
        <v>602.029</v>
      </c>
      <c r="IV53">
        <v>24.9999</v>
      </c>
      <c r="IW53">
        <v>24.699000000000002</v>
      </c>
      <c r="IX53">
        <v>29.9999</v>
      </c>
      <c r="IY53">
        <v>24.623100000000001</v>
      </c>
      <c r="IZ53">
        <v>24.6144</v>
      </c>
      <c r="JA53">
        <v>31.352799999999998</v>
      </c>
      <c r="JB53">
        <v>14.131600000000001</v>
      </c>
      <c r="JC53">
        <v>67.828299999999999</v>
      </c>
      <c r="JD53">
        <v>25</v>
      </c>
      <c r="JE53">
        <v>400</v>
      </c>
      <c r="JF53">
        <v>17.993300000000001</v>
      </c>
      <c r="JG53">
        <v>101.845</v>
      </c>
      <c r="JH53">
        <v>101.129</v>
      </c>
    </row>
    <row r="54" spans="1:268" x14ac:dyDescent="0.2">
      <c r="A54">
        <v>38</v>
      </c>
      <c r="B54">
        <v>1634251149</v>
      </c>
      <c r="C54">
        <v>1003.40000009537</v>
      </c>
      <c r="D54" t="s">
        <v>494</v>
      </c>
      <c r="E54" t="s">
        <v>495</v>
      </c>
      <c r="F54" t="s">
        <v>397</v>
      </c>
      <c r="I54">
        <v>1634251149</v>
      </c>
      <c r="J54">
        <f t="shared" si="46"/>
        <v>-9.6058623571930278E-5</v>
      </c>
      <c r="K54">
        <f t="shared" si="47"/>
        <v>-9.6058623571930277E-2</v>
      </c>
      <c r="L54">
        <f t="shared" si="48"/>
        <v>-0.83817586589610482</v>
      </c>
      <c r="M54">
        <f t="shared" si="49"/>
        <v>400.54599999999999</v>
      </c>
      <c r="N54">
        <f t="shared" si="50"/>
        <v>153.22551345915858</v>
      </c>
      <c r="O54">
        <f t="shared" si="51"/>
        <v>13.77145989250371</v>
      </c>
      <c r="P54">
        <f t="shared" si="52"/>
        <v>35.999900079127997</v>
      </c>
      <c r="Q54">
        <f t="shared" si="53"/>
        <v>-5.5890930194083532E-3</v>
      </c>
      <c r="R54">
        <f t="shared" si="54"/>
        <v>2.7458952764335431</v>
      </c>
      <c r="S54">
        <f t="shared" si="55"/>
        <v>-5.59542088059379E-3</v>
      </c>
      <c r="T54">
        <f t="shared" si="56"/>
        <v>-3.4965689364007289E-3</v>
      </c>
      <c r="U54">
        <f t="shared" si="57"/>
        <v>3.9895850507889585E-3</v>
      </c>
      <c r="V54">
        <f t="shared" si="58"/>
        <v>25.365487611116464</v>
      </c>
      <c r="W54">
        <f t="shared" si="59"/>
        <v>24.6723</v>
      </c>
      <c r="X54">
        <f t="shared" si="60"/>
        <v>3.1180834286542973</v>
      </c>
      <c r="Y54">
        <f t="shared" si="61"/>
        <v>49.800235160160227</v>
      </c>
      <c r="Z54">
        <f t="shared" si="62"/>
        <v>1.6157649899699997</v>
      </c>
      <c r="AA54">
        <f t="shared" si="63"/>
        <v>3.2444926911963625</v>
      </c>
      <c r="AB54">
        <f t="shared" si="64"/>
        <v>1.5023184386842976</v>
      </c>
      <c r="AC54">
        <f t="shared" si="65"/>
        <v>4.2361852995221252</v>
      </c>
      <c r="AD54">
        <f t="shared" si="66"/>
        <v>98.681268314980443</v>
      </c>
      <c r="AE54">
        <f t="shared" si="67"/>
        <v>7.6021385334690086</v>
      </c>
      <c r="AF54">
        <f t="shared" si="68"/>
        <v>110.52358173302237</v>
      </c>
      <c r="AG54">
        <v>0</v>
      </c>
      <c r="AH54">
        <v>0</v>
      </c>
      <c r="AI54">
        <f t="shared" si="69"/>
        <v>1</v>
      </c>
      <c r="AJ54">
        <f t="shared" si="70"/>
        <v>0</v>
      </c>
      <c r="AK54">
        <f t="shared" si="71"/>
        <v>47788.03699671146</v>
      </c>
      <c r="AL54" t="s">
        <v>399</v>
      </c>
      <c r="AM54" t="s">
        <v>399</v>
      </c>
      <c r="AN54">
        <v>0</v>
      </c>
      <c r="AO54">
        <v>0</v>
      </c>
      <c r="AP54" t="e">
        <f t="shared" si="72"/>
        <v>#DIV/0!</v>
      </c>
      <c r="AQ54">
        <v>0</v>
      </c>
      <c r="AR54" t="s">
        <v>399</v>
      </c>
      <c r="AS54" t="s">
        <v>399</v>
      </c>
      <c r="AT54">
        <v>0</v>
      </c>
      <c r="AU54">
        <v>0</v>
      </c>
      <c r="AV54" t="e">
        <f t="shared" si="73"/>
        <v>#DIV/0!</v>
      </c>
      <c r="AW54">
        <v>0.5</v>
      </c>
      <c r="AX54">
        <f t="shared" si="74"/>
        <v>2.0997816056783997E-2</v>
      </c>
      <c r="AY54">
        <f t="shared" si="75"/>
        <v>-0.83817586589610482</v>
      </c>
      <c r="AZ54" t="e">
        <f t="shared" si="76"/>
        <v>#DIV/0!</v>
      </c>
      <c r="BA54">
        <f t="shared" si="77"/>
        <v>-39.917287761233915</v>
      </c>
      <c r="BB54" t="e">
        <f t="shared" si="78"/>
        <v>#DIV/0!</v>
      </c>
      <c r="BC54" t="e">
        <f t="shared" si="79"/>
        <v>#DIV/0!</v>
      </c>
      <c r="BD54" t="s">
        <v>399</v>
      </c>
      <c r="BE54">
        <v>0</v>
      </c>
      <c r="BF54" t="e">
        <f t="shared" si="80"/>
        <v>#DIV/0!</v>
      </c>
      <c r="BG54" t="e">
        <f t="shared" si="81"/>
        <v>#DIV/0!</v>
      </c>
      <c r="BH54" t="e">
        <f t="shared" si="82"/>
        <v>#DIV/0!</v>
      </c>
      <c r="BI54" t="e">
        <f t="shared" si="83"/>
        <v>#DIV/0!</v>
      </c>
      <c r="BJ54" t="e">
        <f t="shared" si="84"/>
        <v>#DIV/0!</v>
      </c>
      <c r="BK54" t="e">
        <f t="shared" si="85"/>
        <v>#DIV/0!</v>
      </c>
      <c r="BL54" t="e">
        <f t="shared" si="86"/>
        <v>#DIV/0!</v>
      </c>
      <c r="BM54" t="e">
        <f t="shared" si="87"/>
        <v>#DIV/0!</v>
      </c>
      <c r="BN54" t="s">
        <v>399</v>
      </c>
      <c r="BO54" t="s">
        <v>399</v>
      </c>
      <c r="BP54" t="s">
        <v>399</v>
      </c>
      <c r="BQ54" t="s">
        <v>399</v>
      </c>
      <c r="BR54" t="s">
        <v>399</v>
      </c>
      <c r="BS54" t="s">
        <v>399</v>
      </c>
      <c r="BT54" t="s">
        <v>399</v>
      </c>
      <c r="BU54" t="s">
        <v>399</v>
      </c>
      <c r="BV54" t="s">
        <v>399</v>
      </c>
      <c r="BW54" t="s">
        <v>399</v>
      </c>
      <c r="BX54" t="s">
        <v>399</v>
      </c>
      <c r="BY54" t="s">
        <v>399</v>
      </c>
      <c r="BZ54" t="s">
        <v>399</v>
      </c>
      <c r="CA54" t="s">
        <v>399</v>
      </c>
      <c r="CB54" t="s">
        <v>399</v>
      </c>
      <c r="CC54" t="s">
        <v>399</v>
      </c>
      <c r="CD54" t="s">
        <v>399</v>
      </c>
      <c r="CE54" t="s">
        <v>399</v>
      </c>
      <c r="CF54">
        <f t="shared" si="88"/>
        <v>4.9997399999999997E-2</v>
      </c>
      <c r="CG54">
        <f t="shared" si="89"/>
        <v>2.0997816056783997E-2</v>
      </c>
      <c r="CH54">
        <f t="shared" si="90"/>
        <v>0.41997815999999993</v>
      </c>
      <c r="CI54">
        <f t="shared" si="91"/>
        <v>7.9795850399999979E-2</v>
      </c>
      <c r="CJ54">
        <v>6</v>
      </c>
      <c r="CK54">
        <v>0.5</v>
      </c>
      <c r="CL54" t="s">
        <v>400</v>
      </c>
      <c r="CM54">
        <v>2</v>
      </c>
      <c r="CN54">
        <v>1634251149</v>
      </c>
      <c r="CO54">
        <v>400.54599999999999</v>
      </c>
      <c r="CP54">
        <v>400.02</v>
      </c>
      <c r="CQ54">
        <v>17.977499999999999</v>
      </c>
      <c r="CR54">
        <v>18.034099999999999</v>
      </c>
      <c r="CS54">
        <v>400.387</v>
      </c>
      <c r="CT54">
        <v>18.095600000000001</v>
      </c>
      <c r="CU54">
        <v>999.98299999999995</v>
      </c>
      <c r="CV54">
        <v>89.7727</v>
      </c>
      <c r="CW54">
        <v>0.104368</v>
      </c>
      <c r="CX54">
        <v>25.338899999999999</v>
      </c>
      <c r="CY54">
        <v>24.6723</v>
      </c>
      <c r="CZ54">
        <v>999.9</v>
      </c>
      <c r="DA54">
        <v>0</v>
      </c>
      <c r="DB54">
        <v>0</v>
      </c>
      <c r="DC54">
        <v>10011.9</v>
      </c>
      <c r="DD54">
        <v>0</v>
      </c>
      <c r="DE54">
        <v>0.21912699999999999</v>
      </c>
      <c r="DF54">
        <v>0.52688599999999997</v>
      </c>
      <c r="DG54">
        <v>407.87900000000002</v>
      </c>
      <c r="DH54">
        <v>407.36599999999999</v>
      </c>
      <c r="DI54">
        <v>-5.6550999999999997E-2</v>
      </c>
      <c r="DJ54">
        <v>400.02</v>
      </c>
      <c r="DK54">
        <v>18.034099999999999</v>
      </c>
      <c r="DL54">
        <v>1.61389</v>
      </c>
      <c r="DM54">
        <v>1.61897</v>
      </c>
      <c r="DN54">
        <v>14.0921</v>
      </c>
      <c r="DO54">
        <v>14.140499999999999</v>
      </c>
      <c r="DP54">
        <v>4.9997399999999997E-2</v>
      </c>
      <c r="DQ54">
        <v>0</v>
      </c>
      <c r="DR54">
        <v>0</v>
      </c>
      <c r="DS54">
        <v>0</v>
      </c>
      <c r="DT54">
        <v>652.14</v>
      </c>
      <c r="DU54">
        <v>4.9997399999999997E-2</v>
      </c>
      <c r="DV54">
        <v>-9.98</v>
      </c>
      <c r="DW54">
        <v>-3.37</v>
      </c>
      <c r="DX54">
        <v>34.5</v>
      </c>
      <c r="DY54">
        <v>38.625</v>
      </c>
      <c r="DZ54">
        <v>37</v>
      </c>
      <c r="EA54">
        <v>38.686999999999998</v>
      </c>
      <c r="EB54">
        <v>37.561999999999998</v>
      </c>
      <c r="EC54">
        <v>0</v>
      </c>
      <c r="ED54">
        <v>0</v>
      </c>
      <c r="EE54">
        <v>0</v>
      </c>
      <c r="EF54">
        <v>949.5</v>
      </c>
      <c r="EG54">
        <v>0</v>
      </c>
      <c r="EH54">
        <v>649.85360000000003</v>
      </c>
      <c r="EI54">
        <v>-6.6153861333448694E-2</v>
      </c>
      <c r="EJ54">
        <v>-2.9238461210906301</v>
      </c>
      <c r="EK54">
        <v>-7.06</v>
      </c>
      <c r="EL54">
        <v>15</v>
      </c>
      <c r="EM54">
        <v>1634243754.0999999</v>
      </c>
      <c r="EN54" t="s">
        <v>401</v>
      </c>
      <c r="EO54">
        <v>1634243749.5999999</v>
      </c>
      <c r="EP54">
        <v>1634243754.0999999</v>
      </c>
      <c r="EQ54">
        <v>126</v>
      </c>
      <c r="ER54">
        <v>-0.41599999999999998</v>
      </c>
      <c r="ES54">
        <v>-8.0000000000000002E-3</v>
      </c>
      <c r="ET54">
        <v>0.16</v>
      </c>
      <c r="EU54">
        <v>-0.11799999999999999</v>
      </c>
      <c r="EV54">
        <v>400</v>
      </c>
      <c r="EW54">
        <v>16</v>
      </c>
      <c r="EX54">
        <v>0.14000000000000001</v>
      </c>
      <c r="EY54">
        <v>0.05</v>
      </c>
      <c r="EZ54">
        <v>0.49849932499999999</v>
      </c>
      <c r="FA54">
        <v>0.164945729831144</v>
      </c>
      <c r="FB54">
        <v>5.1876104222651202E-2</v>
      </c>
      <c r="FC54">
        <v>0</v>
      </c>
      <c r="FD54">
        <v>0</v>
      </c>
      <c r="FE54">
        <v>0</v>
      </c>
      <c r="FF54">
        <v>0</v>
      </c>
      <c r="FG54">
        <v>1</v>
      </c>
      <c r="FH54">
        <v>-4.3102692499999998E-2</v>
      </c>
      <c r="FI54">
        <v>-7.13921763602237E-3</v>
      </c>
      <c r="FJ54">
        <v>1.23798370719971E-2</v>
      </c>
      <c r="FK54">
        <v>1</v>
      </c>
      <c r="FL54">
        <v>2</v>
      </c>
      <c r="FM54">
        <v>3</v>
      </c>
      <c r="FN54" t="s">
        <v>419</v>
      </c>
      <c r="FO54">
        <v>3.92666</v>
      </c>
      <c r="FP54">
        <v>2.7870900000000001</v>
      </c>
      <c r="FQ54">
        <v>8.3890099999999995E-2</v>
      </c>
      <c r="FR54">
        <v>8.3799100000000001E-2</v>
      </c>
      <c r="FS54">
        <v>8.1279900000000002E-2</v>
      </c>
      <c r="FT54">
        <v>8.0445699999999995E-2</v>
      </c>
      <c r="FU54">
        <v>19689.900000000001</v>
      </c>
      <c r="FV54">
        <v>24019.9</v>
      </c>
      <c r="FW54">
        <v>20932.099999999999</v>
      </c>
      <c r="FX54">
        <v>25286</v>
      </c>
      <c r="FY54">
        <v>30502.400000000001</v>
      </c>
      <c r="FZ54">
        <v>34235.699999999997</v>
      </c>
      <c r="GA54">
        <v>37780.9</v>
      </c>
      <c r="GB54">
        <v>41949.1</v>
      </c>
      <c r="GC54">
        <v>2.6684700000000001</v>
      </c>
      <c r="GD54">
        <v>2.1938300000000002</v>
      </c>
      <c r="GE54">
        <v>6.8172800000000006E-2</v>
      </c>
      <c r="GF54">
        <v>0</v>
      </c>
      <c r="GG54">
        <v>23.552099999999999</v>
      </c>
      <c r="GH54">
        <v>999.9</v>
      </c>
      <c r="GI54">
        <v>48.735999999999997</v>
      </c>
      <c r="GJ54">
        <v>29.326000000000001</v>
      </c>
      <c r="GK54">
        <v>22.248699999999999</v>
      </c>
      <c r="GL54">
        <v>61.423299999999998</v>
      </c>
      <c r="GM54">
        <v>19.058499999999999</v>
      </c>
      <c r="GN54">
        <v>3</v>
      </c>
      <c r="GO54">
        <v>-0.19684199999999999</v>
      </c>
      <c r="GP54">
        <v>-0.78119000000000005</v>
      </c>
      <c r="GQ54">
        <v>20.332999999999998</v>
      </c>
      <c r="GR54">
        <v>5.2216300000000002</v>
      </c>
      <c r="GS54">
        <v>11.962</v>
      </c>
      <c r="GT54">
        <v>4.9854000000000003</v>
      </c>
      <c r="GU54">
        <v>3.30063</v>
      </c>
      <c r="GV54">
        <v>9999</v>
      </c>
      <c r="GW54">
        <v>9999</v>
      </c>
      <c r="GX54">
        <v>999.9</v>
      </c>
      <c r="GY54">
        <v>9999</v>
      </c>
      <c r="GZ54">
        <v>1.8846000000000001</v>
      </c>
      <c r="HA54">
        <v>1.8815599999999999</v>
      </c>
      <c r="HB54">
        <v>1.8830899999999999</v>
      </c>
      <c r="HC54">
        <v>1.8818600000000001</v>
      </c>
      <c r="HD54">
        <v>1.88324</v>
      </c>
      <c r="HE54">
        <v>1.8824799999999999</v>
      </c>
      <c r="HF54">
        <v>1.88446</v>
      </c>
      <c r="HG54">
        <v>1.88171</v>
      </c>
      <c r="HH54">
        <v>5</v>
      </c>
      <c r="HI54">
        <v>0</v>
      </c>
      <c r="HJ54">
        <v>0</v>
      </c>
      <c r="HK54">
        <v>0</v>
      </c>
      <c r="HL54" t="s">
        <v>403</v>
      </c>
      <c r="HM54" t="s">
        <v>404</v>
      </c>
      <c r="HN54" t="s">
        <v>405</v>
      </c>
      <c r="HO54" t="s">
        <v>405</v>
      </c>
      <c r="HP54" t="s">
        <v>405</v>
      </c>
      <c r="HQ54" t="s">
        <v>405</v>
      </c>
      <c r="HR54">
        <v>0</v>
      </c>
      <c r="HS54">
        <v>100</v>
      </c>
      <c r="HT54">
        <v>100</v>
      </c>
      <c r="HU54">
        <v>0.159</v>
      </c>
      <c r="HV54">
        <v>-0.1181</v>
      </c>
      <c r="HW54">
        <v>0.15960000000001201</v>
      </c>
      <c r="HX54">
        <v>0</v>
      </c>
      <c r="HY54">
        <v>0</v>
      </c>
      <c r="HZ54">
        <v>0</v>
      </c>
      <c r="IA54">
        <v>-0.118047619047619</v>
      </c>
      <c r="IB54">
        <v>0</v>
      </c>
      <c r="IC54">
        <v>0</v>
      </c>
      <c r="ID54">
        <v>0</v>
      </c>
      <c r="IE54">
        <v>-1</v>
      </c>
      <c r="IF54">
        <v>-1</v>
      </c>
      <c r="IG54">
        <v>-1</v>
      </c>
      <c r="IH54">
        <v>-1</v>
      </c>
      <c r="II54">
        <v>123.3</v>
      </c>
      <c r="IJ54">
        <v>123.2</v>
      </c>
      <c r="IK54">
        <v>1.56982</v>
      </c>
      <c r="IL54">
        <v>2.5964399999999999</v>
      </c>
      <c r="IM54">
        <v>2.8002899999999999</v>
      </c>
      <c r="IN54">
        <v>3.0127000000000002</v>
      </c>
      <c r="IO54">
        <v>3.0493199999999998</v>
      </c>
      <c r="IP54">
        <v>2.3046899999999999</v>
      </c>
      <c r="IQ54">
        <v>35.498600000000003</v>
      </c>
      <c r="IR54">
        <v>24.07</v>
      </c>
      <c r="IS54">
        <v>18</v>
      </c>
      <c r="IT54">
        <v>1092.3699999999999</v>
      </c>
      <c r="IU54">
        <v>601.553</v>
      </c>
      <c r="IV54">
        <v>25.0001</v>
      </c>
      <c r="IW54">
        <v>24.697900000000001</v>
      </c>
      <c r="IX54">
        <v>30</v>
      </c>
      <c r="IY54">
        <v>24.622</v>
      </c>
      <c r="IZ54">
        <v>24.614000000000001</v>
      </c>
      <c r="JA54">
        <v>31.352699999999999</v>
      </c>
      <c r="JB54">
        <v>14.131600000000001</v>
      </c>
      <c r="JC54">
        <v>67.828299999999999</v>
      </c>
      <c r="JD54">
        <v>25</v>
      </c>
      <c r="JE54">
        <v>400</v>
      </c>
      <c r="JF54">
        <v>18.010300000000001</v>
      </c>
      <c r="JG54">
        <v>101.845</v>
      </c>
      <c r="JH54">
        <v>101.129</v>
      </c>
    </row>
    <row r="55" spans="1:268" x14ac:dyDescent="0.2">
      <c r="A55">
        <v>39</v>
      </c>
      <c r="B55">
        <v>1634251154</v>
      </c>
      <c r="C55">
        <v>1008.40000009537</v>
      </c>
      <c r="D55" t="s">
        <v>496</v>
      </c>
      <c r="E55" t="s">
        <v>497</v>
      </c>
      <c r="F55" t="s">
        <v>397</v>
      </c>
      <c r="I55">
        <v>1634251154</v>
      </c>
      <c r="J55">
        <f t="shared" si="46"/>
        <v>-8.1122758403167592E-5</v>
      </c>
      <c r="K55">
        <f t="shared" si="47"/>
        <v>-8.1122758403167586E-2</v>
      </c>
      <c r="L55">
        <f t="shared" si="48"/>
        <v>-0.74581975073348639</v>
      </c>
      <c r="M55">
        <f t="shared" si="49"/>
        <v>400.50700000000001</v>
      </c>
      <c r="N55">
        <f t="shared" si="50"/>
        <v>140.28277685514277</v>
      </c>
      <c r="O55">
        <f t="shared" si="51"/>
        <v>12.607867715408487</v>
      </c>
      <c r="P55">
        <f t="shared" si="52"/>
        <v>35.995432855662003</v>
      </c>
      <c r="Q55">
        <f t="shared" si="53"/>
        <v>-4.716711949166421E-3</v>
      </c>
      <c r="R55">
        <f t="shared" si="54"/>
        <v>2.7421576460742365</v>
      </c>
      <c r="S55">
        <f t="shared" si="55"/>
        <v>-4.7212238781015161E-3</v>
      </c>
      <c r="T55">
        <f t="shared" si="56"/>
        <v>-2.9503591966281596E-3</v>
      </c>
      <c r="U55">
        <f t="shared" si="57"/>
        <v>3.9895850507889585E-3</v>
      </c>
      <c r="V55">
        <f t="shared" si="58"/>
        <v>25.367285788711857</v>
      </c>
      <c r="W55">
        <f t="shared" si="59"/>
        <v>24.679500000000001</v>
      </c>
      <c r="X55">
        <f t="shared" si="60"/>
        <v>3.1194254458886008</v>
      </c>
      <c r="Y55">
        <f t="shared" si="61"/>
        <v>49.784758256153282</v>
      </c>
      <c r="Z55">
        <f t="shared" si="62"/>
        <v>1.6158296576142002</v>
      </c>
      <c r="AA55">
        <f t="shared" si="63"/>
        <v>3.2456312217092815</v>
      </c>
      <c r="AB55">
        <f t="shared" si="64"/>
        <v>1.5035957882744007</v>
      </c>
      <c r="AC55">
        <f t="shared" si="65"/>
        <v>3.5775136455796908</v>
      </c>
      <c r="AD55">
        <f t="shared" si="66"/>
        <v>98.354760565981877</v>
      </c>
      <c r="AE55">
        <f t="shared" si="67"/>
        <v>7.5878131493137211</v>
      </c>
      <c r="AF55">
        <f t="shared" si="68"/>
        <v>109.52407694592608</v>
      </c>
      <c r="AG55">
        <v>0</v>
      </c>
      <c r="AH55">
        <v>0</v>
      </c>
      <c r="AI55">
        <f t="shared" si="69"/>
        <v>1</v>
      </c>
      <c r="AJ55">
        <f t="shared" si="70"/>
        <v>0</v>
      </c>
      <c r="AK55">
        <f t="shared" si="71"/>
        <v>47685.451787571728</v>
      </c>
      <c r="AL55" t="s">
        <v>399</v>
      </c>
      <c r="AM55" t="s">
        <v>399</v>
      </c>
      <c r="AN55">
        <v>0</v>
      </c>
      <c r="AO55">
        <v>0</v>
      </c>
      <c r="AP55" t="e">
        <f t="shared" si="72"/>
        <v>#DIV/0!</v>
      </c>
      <c r="AQ55">
        <v>0</v>
      </c>
      <c r="AR55" t="s">
        <v>399</v>
      </c>
      <c r="AS55" t="s">
        <v>399</v>
      </c>
      <c r="AT55">
        <v>0</v>
      </c>
      <c r="AU55">
        <v>0</v>
      </c>
      <c r="AV55" t="e">
        <f t="shared" si="73"/>
        <v>#DIV/0!</v>
      </c>
      <c r="AW55">
        <v>0.5</v>
      </c>
      <c r="AX55">
        <f t="shared" si="74"/>
        <v>2.0997816056783997E-2</v>
      </c>
      <c r="AY55">
        <f t="shared" si="75"/>
        <v>-0.74581975073348639</v>
      </c>
      <c r="AZ55" t="e">
        <f t="shared" si="76"/>
        <v>#DIV/0!</v>
      </c>
      <c r="BA55">
        <f t="shared" si="77"/>
        <v>-35.518920097051051</v>
      </c>
      <c r="BB55" t="e">
        <f t="shared" si="78"/>
        <v>#DIV/0!</v>
      </c>
      <c r="BC55" t="e">
        <f t="shared" si="79"/>
        <v>#DIV/0!</v>
      </c>
      <c r="BD55" t="s">
        <v>399</v>
      </c>
      <c r="BE55">
        <v>0</v>
      </c>
      <c r="BF55" t="e">
        <f t="shared" si="80"/>
        <v>#DIV/0!</v>
      </c>
      <c r="BG55" t="e">
        <f t="shared" si="81"/>
        <v>#DIV/0!</v>
      </c>
      <c r="BH55" t="e">
        <f t="shared" si="82"/>
        <v>#DIV/0!</v>
      </c>
      <c r="BI55" t="e">
        <f t="shared" si="83"/>
        <v>#DIV/0!</v>
      </c>
      <c r="BJ55" t="e">
        <f t="shared" si="84"/>
        <v>#DIV/0!</v>
      </c>
      <c r="BK55" t="e">
        <f t="shared" si="85"/>
        <v>#DIV/0!</v>
      </c>
      <c r="BL55" t="e">
        <f t="shared" si="86"/>
        <v>#DIV/0!</v>
      </c>
      <c r="BM55" t="e">
        <f t="shared" si="87"/>
        <v>#DIV/0!</v>
      </c>
      <c r="BN55" t="s">
        <v>399</v>
      </c>
      <c r="BO55" t="s">
        <v>399</v>
      </c>
      <c r="BP55" t="s">
        <v>399</v>
      </c>
      <c r="BQ55" t="s">
        <v>399</v>
      </c>
      <c r="BR55" t="s">
        <v>399</v>
      </c>
      <c r="BS55" t="s">
        <v>399</v>
      </c>
      <c r="BT55" t="s">
        <v>399</v>
      </c>
      <c r="BU55" t="s">
        <v>399</v>
      </c>
      <c r="BV55" t="s">
        <v>399</v>
      </c>
      <c r="BW55" t="s">
        <v>399</v>
      </c>
      <c r="BX55" t="s">
        <v>399</v>
      </c>
      <c r="BY55" t="s">
        <v>399</v>
      </c>
      <c r="BZ55" t="s">
        <v>399</v>
      </c>
      <c r="CA55" t="s">
        <v>399</v>
      </c>
      <c r="CB55" t="s">
        <v>399</v>
      </c>
      <c r="CC55" t="s">
        <v>399</v>
      </c>
      <c r="CD55" t="s">
        <v>399</v>
      </c>
      <c r="CE55" t="s">
        <v>399</v>
      </c>
      <c r="CF55">
        <f t="shared" si="88"/>
        <v>4.9997399999999997E-2</v>
      </c>
      <c r="CG55">
        <f t="shared" si="89"/>
        <v>2.0997816056783997E-2</v>
      </c>
      <c r="CH55">
        <f t="shared" si="90"/>
        <v>0.41997815999999993</v>
      </c>
      <c r="CI55">
        <f t="shared" si="91"/>
        <v>7.9795850399999979E-2</v>
      </c>
      <c r="CJ55">
        <v>6</v>
      </c>
      <c r="CK55">
        <v>0.5</v>
      </c>
      <c r="CL55" t="s">
        <v>400</v>
      </c>
      <c r="CM55">
        <v>2</v>
      </c>
      <c r="CN55">
        <v>1634251154</v>
      </c>
      <c r="CO55">
        <v>400.50700000000001</v>
      </c>
      <c r="CP55">
        <v>400.04</v>
      </c>
      <c r="CQ55">
        <v>17.9787</v>
      </c>
      <c r="CR55">
        <v>18.026499999999999</v>
      </c>
      <c r="CS55">
        <v>400.34699999999998</v>
      </c>
      <c r="CT55">
        <v>18.096800000000002</v>
      </c>
      <c r="CU55">
        <v>999.97</v>
      </c>
      <c r="CV55">
        <v>89.770099999999999</v>
      </c>
      <c r="CW55">
        <v>0.10456600000000001</v>
      </c>
      <c r="CX55">
        <v>25.344799999999999</v>
      </c>
      <c r="CY55">
        <v>24.679500000000001</v>
      </c>
      <c r="CZ55">
        <v>999.9</v>
      </c>
      <c r="DA55">
        <v>0</v>
      </c>
      <c r="DB55">
        <v>0</v>
      </c>
      <c r="DC55">
        <v>9990</v>
      </c>
      <c r="DD55">
        <v>0</v>
      </c>
      <c r="DE55">
        <v>0.21912699999999999</v>
      </c>
      <c r="DF55">
        <v>0.46682699999999999</v>
      </c>
      <c r="DG55">
        <v>407.839</v>
      </c>
      <c r="DH55">
        <v>407.38400000000001</v>
      </c>
      <c r="DI55">
        <v>-4.7759999999999997E-2</v>
      </c>
      <c r="DJ55">
        <v>400.04</v>
      </c>
      <c r="DK55">
        <v>18.026499999999999</v>
      </c>
      <c r="DL55">
        <v>1.61395</v>
      </c>
      <c r="DM55">
        <v>1.6182399999999999</v>
      </c>
      <c r="DN55">
        <v>14.092700000000001</v>
      </c>
      <c r="DO55">
        <v>14.133599999999999</v>
      </c>
      <c r="DP55">
        <v>4.9997399999999997E-2</v>
      </c>
      <c r="DQ55">
        <v>0</v>
      </c>
      <c r="DR55">
        <v>0</v>
      </c>
      <c r="DS55">
        <v>0</v>
      </c>
      <c r="DT55">
        <v>650.74</v>
      </c>
      <c r="DU55">
        <v>4.9997399999999997E-2</v>
      </c>
      <c r="DV55">
        <v>-9.6999999999999993</v>
      </c>
      <c r="DW55">
        <v>-3.75</v>
      </c>
      <c r="DX55">
        <v>34.5</v>
      </c>
      <c r="DY55">
        <v>38.625</v>
      </c>
      <c r="DZ55">
        <v>37</v>
      </c>
      <c r="EA55">
        <v>38.686999999999998</v>
      </c>
      <c r="EB55">
        <v>37.561999999999998</v>
      </c>
      <c r="EC55">
        <v>0</v>
      </c>
      <c r="ED55">
        <v>0</v>
      </c>
      <c r="EE55">
        <v>0</v>
      </c>
      <c r="EF55">
        <v>954.30000019073498</v>
      </c>
      <c r="EG55">
        <v>0</v>
      </c>
      <c r="EH55">
        <v>649.82119999999998</v>
      </c>
      <c r="EI55">
        <v>-0.75538461356312103</v>
      </c>
      <c r="EJ55">
        <v>-0.13615370910548699</v>
      </c>
      <c r="EK55">
        <v>-7.0076000000000001</v>
      </c>
      <c r="EL55">
        <v>15</v>
      </c>
      <c r="EM55">
        <v>1634243754.0999999</v>
      </c>
      <c r="EN55" t="s">
        <v>401</v>
      </c>
      <c r="EO55">
        <v>1634243749.5999999</v>
      </c>
      <c r="EP55">
        <v>1634243754.0999999</v>
      </c>
      <c r="EQ55">
        <v>126</v>
      </c>
      <c r="ER55">
        <v>-0.41599999999999998</v>
      </c>
      <c r="ES55">
        <v>-8.0000000000000002E-3</v>
      </c>
      <c r="ET55">
        <v>0.16</v>
      </c>
      <c r="EU55">
        <v>-0.11799999999999999</v>
      </c>
      <c r="EV55">
        <v>400</v>
      </c>
      <c r="EW55">
        <v>16</v>
      </c>
      <c r="EX55">
        <v>0.14000000000000001</v>
      </c>
      <c r="EY55">
        <v>0.05</v>
      </c>
      <c r="EZ55">
        <v>0.50171795121951202</v>
      </c>
      <c r="FA55">
        <v>0.13371434843205601</v>
      </c>
      <c r="FB55">
        <v>4.8874613510018899E-2</v>
      </c>
      <c r="FC55">
        <v>0</v>
      </c>
      <c r="FD55">
        <v>0</v>
      </c>
      <c r="FE55">
        <v>0</v>
      </c>
      <c r="FF55">
        <v>0</v>
      </c>
      <c r="FG55">
        <v>1</v>
      </c>
      <c r="FH55">
        <v>-4.2995680487804902E-2</v>
      </c>
      <c r="FI55">
        <v>-9.4396471777003402E-2</v>
      </c>
      <c r="FJ55">
        <v>1.15399395358398E-2</v>
      </c>
      <c r="FK55">
        <v>1</v>
      </c>
      <c r="FL55">
        <v>2</v>
      </c>
      <c r="FM55">
        <v>3</v>
      </c>
      <c r="FN55" t="s">
        <v>419</v>
      </c>
      <c r="FO55">
        <v>3.9266399999999999</v>
      </c>
      <c r="FP55">
        <v>2.7871000000000001</v>
      </c>
      <c r="FQ55">
        <v>8.3881899999999995E-2</v>
      </c>
      <c r="FR55">
        <v>8.3800299999999994E-2</v>
      </c>
      <c r="FS55">
        <v>8.1281999999999993E-2</v>
      </c>
      <c r="FT55">
        <v>8.0419099999999993E-2</v>
      </c>
      <c r="FU55">
        <v>19689.900000000001</v>
      </c>
      <c r="FV55">
        <v>24019.8</v>
      </c>
      <c r="FW55">
        <v>20931.900000000001</v>
      </c>
      <c r="FX55">
        <v>25285.9</v>
      </c>
      <c r="FY55">
        <v>30502.400000000001</v>
      </c>
      <c r="FZ55">
        <v>34236.400000000001</v>
      </c>
      <c r="GA55">
        <v>37780.9</v>
      </c>
      <c r="GB55">
        <v>41948.7</v>
      </c>
      <c r="GC55">
        <v>2.6684700000000001</v>
      </c>
      <c r="GD55">
        <v>2.1932499999999999</v>
      </c>
      <c r="GE55">
        <v>6.8396299999999993E-2</v>
      </c>
      <c r="GF55">
        <v>0</v>
      </c>
      <c r="GG55">
        <v>23.555700000000002</v>
      </c>
      <c r="GH55">
        <v>999.9</v>
      </c>
      <c r="GI55">
        <v>48.735999999999997</v>
      </c>
      <c r="GJ55">
        <v>29.306000000000001</v>
      </c>
      <c r="GK55">
        <v>22.2239</v>
      </c>
      <c r="GL55">
        <v>61.433300000000003</v>
      </c>
      <c r="GM55">
        <v>19.102599999999999</v>
      </c>
      <c r="GN55">
        <v>3</v>
      </c>
      <c r="GO55">
        <v>-0.196715</v>
      </c>
      <c r="GP55">
        <v>-0.78105899999999995</v>
      </c>
      <c r="GQ55">
        <v>20.333500000000001</v>
      </c>
      <c r="GR55">
        <v>5.2231300000000003</v>
      </c>
      <c r="GS55">
        <v>11.962</v>
      </c>
      <c r="GT55">
        <v>4.9858500000000001</v>
      </c>
      <c r="GU55">
        <v>3.3010000000000002</v>
      </c>
      <c r="GV55">
        <v>9999</v>
      </c>
      <c r="GW55">
        <v>9999</v>
      </c>
      <c r="GX55">
        <v>999.9</v>
      </c>
      <c r="GY55">
        <v>9999</v>
      </c>
      <c r="GZ55">
        <v>1.8846099999999999</v>
      </c>
      <c r="HA55">
        <v>1.8815599999999999</v>
      </c>
      <c r="HB55">
        <v>1.8830899999999999</v>
      </c>
      <c r="HC55">
        <v>1.88185</v>
      </c>
      <c r="HD55">
        <v>1.8832500000000001</v>
      </c>
      <c r="HE55">
        <v>1.8824799999999999</v>
      </c>
      <c r="HF55">
        <v>1.88446</v>
      </c>
      <c r="HG55">
        <v>1.88171</v>
      </c>
      <c r="HH55">
        <v>5</v>
      </c>
      <c r="HI55">
        <v>0</v>
      </c>
      <c r="HJ55">
        <v>0</v>
      </c>
      <c r="HK55">
        <v>0</v>
      </c>
      <c r="HL55" t="s">
        <v>403</v>
      </c>
      <c r="HM55" t="s">
        <v>404</v>
      </c>
      <c r="HN55" t="s">
        <v>405</v>
      </c>
      <c r="HO55" t="s">
        <v>405</v>
      </c>
      <c r="HP55" t="s">
        <v>405</v>
      </c>
      <c r="HQ55" t="s">
        <v>405</v>
      </c>
      <c r="HR55">
        <v>0</v>
      </c>
      <c r="HS55">
        <v>100</v>
      </c>
      <c r="HT55">
        <v>100</v>
      </c>
      <c r="HU55">
        <v>0.16</v>
      </c>
      <c r="HV55">
        <v>-0.1181</v>
      </c>
      <c r="HW55">
        <v>0.15960000000001201</v>
      </c>
      <c r="HX55">
        <v>0</v>
      </c>
      <c r="HY55">
        <v>0</v>
      </c>
      <c r="HZ55">
        <v>0</v>
      </c>
      <c r="IA55">
        <v>-0.118047619047619</v>
      </c>
      <c r="IB55">
        <v>0</v>
      </c>
      <c r="IC55">
        <v>0</v>
      </c>
      <c r="ID55">
        <v>0</v>
      </c>
      <c r="IE55">
        <v>-1</v>
      </c>
      <c r="IF55">
        <v>-1</v>
      </c>
      <c r="IG55">
        <v>-1</v>
      </c>
      <c r="IH55">
        <v>-1</v>
      </c>
      <c r="II55">
        <v>123.4</v>
      </c>
      <c r="IJ55">
        <v>123.3</v>
      </c>
      <c r="IK55">
        <v>1.56982</v>
      </c>
      <c r="IL55">
        <v>2.6061999999999999</v>
      </c>
      <c r="IM55">
        <v>2.8002899999999999</v>
      </c>
      <c r="IN55">
        <v>3.0127000000000002</v>
      </c>
      <c r="IO55">
        <v>3.0493199999999998</v>
      </c>
      <c r="IP55">
        <v>2.2875999999999999</v>
      </c>
      <c r="IQ55">
        <v>35.498600000000003</v>
      </c>
      <c r="IR55">
        <v>24.061199999999999</v>
      </c>
      <c r="IS55">
        <v>18</v>
      </c>
      <c r="IT55">
        <v>1092.32</v>
      </c>
      <c r="IU55">
        <v>601.08000000000004</v>
      </c>
      <c r="IV55">
        <v>25.0001</v>
      </c>
      <c r="IW55">
        <v>24.696899999999999</v>
      </c>
      <c r="IX55">
        <v>30.0001</v>
      </c>
      <c r="IY55">
        <v>24.62</v>
      </c>
      <c r="IZ55">
        <v>24.612400000000001</v>
      </c>
      <c r="JA55">
        <v>31.351199999999999</v>
      </c>
      <c r="JB55">
        <v>14.131600000000001</v>
      </c>
      <c r="JC55">
        <v>67.828299999999999</v>
      </c>
      <c r="JD55">
        <v>25</v>
      </c>
      <c r="JE55">
        <v>400</v>
      </c>
      <c r="JF55">
        <v>18.023499999999999</v>
      </c>
      <c r="JG55">
        <v>101.845</v>
      </c>
      <c r="JH55">
        <v>101.128</v>
      </c>
    </row>
    <row r="56" spans="1:268" x14ac:dyDescent="0.2">
      <c r="A56">
        <v>40</v>
      </c>
      <c r="B56">
        <v>1634251159</v>
      </c>
      <c r="C56">
        <v>1013.40000009537</v>
      </c>
      <c r="D56" t="s">
        <v>498</v>
      </c>
      <c r="E56" t="s">
        <v>499</v>
      </c>
      <c r="F56" t="s">
        <v>397</v>
      </c>
      <c r="I56">
        <v>1634251159</v>
      </c>
      <c r="J56">
        <f t="shared" si="46"/>
        <v>-7.5354226961257728E-5</v>
      </c>
      <c r="K56">
        <f t="shared" si="47"/>
        <v>-7.5354226961257723E-2</v>
      </c>
      <c r="L56">
        <f t="shared" si="48"/>
        <v>-0.78481444131186362</v>
      </c>
      <c r="M56">
        <f t="shared" si="49"/>
        <v>400.47399999999999</v>
      </c>
      <c r="N56">
        <f t="shared" si="50"/>
        <v>106.4708386092865</v>
      </c>
      <c r="O56">
        <f t="shared" si="51"/>
        <v>9.5690293552161094</v>
      </c>
      <c r="P56">
        <f t="shared" si="52"/>
        <v>35.992460584099994</v>
      </c>
      <c r="Q56">
        <f t="shared" si="53"/>
        <v>-4.3716841976580451E-3</v>
      </c>
      <c r="R56">
        <f t="shared" si="54"/>
        <v>2.7451113338211752</v>
      </c>
      <c r="S56">
        <f t="shared" si="55"/>
        <v>-4.3755557068160958E-3</v>
      </c>
      <c r="T56">
        <f t="shared" si="56"/>
        <v>-2.7343742010182263E-3</v>
      </c>
      <c r="U56">
        <f t="shared" si="57"/>
        <v>3.9895850507889585E-3</v>
      </c>
      <c r="V56">
        <f t="shared" si="58"/>
        <v>25.371067691355844</v>
      </c>
      <c r="W56">
        <f t="shared" si="59"/>
        <v>24.698899999999998</v>
      </c>
      <c r="X56">
        <f t="shared" si="60"/>
        <v>3.123043949781982</v>
      </c>
      <c r="Y56">
        <f t="shared" si="61"/>
        <v>49.775963242030613</v>
      </c>
      <c r="Z56">
        <f t="shared" si="62"/>
        <v>1.6160630440449999</v>
      </c>
      <c r="AA56">
        <f t="shared" si="63"/>
        <v>3.2466735725174338</v>
      </c>
      <c r="AB56">
        <f t="shared" si="64"/>
        <v>1.5069809057369821</v>
      </c>
      <c r="AC56">
        <f t="shared" si="65"/>
        <v>3.3231214089914656</v>
      </c>
      <c r="AD56">
        <f t="shared" si="66"/>
        <v>96.388780223726741</v>
      </c>
      <c r="AE56">
        <f t="shared" si="67"/>
        <v>7.4290686327597086</v>
      </c>
      <c r="AF56">
        <f t="shared" si="68"/>
        <v>107.14495985052871</v>
      </c>
      <c r="AG56">
        <v>0</v>
      </c>
      <c r="AH56">
        <v>0</v>
      </c>
      <c r="AI56">
        <f t="shared" si="69"/>
        <v>1</v>
      </c>
      <c r="AJ56">
        <f t="shared" si="70"/>
        <v>0</v>
      </c>
      <c r="AK56">
        <f t="shared" si="71"/>
        <v>47764.86538440099</v>
      </c>
      <c r="AL56" t="s">
        <v>399</v>
      </c>
      <c r="AM56" t="s">
        <v>399</v>
      </c>
      <c r="AN56">
        <v>0</v>
      </c>
      <c r="AO56">
        <v>0</v>
      </c>
      <c r="AP56" t="e">
        <f t="shared" si="72"/>
        <v>#DIV/0!</v>
      </c>
      <c r="AQ56">
        <v>0</v>
      </c>
      <c r="AR56" t="s">
        <v>399</v>
      </c>
      <c r="AS56" t="s">
        <v>399</v>
      </c>
      <c r="AT56">
        <v>0</v>
      </c>
      <c r="AU56">
        <v>0</v>
      </c>
      <c r="AV56" t="e">
        <f t="shared" si="73"/>
        <v>#DIV/0!</v>
      </c>
      <c r="AW56">
        <v>0.5</v>
      </c>
      <c r="AX56">
        <f t="shared" si="74"/>
        <v>2.0997816056783997E-2</v>
      </c>
      <c r="AY56">
        <f t="shared" si="75"/>
        <v>-0.78481444131186362</v>
      </c>
      <c r="AZ56" t="e">
        <f t="shared" si="76"/>
        <v>#DIV/0!</v>
      </c>
      <c r="BA56">
        <f t="shared" si="77"/>
        <v>-37.376003256219825</v>
      </c>
      <c r="BB56" t="e">
        <f t="shared" si="78"/>
        <v>#DIV/0!</v>
      </c>
      <c r="BC56" t="e">
        <f t="shared" si="79"/>
        <v>#DIV/0!</v>
      </c>
      <c r="BD56" t="s">
        <v>399</v>
      </c>
      <c r="BE56">
        <v>0</v>
      </c>
      <c r="BF56" t="e">
        <f t="shared" si="80"/>
        <v>#DIV/0!</v>
      </c>
      <c r="BG56" t="e">
        <f t="shared" si="81"/>
        <v>#DIV/0!</v>
      </c>
      <c r="BH56" t="e">
        <f t="shared" si="82"/>
        <v>#DIV/0!</v>
      </c>
      <c r="BI56" t="e">
        <f t="shared" si="83"/>
        <v>#DIV/0!</v>
      </c>
      <c r="BJ56" t="e">
        <f t="shared" si="84"/>
        <v>#DIV/0!</v>
      </c>
      <c r="BK56" t="e">
        <f t="shared" si="85"/>
        <v>#DIV/0!</v>
      </c>
      <c r="BL56" t="e">
        <f t="shared" si="86"/>
        <v>#DIV/0!</v>
      </c>
      <c r="BM56" t="e">
        <f t="shared" si="87"/>
        <v>#DIV/0!</v>
      </c>
      <c r="BN56" t="s">
        <v>399</v>
      </c>
      <c r="BO56" t="s">
        <v>399</v>
      </c>
      <c r="BP56" t="s">
        <v>399</v>
      </c>
      <c r="BQ56" t="s">
        <v>399</v>
      </c>
      <c r="BR56" t="s">
        <v>399</v>
      </c>
      <c r="BS56" t="s">
        <v>399</v>
      </c>
      <c r="BT56" t="s">
        <v>399</v>
      </c>
      <c r="BU56" t="s">
        <v>399</v>
      </c>
      <c r="BV56" t="s">
        <v>399</v>
      </c>
      <c r="BW56" t="s">
        <v>399</v>
      </c>
      <c r="BX56" t="s">
        <v>399</v>
      </c>
      <c r="BY56" t="s">
        <v>399</v>
      </c>
      <c r="BZ56" t="s">
        <v>399</v>
      </c>
      <c r="CA56" t="s">
        <v>399</v>
      </c>
      <c r="CB56" t="s">
        <v>399</v>
      </c>
      <c r="CC56" t="s">
        <v>399</v>
      </c>
      <c r="CD56" t="s">
        <v>399</v>
      </c>
      <c r="CE56" t="s">
        <v>399</v>
      </c>
      <c r="CF56">
        <f t="shared" si="88"/>
        <v>4.9997399999999997E-2</v>
      </c>
      <c r="CG56">
        <f t="shared" si="89"/>
        <v>2.0997816056783997E-2</v>
      </c>
      <c r="CH56">
        <f t="shared" si="90"/>
        <v>0.41997815999999993</v>
      </c>
      <c r="CI56">
        <f t="shared" si="91"/>
        <v>7.9795850399999979E-2</v>
      </c>
      <c r="CJ56">
        <v>6</v>
      </c>
      <c r="CK56">
        <v>0.5</v>
      </c>
      <c r="CL56" t="s">
        <v>400</v>
      </c>
      <c r="CM56">
        <v>2</v>
      </c>
      <c r="CN56">
        <v>1634251159</v>
      </c>
      <c r="CO56">
        <v>400.47399999999999</v>
      </c>
      <c r="CP56">
        <v>399.98500000000001</v>
      </c>
      <c r="CQ56">
        <v>17.981300000000001</v>
      </c>
      <c r="CR56">
        <v>18.025700000000001</v>
      </c>
      <c r="CS56">
        <v>400.31400000000002</v>
      </c>
      <c r="CT56">
        <v>18.099299999999999</v>
      </c>
      <c r="CU56">
        <v>999.99</v>
      </c>
      <c r="CV56">
        <v>89.770399999999995</v>
      </c>
      <c r="CW56">
        <v>0.10425</v>
      </c>
      <c r="CX56">
        <v>25.350200000000001</v>
      </c>
      <c r="CY56">
        <v>24.698899999999998</v>
      </c>
      <c r="CZ56">
        <v>999.9</v>
      </c>
      <c r="DA56">
        <v>0</v>
      </c>
      <c r="DB56">
        <v>0</v>
      </c>
      <c r="DC56">
        <v>10007.5</v>
      </c>
      <c r="DD56">
        <v>0</v>
      </c>
      <c r="DE56">
        <v>0.21912699999999999</v>
      </c>
      <c r="DF56">
        <v>0.48852499999999999</v>
      </c>
      <c r="DG56">
        <v>407.80700000000002</v>
      </c>
      <c r="DH56">
        <v>407.32799999999997</v>
      </c>
      <c r="DI56">
        <v>-4.4469799999999997E-2</v>
      </c>
      <c r="DJ56">
        <v>399.98500000000001</v>
      </c>
      <c r="DK56">
        <v>18.025700000000001</v>
      </c>
      <c r="DL56">
        <v>1.61419</v>
      </c>
      <c r="DM56">
        <v>1.61818</v>
      </c>
      <c r="DN56">
        <v>14.094900000000001</v>
      </c>
      <c r="DO56">
        <v>14.132999999999999</v>
      </c>
      <c r="DP56">
        <v>4.9997399999999997E-2</v>
      </c>
      <c r="DQ56">
        <v>0</v>
      </c>
      <c r="DR56">
        <v>0</v>
      </c>
      <c r="DS56">
        <v>0</v>
      </c>
      <c r="DT56">
        <v>645.48</v>
      </c>
      <c r="DU56">
        <v>4.9997399999999997E-2</v>
      </c>
      <c r="DV56">
        <v>-3.74</v>
      </c>
      <c r="DW56">
        <v>-2.67</v>
      </c>
      <c r="DX56">
        <v>34.436999999999998</v>
      </c>
      <c r="DY56">
        <v>38.625</v>
      </c>
      <c r="DZ56">
        <v>37</v>
      </c>
      <c r="EA56">
        <v>38.686999999999998</v>
      </c>
      <c r="EB56">
        <v>37.561999999999998</v>
      </c>
      <c r="EC56">
        <v>0</v>
      </c>
      <c r="ED56">
        <v>0</v>
      </c>
      <c r="EE56">
        <v>0</v>
      </c>
      <c r="EF56">
        <v>959.70000004768394</v>
      </c>
      <c r="EG56">
        <v>0</v>
      </c>
      <c r="EH56">
        <v>649.50346153846203</v>
      </c>
      <c r="EI56">
        <v>-6.9931624118286999</v>
      </c>
      <c r="EJ56">
        <v>2.4386326200264801</v>
      </c>
      <c r="EK56">
        <v>-6.5196153846153901</v>
      </c>
      <c r="EL56">
        <v>15</v>
      </c>
      <c r="EM56">
        <v>1634243754.0999999</v>
      </c>
      <c r="EN56" t="s">
        <v>401</v>
      </c>
      <c r="EO56">
        <v>1634243749.5999999</v>
      </c>
      <c r="EP56">
        <v>1634243754.0999999</v>
      </c>
      <c r="EQ56">
        <v>126</v>
      </c>
      <c r="ER56">
        <v>-0.41599999999999998</v>
      </c>
      <c r="ES56">
        <v>-8.0000000000000002E-3</v>
      </c>
      <c r="ET56">
        <v>0.16</v>
      </c>
      <c r="EU56">
        <v>-0.11799999999999999</v>
      </c>
      <c r="EV56">
        <v>400</v>
      </c>
      <c r="EW56">
        <v>16</v>
      </c>
      <c r="EX56">
        <v>0.14000000000000001</v>
      </c>
      <c r="EY56">
        <v>0.05</v>
      </c>
      <c r="EZ56">
        <v>0.51521914999999996</v>
      </c>
      <c r="FA56">
        <v>-0.17138676923077001</v>
      </c>
      <c r="FB56">
        <v>3.5614793840867603E-2</v>
      </c>
      <c r="FC56">
        <v>0</v>
      </c>
      <c r="FD56">
        <v>0</v>
      </c>
      <c r="FE56">
        <v>0</v>
      </c>
      <c r="FF56">
        <v>0</v>
      </c>
      <c r="FG56">
        <v>1</v>
      </c>
      <c r="FH56">
        <v>-4.7251935000000002E-2</v>
      </c>
      <c r="FI56">
        <v>-4.3852939587241999E-2</v>
      </c>
      <c r="FJ56">
        <v>8.5853129830411497E-3</v>
      </c>
      <c r="FK56">
        <v>1</v>
      </c>
      <c r="FL56">
        <v>2</v>
      </c>
      <c r="FM56">
        <v>3</v>
      </c>
      <c r="FN56" t="s">
        <v>419</v>
      </c>
      <c r="FO56">
        <v>3.9266700000000001</v>
      </c>
      <c r="FP56">
        <v>2.78694</v>
      </c>
      <c r="FQ56">
        <v>8.3877199999999999E-2</v>
      </c>
      <c r="FR56">
        <v>8.3792000000000005E-2</v>
      </c>
      <c r="FS56">
        <v>8.1291000000000002E-2</v>
      </c>
      <c r="FT56">
        <v>8.0417100000000005E-2</v>
      </c>
      <c r="FU56">
        <v>19689.900000000001</v>
      </c>
      <c r="FV56">
        <v>24020</v>
      </c>
      <c r="FW56">
        <v>20931.8</v>
      </c>
      <c r="FX56">
        <v>25285.9</v>
      </c>
      <c r="FY56">
        <v>30502.1</v>
      </c>
      <c r="FZ56">
        <v>34236.6</v>
      </c>
      <c r="GA56">
        <v>37781</v>
      </c>
      <c r="GB56">
        <v>41948.9</v>
      </c>
      <c r="GC56">
        <v>2.6680299999999999</v>
      </c>
      <c r="GD56">
        <v>2.1932299999999998</v>
      </c>
      <c r="GE56">
        <v>6.9402199999999997E-2</v>
      </c>
      <c r="GF56">
        <v>0</v>
      </c>
      <c r="GG56">
        <v>23.558499999999999</v>
      </c>
      <c r="GH56">
        <v>999.9</v>
      </c>
      <c r="GI56">
        <v>48.735999999999997</v>
      </c>
      <c r="GJ56">
        <v>29.326000000000001</v>
      </c>
      <c r="GK56">
        <v>22.251300000000001</v>
      </c>
      <c r="GL56">
        <v>61.503300000000003</v>
      </c>
      <c r="GM56">
        <v>19.070499999999999</v>
      </c>
      <c r="GN56">
        <v>3</v>
      </c>
      <c r="GO56">
        <v>-0.196738</v>
      </c>
      <c r="GP56">
        <v>-0.77995400000000004</v>
      </c>
      <c r="GQ56">
        <v>20.333400000000001</v>
      </c>
      <c r="GR56">
        <v>5.2231300000000003</v>
      </c>
      <c r="GS56">
        <v>11.962</v>
      </c>
      <c r="GT56">
        <v>4.9856999999999996</v>
      </c>
      <c r="GU56">
        <v>3.3010000000000002</v>
      </c>
      <c r="GV56">
        <v>9999</v>
      </c>
      <c r="GW56">
        <v>9999</v>
      </c>
      <c r="GX56">
        <v>999.9</v>
      </c>
      <c r="GY56">
        <v>9999</v>
      </c>
      <c r="GZ56">
        <v>1.8846000000000001</v>
      </c>
      <c r="HA56">
        <v>1.8815599999999999</v>
      </c>
      <c r="HB56">
        <v>1.8830899999999999</v>
      </c>
      <c r="HC56">
        <v>1.88184</v>
      </c>
      <c r="HD56">
        <v>1.8832599999999999</v>
      </c>
      <c r="HE56">
        <v>1.8824799999999999</v>
      </c>
      <c r="HF56">
        <v>1.88446</v>
      </c>
      <c r="HG56">
        <v>1.88171</v>
      </c>
      <c r="HH56">
        <v>5</v>
      </c>
      <c r="HI56">
        <v>0</v>
      </c>
      <c r="HJ56">
        <v>0</v>
      </c>
      <c r="HK56">
        <v>0</v>
      </c>
      <c r="HL56" t="s">
        <v>403</v>
      </c>
      <c r="HM56" t="s">
        <v>404</v>
      </c>
      <c r="HN56" t="s">
        <v>405</v>
      </c>
      <c r="HO56" t="s">
        <v>405</v>
      </c>
      <c r="HP56" t="s">
        <v>405</v>
      </c>
      <c r="HQ56" t="s">
        <v>405</v>
      </c>
      <c r="HR56">
        <v>0</v>
      </c>
      <c r="HS56">
        <v>100</v>
      </c>
      <c r="HT56">
        <v>100</v>
      </c>
      <c r="HU56">
        <v>0.16</v>
      </c>
      <c r="HV56">
        <v>-0.11799999999999999</v>
      </c>
      <c r="HW56">
        <v>0.15960000000001201</v>
      </c>
      <c r="HX56">
        <v>0</v>
      </c>
      <c r="HY56">
        <v>0</v>
      </c>
      <c r="HZ56">
        <v>0</v>
      </c>
      <c r="IA56">
        <v>-0.118047619047619</v>
      </c>
      <c r="IB56">
        <v>0</v>
      </c>
      <c r="IC56">
        <v>0</v>
      </c>
      <c r="ID56">
        <v>0</v>
      </c>
      <c r="IE56">
        <v>-1</v>
      </c>
      <c r="IF56">
        <v>-1</v>
      </c>
      <c r="IG56">
        <v>-1</v>
      </c>
      <c r="IH56">
        <v>-1</v>
      </c>
      <c r="II56">
        <v>123.5</v>
      </c>
      <c r="IJ56">
        <v>123.4</v>
      </c>
      <c r="IK56">
        <v>1.56982</v>
      </c>
      <c r="IL56">
        <v>2.5939899999999998</v>
      </c>
      <c r="IM56">
        <v>2.8002899999999999</v>
      </c>
      <c r="IN56">
        <v>3.0127000000000002</v>
      </c>
      <c r="IO56">
        <v>3.0493199999999998</v>
      </c>
      <c r="IP56">
        <v>2.35229</v>
      </c>
      <c r="IQ56">
        <v>35.521799999999999</v>
      </c>
      <c r="IR56">
        <v>24.07</v>
      </c>
      <c r="IS56">
        <v>18</v>
      </c>
      <c r="IT56">
        <v>1091.76</v>
      </c>
      <c r="IU56">
        <v>601.04999999999995</v>
      </c>
      <c r="IV56">
        <v>25</v>
      </c>
      <c r="IW56">
        <v>24.694800000000001</v>
      </c>
      <c r="IX56">
        <v>30.0001</v>
      </c>
      <c r="IY56">
        <v>24.618400000000001</v>
      </c>
      <c r="IZ56">
        <v>24.6114</v>
      </c>
      <c r="JA56">
        <v>31.352699999999999</v>
      </c>
      <c r="JB56">
        <v>14.131600000000001</v>
      </c>
      <c r="JC56">
        <v>67.828299999999999</v>
      </c>
      <c r="JD56">
        <v>25</v>
      </c>
      <c r="JE56">
        <v>400</v>
      </c>
      <c r="JF56">
        <v>18.038</v>
      </c>
      <c r="JG56">
        <v>101.845</v>
      </c>
      <c r="JH56">
        <v>101.129</v>
      </c>
    </row>
    <row r="57" spans="1:268" x14ac:dyDescent="0.2">
      <c r="A57">
        <v>41</v>
      </c>
      <c r="B57">
        <v>1634251164</v>
      </c>
      <c r="C57">
        <v>1018.40000009537</v>
      </c>
      <c r="D57" t="s">
        <v>500</v>
      </c>
      <c r="E57" t="s">
        <v>501</v>
      </c>
      <c r="F57" t="s">
        <v>397</v>
      </c>
      <c r="I57">
        <v>1634251164</v>
      </c>
      <c r="J57">
        <f t="shared" si="46"/>
        <v>-6.5512233846062271E-5</v>
      </c>
      <c r="K57">
        <f t="shared" si="47"/>
        <v>-6.5512233846062265E-2</v>
      </c>
      <c r="L57">
        <f t="shared" si="48"/>
        <v>-0.87377082624672942</v>
      </c>
      <c r="M57">
        <f t="shared" si="49"/>
        <v>400.50799999999998</v>
      </c>
      <c r="N57">
        <f t="shared" si="50"/>
        <v>27.101772795549707</v>
      </c>
      <c r="O57">
        <f t="shared" si="51"/>
        <v>2.4357904489179405</v>
      </c>
      <c r="P57">
        <f t="shared" si="52"/>
        <v>35.995931648995999</v>
      </c>
      <c r="Q57">
        <f t="shared" si="53"/>
        <v>-3.8015143640416716E-3</v>
      </c>
      <c r="R57">
        <f t="shared" si="54"/>
        <v>2.747028395804084</v>
      </c>
      <c r="S57">
        <f t="shared" si="55"/>
        <v>-3.8044394483304779E-3</v>
      </c>
      <c r="T57">
        <f t="shared" si="56"/>
        <v>-2.3775116676770587E-3</v>
      </c>
      <c r="U57">
        <f t="shared" si="57"/>
        <v>3.9895850507889585E-3</v>
      </c>
      <c r="V57">
        <f t="shared" si="58"/>
        <v>25.373033620363834</v>
      </c>
      <c r="W57">
        <f t="shared" si="59"/>
        <v>24.700199999999999</v>
      </c>
      <c r="X57">
        <f t="shared" si="60"/>
        <v>3.1232865579471731</v>
      </c>
      <c r="Y57">
        <f t="shared" si="61"/>
        <v>49.773698410635816</v>
      </c>
      <c r="Z57">
        <f t="shared" si="62"/>
        <v>1.6164411934010998</v>
      </c>
      <c r="AA57">
        <f t="shared" si="63"/>
        <v>3.247581041829299</v>
      </c>
      <c r="AB57">
        <f t="shared" si="64"/>
        <v>1.5068453645460733</v>
      </c>
      <c r="AC57">
        <f t="shared" si="65"/>
        <v>2.8890895126113461</v>
      </c>
      <c r="AD57">
        <f t="shared" si="66"/>
        <v>96.959626304394206</v>
      </c>
      <c r="AE57">
        <f t="shared" si="67"/>
        <v>7.4680764279867242</v>
      </c>
      <c r="AF57">
        <f t="shared" si="68"/>
        <v>107.32078183004306</v>
      </c>
      <c r="AG57">
        <v>0</v>
      </c>
      <c r="AH57">
        <v>0</v>
      </c>
      <c r="AI57">
        <f t="shared" si="69"/>
        <v>1</v>
      </c>
      <c r="AJ57">
        <f t="shared" si="70"/>
        <v>0</v>
      </c>
      <c r="AK57">
        <f t="shared" si="71"/>
        <v>47816.249405601091</v>
      </c>
      <c r="AL57" t="s">
        <v>399</v>
      </c>
      <c r="AM57" t="s">
        <v>399</v>
      </c>
      <c r="AN57">
        <v>0</v>
      </c>
      <c r="AO57">
        <v>0</v>
      </c>
      <c r="AP57" t="e">
        <f t="shared" si="72"/>
        <v>#DIV/0!</v>
      </c>
      <c r="AQ57">
        <v>0</v>
      </c>
      <c r="AR57" t="s">
        <v>399</v>
      </c>
      <c r="AS57" t="s">
        <v>399</v>
      </c>
      <c r="AT57">
        <v>0</v>
      </c>
      <c r="AU57">
        <v>0</v>
      </c>
      <c r="AV57" t="e">
        <f t="shared" si="73"/>
        <v>#DIV/0!</v>
      </c>
      <c r="AW57">
        <v>0.5</v>
      </c>
      <c r="AX57">
        <f t="shared" si="74"/>
        <v>2.0997816056783997E-2</v>
      </c>
      <c r="AY57">
        <f t="shared" si="75"/>
        <v>-0.87377082624672942</v>
      </c>
      <c r="AZ57" t="e">
        <f t="shared" si="76"/>
        <v>#DIV/0!</v>
      </c>
      <c r="BA57">
        <f t="shared" si="77"/>
        <v>-41.612462166722842</v>
      </c>
      <c r="BB57" t="e">
        <f t="shared" si="78"/>
        <v>#DIV/0!</v>
      </c>
      <c r="BC57" t="e">
        <f t="shared" si="79"/>
        <v>#DIV/0!</v>
      </c>
      <c r="BD57" t="s">
        <v>399</v>
      </c>
      <c r="BE57">
        <v>0</v>
      </c>
      <c r="BF57" t="e">
        <f t="shared" si="80"/>
        <v>#DIV/0!</v>
      </c>
      <c r="BG57" t="e">
        <f t="shared" si="81"/>
        <v>#DIV/0!</v>
      </c>
      <c r="BH57" t="e">
        <f t="shared" si="82"/>
        <v>#DIV/0!</v>
      </c>
      <c r="BI57" t="e">
        <f t="shared" si="83"/>
        <v>#DIV/0!</v>
      </c>
      <c r="BJ57" t="e">
        <f t="shared" si="84"/>
        <v>#DIV/0!</v>
      </c>
      <c r="BK57" t="e">
        <f t="shared" si="85"/>
        <v>#DIV/0!</v>
      </c>
      <c r="BL57" t="e">
        <f t="shared" si="86"/>
        <v>#DIV/0!</v>
      </c>
      <c r="BM57" t="e">
        <f t="shared" si="87"/>
        <v>#DIV/0!</v>
      </c>
      <c r="BN57" t="s">
        <v>399</v>
      </c>
      <c r="BO57" t="s">
        <v>399</v>
      </c>
      <c r="BP57" t="s">
        <v>399</v>
      </c>
      <c r="BQ57" t="s">
        <v>399</v>
      </c>
      <c r="BR57" t="s">
        <v>399</v>
      </c>
      <c r="BS57" t="s">
        <v>399</v>
      </c>
      <c r="BT57" t="s">
        <v>399</v>
      </c>
      <c r="BU57" t="s">
        <v>399</v>
      </c>
      <c r="BV57" t="s">
        <v>399</v>
      </c>
      <c r="BW57" t="s">
        <v>399</v>
      </c>
      <c r="BX57" t="s">
        <v>399</v>
      </c>
      <c r="BY57" t="s">
        <v>399</v>
      </c>
      <c r="BZ57" t="s">
        <v>399</v>
      </c>
      <c r="CA57" t="s">
        <v>399</v>
      </c>
      <c r="CB57" t="s">
        <v>399</v>
      </c>
      <c r="CC57" t="s">
        <v>399</v>
      </c>
      <c r="CD57" t="s">
        <v>399</v>
      </c>
      <c r="CE57" t="s">
        <v>399</v>
      </c>
      <c r="CF57">
        <f t="shared" si="88"/>
        <v>4.9997399999999997E-2</v>
      </c>
      <c r="CG57">
        <f t="shared" si="89"/>
        <v>2.0997816056783997E-2</v>
      </c>
      <c r="CH57">
        <f t="shared" si="90"/>
        <v>0.41997815999999993</v>
      </c>
      <c r="CI57">
        <f t="shared" si="91"/>
        <v>7.9795850399999979E-2</v>
      </c>
      <c r="CJ57">
        <v>6</v>
      </c>
      <c r="CK57">
        <v>0.5</v>
      </c>
      <c r="CL57" t="s">
        <v>400</v>
      </c>
      <c r="CM57">
        <v>2</v>
      </c>
      <c r="CN57">
        <v>1634251164</v>
      </c>
      <c r="CO57">
        <v>400.50799999999998</v>
      </c>
      <c r="CP57">
        <v>399.96800000000002</v>
      </c>
      <c r="CQ57">
        <v>17.985299999999999</v>
      </c>
      <c r="CR57">
        <v>18.023900000000001</v>
      </c>
      <c r="CS57">
        <v>400.34899999999999</v>
      </c>
      <c r="CT57">
        <v>18.103400000000001</v>
      </c>
      <c r="CU57">
        <v>1000.01</v>
      </c>
      <c r="CV57">
        <v>89.771199999999993</v>
      </c>
      <c r="CW57">
        <v>0.104487</v>
      </c>
      <c r="CX57">
        <v>25.354900000000001</v>
      </c>
      <c r="CY57">
        <v>24.700199999999999</v>
      </c>
      <c r="CZ57">
        <v>999.9</v>
      </c>
      <c r="DA57">
        <v>0</v>
      </c>
      <c r="DB57">
        <v>0</v>
      </c>
      <c r="DC57">
        <v>10018.799999999999</v>
      </c>
      <c r="DD57">
        <v>0</v>
      </c>
      <c r="DE57">
        <v>0.21912699999999999</v>
      </c>
      <c r="DF57">
        <v>0.54064900000000005</v>
      </c>
      <c r="DG57">
        <v>407.84399999999999</v>
      </c>
      <c r="DH57">
        <v>407.30900000000003</v>
      </c>
      <c r="DI57">
        <v>-3.8553200000000003E-2</v>
      </c>
      <c r="DJ57">
        <v>399.96800000000002</v>
      </c>
      <c r="DK57">
        <v>18.023900000000001</v>
      </c>
      <c r="DL57">
        <v>1.6145700000000001</v>
      </c>
      <c r="DM57">
        <v>1.6180300000000001</v>
      </c>
      <c r="DN57">
        <v>14.0985</v>
      </c>
      <c r="DO57">
        <v>14.131600000000001</v>
      </c>
      <c r="DP57">
        <v>4.9997399999999997E-2</v>
      </c>
      <c r="DQ57">
        <v>0</v>
      </c>
      <c r="DR57">
        <v>0</v>
      </c>
      <c r="DS57">
        <v>0</v>
      </c>
      <c r="DT57">
        <v>648.80999999999995</v>
      </c>
      <c r="DU57">
        <v>4.9997399999999997E-2</v>
      </c>
      <c r="DV57">
        <v>-10.67</v>
      </c>
      <c r="DW57">
        <v>-3.1</v>
      </c>
      <c r="DX57">
        <v>34.5</v>
      </c>
      <c r="DY57">
        <v>38.625</v>
      </c>
      <c r="DZ57">
        <v>37</v>
      </c>
      <c r="EA57">
        <v>38.686999999999998</v>
      </c>
      <c r="EB57">
        <v>37.561999999999998</v>
      </c>
      <c r="EC57">
        <v>0</v>
      </c>
      <c r="ED57">
        <v>0</v>
      </c>
      <c r="EE57">
        <v>0</v>
      </c>
      <c r="EF57">
        <v>964.5</v>
      </c>
      <c r="EG57">
        <v>0</v>
      </c>
      <c r="EH57">
        <v>649.245</v>
      </c>
      <c r="EI57">
        <v>-6.4071795344033102</v>
      </c>
      <c r="EJ57">
        <v>-0.95589726345858195</v>
      </c>
      <c r="EK57">
        <v>-6.4984615384615401</v>
      </c>
      <c r="EL57">
        <v>15</v>
      </c>
      <c r="EM57">
        <v>1634243754.0999999</v>
      </c>
      <c r="EN57" t="s">
        <v>401</v>
      </c>
      <c r="EO57">
        <v>1634243749.5999999</v>
      </c>
      <c r="EP57">
        <v>1634243754.0999999</v>
      </c>
      <c r="EQ57">
        <v>126</v>
      </c>
      <c r="ER57">
        <v>-0.41599999999999998</v>
      </c>
      <c r="ES57">
        <v>-8.0000000000000002E-3</v>
      </c>
      <c r="ET57">
        <v>0.16</v>
      </c>
      <c r="EU57">
        <v>-0.11799999999999999</v>
      </c>
      <c r="EV57">
        <v>400</v>
      </c>
      <c r="EW57">
        <v>16</v>
      </c>
      <c r="EX57">
        <v>0.14000000000000001</v>
      </c>
      <c r="EY57">
        <v>0.05</v>
      </c>
      <c r="EZ57">
        <v>0.50339343902439004</v>
      </c>
      <c r="FA57">
        <v>4.6862508710803297E-3</v>
      </c>
      <c r="FB57">
        <v>2.50278908898178E-2</v>
      </c>
      <c r="FC57">
        <v>1</v>
      </c>
      <c r="FD57">
        <v>0</v>
      </c>
      <c r="FE57">
        <v>0</v>
      </c>
      <c r="FF57">
        <v>0</v>
      </c>
      <c r="FG57">
        <v>1</v>
      </c>
      <c r="FH57">
        <v>-4.9059656097561001E-2</v>
      </c>
      <c r="FI57">
        <v>4.8547287804878103E-2</v>
      </c>
      <c r="FJ57">
        <v>5.4627807018595596E-3</v>
      </c>
      <c r="FK57">
        <v>1</v>
      </c>
      <c r="FL57">
        <v>3</v>
      </c>
      <c r="FM57">
        <v>3</v>
      </c>
      <c r="FN57" t="s">
        <v>415</v>
      </c>
      <c r="FO57">
        <v>3.9266999999999999</v>
      </c>
      <c r="FP57">
        <v>2.7872699999999999</v>
      </c>
      <c r="FQ57">
        <v>8.3883700000000005E-2</v>
      </c>
      <c r="FR57">
        <v>8.3790199999999995E-2</v>
      </c>
      <c r="FS57">
        <v>8.13054E-2</v>
      </c>
      <c r="FT57">
        <v>8.0411999999999997E-2</v>
      </c>
      <c r="FU57">
        <v>19690.099999999999</v>
      </c>
      <c r="FV57">
        <v>24020.1</v>
      </c>
      <c r="FW57">
        <v>20932.2</v>
      </c>
      <c r="FX57">
        <v>25285.9</v>
      </c>
      <c r="FY57">
        <v>30501.7</v>
      </c>
      <c r="FZ57">
        <v>34236.800000000003</v>
      </c>
      <c r="GA57">
        <v>37781</v>
      </c>
      <c r="GB57">
        <v>41948.9</v>
      </c>
      <c r="GC57">
        <v>2.6684700000000001</v>
      </c>
      <c r="GD57">
        <v>2.1930499999999999</v>
      </c>
      <c r="GE57">
        <v>6.9327700000000006E-2</v>
      </c>
      <c r="GF57">
        <v>0</v>
      </c>
      <c r="GG57">
        <v>23.5611</v>
      </c>
      <c r="GH57">
        <v>999.9</v>
      </c>
      <c r="GI57">
        <v>48.735999999999997</v>
      </c>
      <c r="GJ57">
        <v>29.326000000000001</v>
      </c>
      <c r="GK57">
        <v>22.246500000000001</v>
      </c>
      <c r="GL57">
        <v>61.273299999999999</v>
      </c>
      <c r="GM57">
        <v>19.078499999999998</v>
      </c>
      <c r="GN57">
        <v>3</v>
      </c>
      <c r="GO57">
        <v>-0.19677600000000001</v>
      </c>
      <c r="GP57">
        <v>-0.77923799999999999</v>
      </c>
      <c r="GQ57">
        <v>20.333400000000001</v>
      </c>
      <c r="GR57">
        <v>5.2228300000000001</v>
      </c>
      <c r="GS57">
        <v>11.962</v>
      </c>
      <c r="GT57">
        <v>4.9858000000000002</v>
      </c>
      <c r="GU57">
        <v>3.3010000000000002</v>
      </c>
      <c r="GV57">
        <v>9999</v>
      </c>
      <c r="GW57">
        <v>9999</v>
      </c>
      <c r="GX57">
        <v>999.9</v>
      </c>
      <c r="GY57">
        <v>9999</v>
      </c>
      <c r="GZ57">
        <v>1.8845799999999999</v>
      </c>
      <c r="HA57">
        <v>1.8815599999999999</v>
      </c>
      <c r="HB57">
        <v>1.8830899999999999</v>
      </c>
      <c r="HC57">
        <v>1.88185</v>
      </c>
      <c r="HD57">
        <v>1.88324</v>
      </c>
      <c r="HE57">
        <v>1.8824799999999999</v>
      </c>
      <c r="HF57">
        <v>1.88446</v>
      </c>
      <c r="HG57">
        <v>1.88171</v>
      </c>
      <c r="HH57">
        <v>5</v>
      </c>
      <c r="HI57">
        <v>0</v>
      </c>
      <c r="HJ57">
        <v>0</v>
      </c>
      <c r="HK57">
        <v>0</v>
      </c>
      <c r="HL57" t="s">
        <v>403</v>
      </c>
      <c r="HM57" t="s">
        <v>404</v>
      </c>
      <c r="HN57" t="s">
        <v>405</v>
      </c>
      <c r="HO57" t="s">
        <v>405</v>
      </c>
      <c r="HP57" t="s">
        <v>405</v>
      </c>
      <c r="HQ57" t="s">
        <v>405</v>
      </c>
      <c r="HR57">
        <v>0</v>
      </c>
      <c r="HS57">
        <v>100</v>
      </c>
      <c r="HT57">
        <v>100</v>
      </c>
      <c r="HU57">
        <v>0.159</v>
      </c>
      <c r="HV57">
        <v>-0.1181</v>
      </c>
      <c r="HW57">
        <v>0.15960000000001201</v>
      </c>
      <c r="HX57">
        <v>0</v>
      </c>
      <c r="HY57">
        <v>0</v>
      </c>
      <c r="HZ57">
        <v>0</v>
      </c>
      <c r="IA57">
        <v>-0.118047619047619</v>
      </c>
      <c r="IB57">
        <v>0</v>
      </c>
      <c r="IC57">
        <v>0</v>
      </c>
      <c r="ID57">
        <v>0</v>
      </c>
      <c r="IE57">
        <v>-1</v>
      </c>
      <c r="IF57">
        <v>-1</v>
      </c>
      <c r="IG57">
        <v>-1</v>
      </c>
      <c r="IH57">
        <v>-1</v>
      </c>
      <c r="II57">
        <v>123.6</v>
      </c>
      <c r="IJ57">
        <v>123.5</v>
      </c>
      <c r="IK57">
        <v>1.56982</v>
      </c>
      <c r="IL57">
        <v>2.6025399999999999</v>
      </c>
      <c r="IM57">
        <v>2.8002899999999999</v>
      </c>
      <c r="IN57">
        <v>3.0114700000000001</v>
      </c>
      <c r="IO57">
        <v>3.0493199999999998</v>
      </c>
      <c r="IP57">
        <v>2.3339799999999999</v>
      </c>
      <c r="IQ57">
        <v>35.521799999999999</v>
      </c>
      <c r="IR57">
        <v>24.078700000000001</v>
      </c>
      <c r="IS57">
        <v>18</v>
      </c>
      <c r="IT57">
        <v>1092.27</v>
      </c>
      <c r="IU57">
        <v>600.899</v>
      </c>
      <c r="IV57">
        <v>25.0001</v>
      </c>
      <c r="IW57">
        <v>24.694299999999998</v>
      </c>
      <c r="IX57">
        <v>30</v>
      </c>
      <c r="IY57">
        <v>24.6174</v>
      </c>
      <c r="IZ57">
        <v>24.610299999999999</v>
      </c>
      <c r="JA57">
        <v>31.354399999999998</v>
      </c>
      <c r="JB57">
        <v>14.131600000000001</v>
      </c>
      <c r="JC57">
        <v>67.828299999999999</v>
      </c>
      <c r="JD57">
        <v>25</v>
      </c>
      <c r="JE57">
        <v>400</v>
      </c>
      <c r="JF57">
        <v>18.049800000000001</v>
      </c>
      <c r="JG57">
        <v>101.846</v>
      </c>
      <c r="JH57">
        <v>101.129</v>
      </c>
    </row>
    <row r="58" spans="1:268" x14ac:dyDescent="0.2">
      <c r="A58">
        <v>42</v>
      </c>
      <c r="B58">
        <v>1634251169</v>
      </c>
      <c r="C58">
        <v>1023.40000009537</v>
      </c>
      <c r="D58" t="s">
        <v>502</v>
      </c>
      <c r="E58" t="s">
        <v>503</v>
      </c>
      <c r="F58" t="s">
        <v>397</v>
      </c>
      <c r="I58">
        <v>1634251169</v>
      </c>
      <c r="J58">
        <f t="shared" si="46"/>
        <v>-5.7363907431074753E-5</v>
      </c>
      <c r="K58">
        <f t="shared" si="47"/>
        <v>-5.7363907431074751E-2</v>
      </c>
      <c r="L58">
        <f t="shared" si="48"/>
        <v>-0.67867895291125391</v>
      </c>
      <c r="M58">
        <f t="shared" si="49"/>
        <v>400.42899999999997</v>
      </c>
      <c r="N58">
        <f t="shared" si="50"/>
        <v>67.748367271568299</v>
      </c>
      <c r="O58">
        <f t="shared" si="51"/>
        <v>6.089009504269816</v>
      </c>
      <c r="P58">
        <f t="shared" si="52"/>
        <v>35.989295166504988</v>
      </c>
      <c r="Q58">
        <f t="shared" si="53"/>
        <v>-3.3267102863102868E-3</v>
      </c>
      <c r="R58">
        <f t="shared" si="54"/>
        <v>2.7407200105088725</v>
      </c>
      <c r="S58">
        <f t="shared" si="55"/>
        <v>-3.328955249390936E-3</v>
      </c>
      <c r="T58">
        <f t="shared" si="56"/>
        <v>-2.0803952091042483E-3</v>
      </c>
      <c r="U58">
        <f t="shared" si="57"/>
        <v>3.9895850507889585E-3</v>
      </c>
      <c r="V58">
        <f t="shared" si="58"/>
        <v>25.375615165919861</v>
      </c>
      <c r="W58">
        <f t="shared" si="59"/>
        <v>24.708200000000001</v>
      </c>
      <c r="X58">
        <f t="shared" si="60"/>
        <v>3.1247798938865841</v>
      </c>
      <c r="Y58">
        <f t="shared" si="61"/>
        <v>49.773416149218605</v>
      </c>
      <c r="Z58">
        <f t="shared" si="62"/>
        <v>1.6168934292345001</v>
      </c>
      <c r="AA58">
        <f t="shared" si="63"/>
        <v>3.2485080477239534</v>
      </c>
      <c r="AB58">
        <f t="shared" si="64"/>
        <v>1.507886464652084</v>
      </c>
      <c r="AC58">
        <f t="shared" si="65"/>
        <v>2.5297483177103968</v>
      </c>
      <c r="AD58">
        <f t="shared" si="66"/>
        <v>96.264139730069957</v>
      </c>
      <c r="AE58">
        <f t="shared" si="67"/>
        <v>7.4320531416907967</v>
      </c>
      <c r="AF58">
        <f t="shared" si="68"/>
        <v>106.22993077452193</v>
      </c>
      <c r="AG58">
        <v>0</v>
      </c>
      <c r="AH58">
        <v>0</v>
      </c>
      <c r="AI58">
        <f t="shared" si="69"/>
        <v>1</v>
      </c>
      <c r="AJ58">
        <f t="shared" si="70"/>
        <v>0</v>
      </c>
      <c r="AK58">
        <f t="shared" si="71"/>
        <v>47644.059229135753</v>
      </c>
      <c r="AL58" t="s">
        <v>399</v>
      </c>
      <c r="AM58" t="s">
        <v>399</v>
      </c>
      <c r="AN58">
        <v>0</v>
      </c>
      <c r="AO58">
        <v>0</v>
      </c>
      <c r="AP58" t="e">
        <f t="shared" si="72"/>
        <v>#DIV/0!</v>
      </c>
      <c r="AQ58">
        <v>0</v>
      </c>
      <c r="AR58" t="s">
        <v>399</v>
      </c>
      <c r="AS58" t="s">
        <v>399</v>
      </c>
      <c r="AT58">
        <v>0</v>
      </c>
      <c r="AU58">
        <v>0</v>
      </c>
      <c r="AV58" t="e">
        <f t="shared" si="73"/>
        <v>#DIV/0!</v>
      </c>
      <c r="AW58">
        <v>0.5</v>
      </c>
      <c r="AX58">
        <f t="shared" si="74"/>
        <v>2.0997816056783997E-2</v>
      </c>
      <c r="AY58">
        <f t="shared" si="75"/>
        <v>-0.67867895291125391</v>
      </c>
      <c r="AZ58" t="e">
        <f t="shared" si="76"/>
        <v>#DIV/0!</v>
      </c>
      <c r="BA58">
        <f t="shared" si="77"/>
        <v>-32.321406715627724</v>
      </c>
      <c r="BB58" t="e">
        <f t="shared" si="78"/>
        <v>#DIV/0!</v>
      </c>
      <c r="BC58" t="e">
        <f t="shared" si="79"/>
        <v>#DIV/0!</v>
      </c>
      <c r="BD58" t="s">
        <v>399</v>
      </c>
      <c r="BE58">
        <v>0</v>
      </c>
      <c r="BF58" t="e">
        <f t="shared" si="80"/>
        <v>#DIV/0!</v>
      </c>
      <c r="BG58" t="e">
        <f t="shared" si="81"/>
        <v>#DIV/0!</v>
      </c>
      <c r="BH58" t="e">
        <f t="shared" si="82"/>
        <v>#DIV/0!</v>
      </c>
      <c r="BI58" t="e">
        <f t="shared" si="83"/>
        <v>#DIV/0!</v>
      </c>
      <c r="BJ58" t="e">
        <f t="shared" si="84"/>
        <v>#DIV/0!</v>
      </c>
      <c r="BK58" t="e">
        <f t="shared" si="85"/>
        <v>#DIV/0!</v>
      </c>
      <c r="BL58" t="e">
        <f t="shared" si="86"/>
        <v>#DIV/0!</v>
      </c>
      <c r="BM58" t="e">
        <f t="shared" si="87"/>
        <v>#DIV/0!</v>
      </c>
      <c r="BN58" t="s">
        <v>399</v>
      </c>
      <c r="BO58" t="s">
        <v>399</v>
      </c>
      <c r="BP58" t="s">
        <v>399</v>
      </c>
      <c r="BQ58" t="s">
        <v>399</v>
      </c>
      <c r="BR58" t="s">
        <v>399</v>
      </c>
      <c r="BS58" t="s">
        <v>399</v>
      </c>
      <c r="BT58" t="s">
        <v>399</v>
      </c>
      <c r="BU58" t="s">
        <v>399</v>
      </c>
      <c r="BV58" t="s">
        <v>399</v>
      </c>
      <c r="BW58" t="s">
        <v>399</v>
      </c>
      <c r="BX58" t="s">
        <v>399</v>
      </c>
      <c r="BY58" t="s">
        <v>399</v>
      </c>
      <c r="BZ58" t="s">
        <v>399</v>
      </c>
      <c r="CA58" t="s">
        <v>399</v>
      </c>
      <c r="CB58" t="s">
        <v>399</v>
      </c>
      <c r="CC58" t="s">
        <v>399</v>
      </c>
      <c r="CD58" t="s">
        <v>399</v>
      </c>
      <c r="CE58" t="s">
        <v>399</v>
      </c>
      <c r="CF58">
        <f t="shared" si="88"/>
        <v>4.9997399999999997E-2</v>
      </c>
      <c r="CG58">
        <f t="shared" si="89"/>
        <v>2.0997816056783997E-2</v>
      </c>
      <c r="CH58">
        <f t="shared" si="90"/>
        <v>0.41997815999999993</v>
      </c>
      <c r="CI58">
        <f t="shared" si="91"/>
        <v>7.9795850399999979E-2</v>
      </c>
      <c r="CJ58">
        <v>6</v>
      </c>
      <c r="CK58">
        <v>0.5</v>
      </c>
      <c r="CL58" t="s">
        <v>400</v>
      </c>
      <c r="CM58">
        <v>2</v>
      </c>
      <c r="CN58">
        <v>1634251169</v>
      </c>
      <c r="CO58">
        <v>400.42899999999997</v>
      </c>
      <c r="CP58">
        <v>400.00799999999998</v>
      </c>
      <c r="CQ58">
        <v>17.990100000000002</v>
      </c>
      <c r="CR58">
        <v>18.023900000000001</v>
      </c>
      <c r="CS58">
        <v>400.26900000000001</v>
      </c>
      <c r="CT58">
        <v>18.1081</v>
      </c>
      <c r="CU58">
        <v>999.97500000000002</v>
      </c>
      <c r="CV58">
        <v>89.772099999999995</v>
      </c>
      <c r="CW58">
        <v>0.104745</v>
      </c>
      <c r="CX58">
        <v>25.3597</v>
      </c>
      <c r="CY58">
        <v>24.708200000000001</v>
      </c>
      <c r="CZ58">
        <v>999.9</v>
      </c>
      <c r="DA58">
        <v>0</v>
      </c>
      <c r="DB58">
        <v>0</v>
      </c>
      <c r="DC58">
        <v>9981.25</v>
      </c>
      <c r="DD58">
        <v>0</v>
      </c>
      <c r="DE58">
        <v>0.21912699999999999</v>
      </c>
      <c r="DF58">
        <v>0.42095900000000003</v>
      </c>
      <c r="DG58">
        <v>407.76400000000001</v>
      </c>
      <c r="DH58">
        <v>407.35</v>
      </c>
      <c r="DI58">
        <v>-3.3809699999999998E-2</v>
      </c>
      <c r="DJ58">
        <v>400.00799999999998</v>
      </c>
      <c r="DK58">
        <v>18.023900000000001</v>
      </c>
      <c r="DL58">
        <v>1.615</v>
      </c>
      <c r="DM58">
        <v>1.6180399999999999</v>
      </c>
      <c r="DN58">
        <v>14.1027</v>
      </c>
      <c r="DO58">
        <v>14.1317</v>
      </c>
      <c r="DP58">
        <v>4.9997399999999997E-2</v>
      </c>
      <c r="DQ58">
        <v>0</v>
      </c>
      <c r="DR58">
        <v>0</v>
      </c>
      <c r="DS58">
        <v>0</v>
      </c>
      <c r="DT58">
        <v>654.58000000000004</v>
      </c>
      <c r="DU58">
        <v>4.9997399999999997E-2</v>
      </c>
      <c r="DV58">
        <v>-9.32</v>
      </c>
      <c r="DW58">
        <v>-3.16</v>
      </c>
      <c r="DX58">
        <v>34.436999999999998</v>
      </c>
      <c r="DY58">
        <v>38.561999999999998</v>
      </c>
      <c r="DZ58">
        <v>36.936999999999998</v>
      </c>
      <c r="EA58">
        <v>38.625</v>
      </c>
      <c r="EB58">
        <v>37.5</v>
      </c>
      <c r="EC58">
        <v>0</v>
      </c>
      <c r="ED58">
        <v>0</v>
      </c>
      <c r="EE58">
        <v>0</v>
      </c>
      <c r="EF58">
        <v>969.30000019073498</v>
      </c>
      <c r="EG58">
        <v>0</v>
      </c>
      <c r="EH58">
        <v>649.48423076923098</v>
      </c>
      <c r="EI58">
        <v>5.5497436265949203</v>
      </c>
      <c r="EJ58">
        <v>-14.5531623527666</v>
      </c>
      <c r="EK58">
        <v>-7.2469230769230801</v>
      </c>
      <c r="EL58">
        <v>15</v>
      </c>
      <c r="EM58">
        <v>1634243754.0999999</v>
      </c>
      <c r="EN58" t="s">
        <v>401</v>
      </c>
      <c r="EO58">
        <v>1634243749.5999999</v>
      </c>
      <c r="EP58">
        <v>1634243754.0999999</v>
      </c>
      <c r="EQ58">
        <v>126</v>
      </c>
      <c r="ER58">
        <v>-0.41599999999999998</v>
      </c>
      <c r="ES58">
        <v>-8.0000000000000002E-3</v>
      </c>
      <c r="ET58">
        <v>0.16</v>
      </c>
      <c r="EU58">
        <v>-0.11799999999999999</v>
      </c>
      <c r="EV58">
        <v>400</v>
      </c>
      <c r="EW58">
        <v>16</v>
      </c>
      <c r="EX58">
        <v>0.14000000000000001</v>
      </c>
      <c r="EY58">
        <v>0.05</v>
      </c>
      <c r="EZ58">
        <v>0.50213242499999999</v>
      </c>
      <c r="FA58">
        <v>-1.9502082551594899E-2</v>
      </c>
      <c r="FB58">
        <v>2.7204639164936099E-2</v>
      </c>
      <c r="FC58">
        <v>1</v>
      </c>
      <c r="FD58">
        <v>0</v>
      </c>
      <c r="FE58">
        <v>0</v>
      </c>
      <c r="FF58">
        <v>0</v>
      </c>
      <c r="FG58">
        <v>1</v>
      </c>
      <c r="FH58">
        <v>-4.4975712500000001E-2</v>
      </c>
      <c r="FI58">
        <v>6.0367928330206398E-2</v>
      </c>
      <c r="FJ58">
        <v>5.8976414387103696E-3</v>
      </c>
      <c r="FK58">
        <v>1</v>
      </c>
      <c r="FL58">
        <v>3</v>
      </c>
      <c r="FM58">
        <v>3</v>
      </c>
      <c r="FN58" t="s">
        <v>415</v>
      </c>
      <c r="FO58">
        <v>3.92665</v>
      </c>
      <c r="FP58">
        <v>2.7871999999999999</v>
      </c>
      <c r="FQ58">
        <v>8.3872199999999994E-2</v>
      </c>
      <c r="FR58">
        <v>8.3797800000000006E-2</v>
      </c>
      <c r="FS58">
        <v>8.1322099999999994E-2</v>
      </c>
      <c r="FT58">
        <v>8.0413100000000001E-2</v>
      </c>
      <c r="FU58">
        <v>19690.400000000001</v>
      </c>
      <c r="FV58">
        <v>24019.9</v>
      </c>
      <c r="FW58">
        <v>20932.3</v>
      </c>
      <c r="FX58">
        <v>25285.9</v>
      </c>
      <c r="FY58">
        <v>30501.5</v>
      </c>
      <c r="FZ58">
        <v>34236.800000000003</v>
      </c>
      <c r="GA58">
        <v>37781.5</v>
      </c>
      <c r="GB58">
        <v>41949</v>
      </c>
      <c r="GC58">
        <v>2.6686000000000001</v>
      </c>
      <c r="GD58">
        <v>2.19285</v>
      </c>
      <c r="GE58">
        <v>6.96629E-2</v>
      </c>
      <c r="GF58">
        <v>0</v>
      </c>
      <c r="GG58">
        <v>23.563600000000001</v>
      </c>
      <c r="GH58">
        <v>999.9</v>
      </c>
      <c r="GI58">
        <v>48.712000000000003</v>
      </c>
      <c r="GJ58">
        <v>29.326000000000001</v>
      </c>
      <c r="GK58">
        <v>22.2376</v>
      </c>
      <c r="GL58">
        <v>61.583300000000001</v>
      </c>
      <c r="GM58">
        <v>19.086500000000001</v>
      </c>
      <c r="GN58">
        <v>3</v>
      </c>
      <c r="GO58">
        <v>-0.19687499999999999</v>
      </c>
      <c r="GP58">
        <v>-0.77807999999999999</v>
      </c>
      <c r="GQ58">
        <v>20.333300000000001</v>
      </c>
      <c r="GR58">
        <v>5.2216300000000002</v>
      </c>
      <c r="GS58">
        <v>11.962</v>
      </c>
      <c r="GT58">
        <v>4.9855999999999998</v>
      </c>
      <c r="GU58">
        <v>3.30078</v>
      </c>
      <c r="GV58">
        <v>9999</v>
      </c>
      <c r="GW58">
        <v>9999</v>
      </c>
      <c r="GX58">
        <v>999.9</v>
      </c>
      <c r="GY58">
        <v>9999</v>
      </c>
      <c r="GZ58">
        <v>1.8845799999999999</v>
      </c>
      <c r="HA58">
        <v>1.88157</v>
      </c>
      <c r="HB58">
        <v>1.8830899999999999</v>
      </c>
      <c r="HC58">
        <v>1.88182</v>
      </c>
      <c r="HD58">
        <v>1.8832500000000001</v>
      </c>
      <c r="HE58">
        <v>1.8824799999999999</v>
      </c>
      <c r="HF58">
        <v>1.88446</v>
      </c>
      <c r="HG58">
        <v>1.88171</v>
      </c>
      <c r="HH58">
        <v>5</v>
      </c>
      <c r="HI58">
        <v>0</v>
      </c>
      <c r="HJ58">
        <v>0</v>
      </c>
      <c r="HK58">
        <v>0</v>
      </c>
      <c r="HL58" t="s">
        <v>403</v>
      </c>
      <c r="HM58" t="s">
        <v>404</v>
      </c>
      <c r="HN58" t="s">
        <v>405</v>
      </c>
      <c r="HO58" t="s">
        <v>405</v>
      </c>
      <c r="HP58" t="s">
        <v>405</v>
      </c>
      <c r="HQ58" t="s">
        <v>405</v>
      </c>
      <c r="HR58">
        <v>0</v>
      </c>
      <c r="HS58">
        <v>100</v>
      </c>
      <c r="HT58">
        <v>100</v>
      </c>
      <c r="HU58">
        <v>0.16</v>
      </c>
      <c r="HV58">
        <v>-0.11799999999999999</v>
      </c>
      <c r="HW58">
        <v>0.15960000000001201</v>
      </c>
      <c r="HX58">
        <v>0</v>
      </c>
      <c r="HY58">
        <v>0</v>
      </c>
      <c r="HZ58">
        <v>0</v>
      </c>
      <c r="IA58">
        <v>-0.118047619047619</v>
      </c>
      <c r="IB58">
        <v>0</v>
      </c>
      <c r="IC58">
        <v>0</v>
      </c>
      <c r="ID58">
        <v>0</v>
      </c>
      <c r="IE58">
        <v>-1</v>
      </c>
      <c r="IF58">
        <v>-1</v>
      </c>
      <c r="IG58">
        <v>-1</v>
      </c>
      <c r="IH58">
        <v>-1</v>
      </c>
      <c r="II58">
        <v>123.7</v>
      </c>
      <c r="IJ58">
        <v>123.6</v>
      </c>
      <c r="IK58">
        <v>1.56982</v>
      </c>
      <c r="IL58">
        <v>2.6000999999999999</v>
      </c>
      <c r="IM58">
        <v>2.8002899999999999</v>
      </c>
      <c r="IN58">
        <v>3.0139200000000002</v>
      </c>
      <c r="IO58">
        <v>3.0493199999999998</v>
      </c>
      <c r="IP58">
        <v>2.2985799999999998</v>
      </c>
      <c r="IQ58">
        <v>35.521799999999999</v>
      </c>
      <c r="IR58">
        <v>24.061199999999999</v>
      </c>
      <c r="IS58">
        <v>18</v>
      </c>
      <c r="IT58">
        <v>1092.3900000000001</v>
      </c>
      <c r="IU58">
        <v>600.71799999999996</v>
      </c>
      <c r="IV58">
        <v>25.0002</v>
      </c>
      <c r="IW58">
        <v>24.692699999999999</v>
      </c>
      <c r="IX58">
        <v>30</v>
      </c>
      <c r="IY58">
        <v>24.6158</v>
      </c>
      <c r="IZ58">
        <v>24.6083</v>
      </c>
      <c r="JA58">
        <v>31.353200000000001</v>
      </c>
      <c r="JB58">
        <v>14.131600000000001</v>
      </c>
      <c r="JC58">
        <v>67.828299999999999</v>
      </c>
      <c r="JD58">
        <v>25</v>
      </c>
      <c r="JE58">
        <v>400</v>
      </c>
      <c r="JF58">
        <v>18.0565</v>
      </c>
      <c r="JG58">
        <v>101.84699999999999</v>
      </c>
      <c r="JH58">
        <v>101.129</v>
      </c>
    </row>
    <row r="59" spans="1:268" x14ac:dyDescent="0.2">
      <c r="A59">
        <v>43</v>
      </c>
      <c r="B59">
        <v>1634251174</v>
      </c>
      <c r="C59">
        <v>1028.4000000953699</v>
      </c>
      <c r="D59" t="s">
        <v>504</v>
      </c>
      <c r="E59" t="s">
        <v>505</v>
      </c>
      <c r="F59" t="s">
        <v>397</v>
      </c>
      <c r="I59">
        <v>1634251174</v>
      </c>
      <c r="J59">
        <f t="shared" si="46"/>
        <v>-5.0916643160386736E-5</v>
      </c>
      <c r="K59">
        <f t="shared" si="47"/>
        <v>-5.0916643160386736E-2</v>
      </c>
      <c r="L59">
        <f t="shared" si="48"/>
        <v>-0.75961695733034884</v>
      </c>
      <c r="M59">
        <f t="shared" si="49"/>
        <v>400.47500000000002</v>
      </c>
      <c r="N59">
        <f t="shared" si="50"/>
        <v>-16.564621047216974</v>
      </c>
      <c r="O59">
        <f t="shared" si="51"/>
        <v>-1.4887947951416935</v>
      </c>
      <c r="P59">
        <f t="shared" si="52"/>
        <v>35.99388684382501</v>
      </c>
      <c r="Q59">
        <f t="shared" si="53"/>
        <v>-2.9503086450717465E-3</v>
      </c>
      <c r="R59">
        <f t="shared" si="54"/>
        <v>2.7447447906311804</v>
      </c>
      <c r="S59">
        <f t="shared" si="55"/>
        <v>-2.9520715976105484E-3</v>
      </c>
      <c r="T59">
        <f t="shared" si="56"/>
        <v>-1.8448862707186105E-3</v>
      </c>
      <c r="U59">
        <f t="shared" si="57"/>
        <v>3.9895850507889585E-3</v>
      </c>
      <c r="V59">
        <f t="shared" si="58"/>
        <v>25.380209943275091</v>
      </c>
      <c r="W59">
        <f t="shared" si="59"/>
        <v>24.717199999999998</v>
      </c>
      <c r="X59">
        <f t="shared" si="60"/>
        <v>3.1264606427198083</v>
      </c>
      <c r="Y59">
        <f t="shared" si="61"/>
        <v>49.76313252585485</v>
      </c>
      <c r="Z59">
        <f t="shared" si="62"/>
        <v>1.617174620091</v>
      </c>
      <c r="AA59">
        <f t="shared" si="63"/>
        <v>3.2497444152069472</v>
      </c>
      <c r="AB59">
        <f t="shared" si="64"/>
        <v>1.5092860226288083</v>
      </c>
      <c r="AC59">
        <f t="shared" si="65"/>
        <v>2.2454239633730553</v>
      </c>
      <c r="AD59">
        <f t="shared" si="66"/>
        <v>96.020770599862743</v>
      </c>
      <c r="AE59">
        <f t="shared" si="67"/>
        <v>7.4029670629864555</v>
      </c>
      <c r="AF59">
        <f t="shared" si="68"/>
        <v>105.67315121127304</v>
      </c>
      <c r="AG59">
        <v>0</v>
      </c>
      <c r="AH59">
        <v>0</v>
      </c>
      <c r="AI59">
        <f t="shared" si="69"/>
        <v>1</v>
      </c>
      <c r="AJ59">
        <f t="shared" si="70"/>
        <v>0</v>
      </c>
      <c r="AK59">
        <f t="shared" si="71"/>
        <v>47752.420341253106</v>
      </c>
      <c r="AL59" t="s">
        <v>399</v>
      </c>
      <c r="AM59" t="s">
        <v>399</v>
      </c>
      <c r="AN59">
        <v>0</v>
      </c>
      <c r="AO59">
        <v>0</v>
      </c>
      <c r="AP59" t="e">
        <f t="shared" si="72"/>
        <v>#DIV/0!</v>
      </c>
      <c r="AQ59">
        <v>0</v>
      </c>
      <c r="AR59" t="s">
        <v>399</v>
      </c>
      <c r="AS59" t="s">
        <v>399</v>
      </c>
      <c r="AT59">
        <v>0</v>
      </c>
      <c r="AU59">
        <v>0</v>
      </c>
      <c r="AV59" t="e">
        <f t="shared" si="73"/>
        <v>#DIV/0!</v>
      </c>
      <c r="AW59">
        <v>0.5</v>
      </c>
      <c r="AX59">
        <f t="shared" si="74"/>
        <v>2.0997816056783997E-2</v>
      </c>
      <c r="AY59">
        <f t="shared" si="75"/>
        <v>-0.75961695733034884</v>
      </c>
      <c r="AZ59" t="e">
        <f t="shared" si="76"/>
        <v>#DIV/0!</v>
      </c>
      <c r="BA59">
        <f t="shared" si="77"/>
        <v>-36.17599826935006</v>
      </c>
      <c r="BB59" t="e">
        <f t="shared" si="78"/>
        <v>#DIV/0!</v>
      </c>
      <c r="BC59" t="e">
        <f t="shared" si="79"/>
        <v>#DIV/0!</v>
      </c>
      <c r="BD59" t="s">
        <v>399</v>
      </c>
      <c r="BE59">
        <v>0</v>
      </c>
      <c r="BF59" t="e">
        <f t="shared" si="80"/>
        <v>#DIV/0!</v>
      </c>
      <c r="BG59" t="e">
        <f t="shared" si="81"/>
        <v>#DIV/0!</v>
      </c>
      <c r="BH59" t="e">
        <f t="shared" si="82"/>
        <v>#DIV/0!</v>
      </c>
      <c r="BI59" t="e">
        <f t="shared" si="83"/>
        <v>#DIV/0!</v>
      </c>
      <c r="BJ59" t="e">
        <f t="shared" si="84"/>
        <v>#DIV/0!</v>
      </c>
      <c r="BK59" t="e">
        <f t="shared" si="85"/>
        <v>#DIV/0!</v>
      </c>
      <c r="BL59" t="e">
        <f t="shared" si="86"/>
        <v>#DIV/0!</v>
      </c>
      <c r="BM59" t="e">
        <f t="shared" si="87"/>
        <v>#DIV/0!</v>
      </c>
      <c r="BN59" t="s">
        <v>399</v>
      </c>
      <c r="BO59" t="s">
        <v>399</v>
      </c>
      <c r="BP59" t="s">
        <v>399</v>
      </c>
      <c r="BQ59" t="s">
        <v>399</v>
      </c>
      <c r="BR59" t="s">
        <v>399</v>
      </c>
      <c r="BS59" t="s">
        <v>399</v>
      </c>
      <c r="BT59" t="s">
        <v>399</v>
      </c>
      <c r="BU59" t="s">
        <v>399</v>
      </c>
      <c r="BV59" t="s">
        <v>399</v>
      </c>
      <c r="BW59" t="s">
        <v>399</v>
      </c>
      <c r="BX59" t="s">
        <v>399</v>
      </c>
      <c r="BY59" t="s">
        <v>399</v>
      </c>
      <c r="BZ59" t="s">
        <v>399</v>
      </c>
      <c r="CA59" t="s">
        <v>399</v>
      </c>
      <c r="CB59" t="s">
        <v>399</v>
      </c>
      <c r="CC59" t="s">
        <v>399</v>
      </c>
      <c r="CD59" t="s">
        <v>399</v>
      </c>
      <c r="CE59" t="s">
        <v>399</v>
      </c>
      <c r="CF59">
        <f t="shared" si="88"/>
        <v>4.9997399999999997E-2</v>
      </c>
      <c r="CG59">
        <f t="shared" si="89"/>
        <v>2.0997816056783997E-2</v>
      </c>
      <c r="CH59">
        <f t="shared" si="90"/>
        <v>0.41997815999999993</v>
      </c>
      <c r="CI59">
        <f t="shared" si="91"/>
        <v>7.9795850399999979E-2</v>
      </c>
      <c r="CJ59">
        <v>6</v>
      </c>
      <c r="CK59">
        <v>0.5</v>
      </c>
      <c r="CL59" t="s">
        <v>400</v>
      </c>
      <c r="CM59">
        <v>2</v>
      </c>
      <c r="CN59">
        <v>1634251174</v>
      </c>
      <c r="CO59">
        <v>400.47500000000002</v>
      </c>
      <c r="CP59">
        <v>400.00700000000001</v>
      </c>
      <c r="CQ59">
        <v>17.992999999999999</v>
      </c>
      <c r="CR59">
        <v>18.023</v>
      </c>
      <c r="CS59">
        <v>400.31599999999997</v>
      </c>
      <c r="CT59">
        <v>18.111000000000001</v>
      </c>
      <c r="CU59">
        <v>1000.01</v>
      </c>
      <c r="CV59">
        <v>89.773300000000006</v>
      </c>
      <c r="CW59">
        <v>0.104687</v>
      </c>
      <c r="CX59">
        <v>25.366099999999999</v>
      </c>
      <c r="CY59">
        <v>24.717199999999998</v>
      </c>
      <c r="CZ59">
        <v>999.9</v>
      </c>
      <c r="DA59">
        <v>0</v>
      </c>
      <c r="DB59">
        <v>0</v>
      </c>
      <c r="DC59">
        <v>10005</v>
      </c>
      <c r="DD59">
        <v>0</v>
      </c>
      <c r="DE59">
        <v>0.21912699999999999</v>
      </c>
      <c r="DF59">
        <v>0.46801799999999999</v>
      </c>
      <c r="DG59">
        <v>407.81299999999999</v>
      </c>
      <c r="DH59">
        <v>407.34899999999999</v>
      </c>
      <c r="DI59">
        <v>-3.00407E-2</v>
      </c>
      <c r="DJ59">
        <v>400.00700000000001</v>
      </c>
      <c r="DK59">
        <v>18.023</v>
      </c>
      <c r="DL59">
        <v>1.6152899999999999</v>
      </c>
      <c r="DM59">
        <v>1.61798</v>
      </c>
      <c r="DN59">
        <v>14.105399999999999</v>
      </c>
      <c r="DO59">
        <v>14.1311</v>
      </c>
      <c r="DP59">
        <v>4.9997399999999997E-2</v>
      </c>
      <c r="DQ59">
        <v>0</v>
      </c>
      <c r="DR59">
        <v>0</v>
      </c>
      <c r="DS59">
        <v>0</v>
      </c>
      <c r="DT59">
        <v>650.91</v>
      </c>
      <c r="DU59">
        <v>4.9997399999999997E-2</v>
      </c>
      <c r="DV59">
        <v>-3.33</v>
      </c>
      <c r="DW59">
        <v>-2.67</v>
      </c>
      <c r="DX59">
        <v>34.436999999999998</v>
      </c>
      <c r="DY59">
        <v>38.561999999999998</v>
      </c>
      <c r="DZ59">
        <v>36.936999999999998</v>
      </c>
      <c r="EA59">
        <v>38.625</v>
      </c>
      <c r="EB59">
        <v>37.561999999999998</v>
      </c>
      <c r="EC59">
        <v>0</v>
      </c>
      <c r="ED59">
        <v>0</v>
      </c>
      <c r="EE59">
        <v>0</v>
      </c>
      <c r="EF59">
        <v>974.70000004768394</v>
      </c>
      <c r="EG59">
        <v>0</v>
      </c>
      <c r="EH59">
        <v>649.5104</v>
      </c>
      <c r="EI59">
        <v>-0.66076914989448998</v>
      </c>
      <c r="EJ59">
        <v>-4.00384616804077</v>
      </c>
      <c r="EK59">
        <v>-7.6616</v>
      </c>
      <c r="EL59">
        <v>15</v>
      </c>
      <c r="EM59">
        <v>1634243754.0999999</v>
      </c>
      <c r="EN59" t="s">
        <v>401</v>
      </c>
      <c r="EO59">
        <v>1634243749.5999999</v>
      </c>
      <c r="EP59">
        <v>1634243754.0999999</v>
      </c>
      <c r="EQ59">
        <v>126</v>
      </c>
      <c r="ER59">
        <v>-0.41599999999999998</v>
      </c>
      <c r="ES59">
        <v>-8.0000000000000002E-3</v>
      </c>
      <c r="ET59">
        <v>0.16</v>
      </c>
      <c r="EU59">
        <v>-0.11799999999999999</v>
      </c>
      <c r="EV59">
        <v>400</v>
      </c>
      <c r="EW59">
        <v>16</v>
      </c>
      <c r="EX59">
        <v>0.14000000000000001</v>
      </c>
      <c r="EY59">
        <v>0.05</v>
      </c>
      <c r="EZ59">
        <v>0.48932931707317101</v>
      </c>
      <c r="FA59">
        <v>-0.13207110104529601</v>
      </c>
      <c r="FB59">
        <v>3.5010836024627699E-2</v>
      </c>
      <c r="FC59">
        <v>0</v>
      </c>
      <c r="FD59">
        <v>0</v>
      </c>
      <c r="FE59">
        <v>0</v>
      </c>
      <c r="FF59">
        <v>0</v>
      </c>
      <c r="FG59">
        <v>1</v>
      </c>
      <c r="FH59">
        <v>-3.9872431707317101E-2</v>
      </c>
      <c r="FI59">
        <v>5.7610726829268301E-2</v>
      </c>
      <c r="FJ59">
        <v>5.7266957206828497E-3</v>
      </c>
      <c r="FK59">
        <v>1</v>
      </c>
      <c r="FL59">
        <v>2</v>
      </c>
      <c r="FM59">
        <v>3</v>
      </c>
      <c r="FN59" t="s">
        <v>419</v>
      </c>
      <c r="FO59">
        <v>3.9266999999999999</v>
      </c>
      <c r="FP59">
        <v>2.78735</v>
      </c>
      <c r="FQ59">
        <v>8.3881200000000003E-2</v>
      </c>
      <c r="FR59">
        <v>8.3798899999999996E-2</v>
      </c>
      <c r="FS59">
        <v>8.1333100000000005E-2</v>
      </c>
      <c r="FT59">
        <v>8.0411399999999994E-2</v>
      </c>
      <c r="FU59">
        <v>19690.3</v>
      </c>
      <c r="FV59">
        <v>24020.1</v>
      </c>
      <c r="FW59">
        <v>20932.400000000001</v>
      </c>
      <c r="FX59">
        <v>25286.2</v>
      </c>
      <c r="FY59">
        <v>30501.200000000001</v>
      </c>
      <c r="FZ59">
        <v>34237.199999999997</v>
      </c>
      <c r="GA59">
        <v>37781.599999999999</v>
      </c>
      <c r="GB59">
        <v>41949.4</v>
      </c>
      <c r="GC59">
        <v>2.6685699999999999</v>
      </c>
      <c r="GD59">
        <v>2.1928999999999998</v>
      </c>
      <c r="GE59">
        <v>7.0035500000000001E-2</v>
      </c>
      <c r="GF59">
        <v>0</v>
      </c>
      <c r="GG59">
        <v>23.566500000000001</v>
      </c>
      <c r="GH59">
        <v>999.9</v>
      </c>
      <c r="GI59">
        <v>48.712000000000003</v>
      </c>
      <c r="GJ59">
        <v>29.326000000000001</v>
      </c>
      <c r="GK59">
        <v>22.2376</v>
      </c>
      <c r="GL59">
        <v>61.293300000000002</v>
      </c>
      <c r="GM59">
        <v>19.070499999999999</v>
      </c>
      <c r="GN59">
        <v>3</v>
      </c>
      <c r="GO59">
        <v>-0.19695099999999999</v>
      </c>
      <c r="GP59">
        <v>-0.77676500000000004</v>
      </c>
      <c r="GQ59">
        <v>20.333600000000001</v>
      </c>
      <c r="GR59">
        <v>5.2231300000000003</v>
      </c>
      <c r="GS59">
        <v>11.962</v>
      </c>
      <c r="GT59">
        <v>4.9857500000000003</v>
      </c>
      <c r="GU59">
        <v>3.3010000000000002</v>
      </c>
      <c r="GV59">
        <v>9999</v>
      </c>
      <c r="GW59">
        <v>9999</v>
      </c>
      <c r="GX59">
        <v>999.9</v>
      </c>
      <c r="GY59">
        <v>9999</v>
      </c>
      <c r="GZ59">
        <v>1.8846000000000001</v>
      </c>
      <c r="HA59">
        <v>1.8815599999999999</v>
      </c>
      <c r="HB59">
        <v>1.8830899999999999</v>
      </c>
      <c r="HC59">
        <v>1.88185</v>
      </c>
      <c r="HD59">
        <v>1.8832500000000001</v>
      </c>
      <c r="HE59">
        <v>1.8824799999999999</v>
      </c>
      <c r="HF59">
        <v>1.88446</v>
      </c>
      <c r="HG59">
        <v>1.8817200000000001</v>
      </c>
      <c r="HH59">
        <v>5</v>
      </c>
      <c r="HI59">
        <v>0</v>
      </c>
      <c r="HJ59">
        <v>0</v>
      </c>
      <c r="HK59">
        <v>0</v>
      </c>
      <c r="HL59" t="s">
        <v>403</v>
      </c>
      <c r="HM59" t="s">
        <v>404</v>
      </c>
      <c r="HN59" t="s">
        <v>405</v>
      </c>
      <c r="HO59" t="s">
        <v>405</v>
      </c>
      <c r="HP59" t="s">
        <v>405</v>
      </c>
      <c r="HQ59" t="s">
        <v>405</v>
      </c>
      <c r="HR59">
        <v>0</v>
      </c>
      <c r="HS59">
        <v>100</v>
      </c>
      <c r="HT59">
        <v>100</v>
      </c>
      <c r="HU59">
        <v>0.159</v>
      </c>
      <c r="HV59">
        <v>-0.11799999999999999</v>
      </c>
      <c r="HW59">
        <v>0.15960000000001201</v>
      </c>
      <c r="HX59">
        <v>0</v>
      </c>
      <c r="HY59">
        <v>0</v>
      </c>
      <c r="HZ59">
        <v>0</v>
      </c>
      <c r="IA59">
        <v>-0.118047619047619</v>
      </c>
      <c r="IB59">
        <v>0</v>
      </c>
      <c r="IC59">
        <v>0</v>
      </c>
      <c r="ID59">
        <v>0</v>
      </c>
      <c r="IE59">
        <v>-1</v>
      </c>
      <c r="IF59">
        <v>-1</v>
      </c>
      <c r="IG59">
        <v>-1</v>
      </c>
      <c r="IH59">
        <v>-1</v>
      </c>
      <c r="II59">
        <v>123.7</v>
      </c>
      <c r="IJ59">
        <v>123.7</v>
      </c>
      <c r="IK59">
        <v>1.56982</v>
      </c>
      <c r="IL59">
        <v>2.5976599999999999</v>
      </c>
      <c r="IM59">
        <v>2.8002899999999999</v>
      </c>
      <c r="IN59">
        <v>3.0114700000000001</v>
      </c>
      <c r="IO59">
        <v>3.0493199999999998</v>
      </c>
      <c r="IP59">
        <v>2.32422</v>
      </c>
      <c r="IQ59">
        <v>35.521799999999999</v>
      </c>
      <c r="IR59">
        <v>24.07</v>
      </c>
      <c r="IS59">
        <v>18</v>
      </c>
      <c r="IT59">
        <v>1092.32</v>
      </c>
      <c r="IU59">
        <v>600.75599999999997</v>
      </c>
      <c r="IV59">
        <v>25.0002</v>
      </c>
      <c r="IW59">
        <v>24.6907</v>
      </c>
      <c r="IX59">
        <v>29.9999</v>
      </c>
      <c r="IY59">
        <v>24.6142</v>
      </c>
      <c r="IZ59">
        <v>24.6082</v>
      </c>
      <c r="JA59">
        <v>31.353899999999999</v>
      </c>
      <c r="JB59">
        <v>14.131600000000001</v>
      </c>
      <c r="JC59">
        <v>67.828299999999999</v>
      </c>
      <c r="JD59">
        <v>25</v>
      </c>
      <c r="JE59">
        <v>400</v>
      </c>
      <c r="JF59">
        <v>18.063199999999998</v>
      </c>
      <c r="JG59">
        <v>101.84699999999999</v>
      </c>
      <c r="JH59">
        <v>101.13</v>
      </c>
    </row>
    <row r="60" spans="1:268" x14ac:dyDescent="0.2">
      <c r="A60">
        <v>44</v>
      </c>
      <c r="B60">
        <v>1634251179</v>
      </c>
      <c r="C60">
        <v>1033.4000000953699</v>
      </c>
      <c r="D60" t="s">
        <v>506</v>
      </c>
      <c r="E60" t="s">
        <v>507</v>
      </c>
      <c r="F60" t="s">
        <v>397</v>
      </c>
      <c r="I60">
        <v>1634251179</v>
      </c>
      <c r="J60">
        <f t="shared" si="46"/>
        <v>-4.4807253741965393E-5</v>
      </c>
      <c r="K60">
        <f t="shared" si="47"/>
        <v>-4.480725374196539E-2</v>
      </c>
      <c r="L60">
        <f t="shared" si="48"/>
        <v>-0.69540619310738083</v>
      </c>
      <c r="M60">
        <f t="shared" si="49"/>
        <v>400.41300000000001</v>
      </c>
      <c r="N60">
        <f t="shared" si="50"/>
        <v>-32.930236547454982</v>
      </c>
      <c r="O60">
        <f t="shared" si="51"/>
        <v>-2.9597149966925849</v>
      </c>
      <c r="P60">
        <f t="shared" si="52"/>
        <v>35.988455754420002</v>
      </c>
      <c r="Q60">
        <f t="shared" si="53"/>
        <v>-2.5968227418381893E-3</v>
      </c>
      <c r="R60">
        <f t="shared" si="54"/>
        <v>2.7428590296055133</v>
      </c>
      <c r="S60">
        <f t="shared" si="55"/>
        <v>-2.5981893858387376E-3</v>
      </c>
      <c r="T60">
        <f t="shared" si="56"/>
        <v>-1.6237455219731678E-3</v>
      </c>
      <c r="U60">
        <f t="shared" si="57"/>
        <v>3.9895850507889585E-3</v>
      </c>
      <c r="V60">
        <f t="shared" si="58"/>
        <v>25.382327812607777</v>
      </c>
      <c r="W60">
        <f t="shared" si="59"/>
        <v>24.7179</v>
      </c>
      <c r="X60">
        <f t="shared" si="60"/>
        <v>3.1265914007401037</v>
      </c>
      <c r="Y60">
        <f t="shared" si="61"/>
        <v>49.761764147687138</v>
      </c>
      <c r="Z60">
        <f t="shared" si="62"/>
        <v>1.61749554581</v>
      </c>
      <c r="AA60">
        <f t="shared" si="63"/>
        <v>3.2504787029042239</v>
      </c>
      <c r="AB60">
        <f t="shared" si="64"/>
        <v>1.5090958549301037</v>
      </c>
      <c r="AC60">
        <f t="shared" si="65"/>
        <v>1.9759998900206739</v>
      </c>
      <c r="AD60">
        <f t="shared" si="66"/>
        <v>96.413206434668425</v>
      </c>
      <c r="AE60">
        <f t="shared" si="67"/>
        <v>7.4385019197212179</v>
      </c>
      <c r="AF60">
        <f t="shared" si="68"/>
        <v>105.83169782946111</v>
      </c>
      <c r="AG60">
        <v>0</v>
      </c>
      <c r="AH60">
        <v>0</v>
      </c>
      <c r="AI60">
        <f t="shared" si="69"/>
        <v>1</v>
      </c>
      <c r="AJ60">
        <f t="shared" si="70"/>
        <v>0</v>
      </c>
      <c r="AK60">
        <f t="shared" si="71"/>
        <v>47700.57652553045</v>
      </c>
      <c r="AL60" t="s">
        <v>399</v>
      </c>
      <c r="AM60" t="s">
        <v>399</v>
      </c>
      <c r="AN60">
        <v>0</v>
      </c>
      <c r="AO60">
        <v>0</v>
      </c>
      <c r="AP60" t="e">
        <f t="shared" si="72"/>
        <v>#DIV/0!</v>
      </c>
      <c r="AQ60">
        <v>0</v>
      </c>
      <c r="AR60" t="s">
        <v>399</v>
      </c>
      <c r="AS60" t="s">
        <v>399</v>
      </c>
      <c r="AT60">
        <v>0</v>
      </c>
      <c r="AU60">
        <v>0</v>
      </c>
      <c r="AV60" t="e">
        <f t="shared" si="73"/>
        <v>#DIV/0!</v>
      </c>
      <c r="AW60">
        <v>0.5</v>
      </c>
      <c r="AX60">
        <f t="shared" si="74"/>
        <v>2.0997816056783997E-2</v>
      </c>
      <c r="AY60">
        <f t="shared" si="75"/>
        <v>-0.69540619310738083</v>
      </c>
      <c r="AZ60" t="e">
        <f t="shared" si="76"/>
        <v>#DIV/0!</v>
      </c>
      <c r="BA60">
        <f t="shared" si="77"/>
        <v>-33.118024809190011</v>
      </c>
      <c r="BB60" t="e">
        <f t="shared" si="78"/>
        <v>#DIV/0!</v>
      </c>
      <c r="BC60" t="e">
        <f t="shared" si="79"/>
        <v>#DIV/0!</v>
      </c>
      <c r="BD60" t="s">
        <v>399</v>
      </c>
      <c r="BE60">
        <v>0</v>
      </c>
      <c r="BF60" t="e">
        <f t="shared" si="80"/>
        <v>#DIV/0!</v>
      </c>
      <c r="BG60" t="e">
        <f t="shared" si="81"/>
        <v>#DIV/0!</v>
      </c>
      <c r="BH60" t="e">
        <f t="shared" si="82"/>
        <v>#DIV/0!</v>
      </c>
      <c r="BI60" t="e">
        <f t="shared" si="83"/>
        <v>#DIV/0!</v>
      </c>
      <c r="BJ60" t="e">
        <f t="shared" si="84"/>
        <v>#DIV/0!</v>
      </c>
      <c r="BK60" t="e">
        <f t="shared" si="85"/>
        <v>#DIV/0!</v>
      </c>
      <c r="BL60" t="e">
        <f t="shared" si="86"/>
        <v>#DIV/0!</v>
      </c>
      <c r="BM60" t="e">
        <f t="shared" si="87"/>
        <v>#DIV/0!</v>
      </c>
      <c r="BN60" t="s">
        <v>399</v>
      </c>
      <c r="BO60" t="s">
        <v>399</v>
      </c>
      <c r="BP60" t="s">
        <v>399</v>
      </c>
      <c r="BQ60" t="s">
        <v>399</v>
      </c>
      <c r="BR60" t="s">
        <v>399</v>
      </c>
      <c r="BS60" t="s">
        <v>399</v>
      </c>
      <c r="BT60" t="s">
        <v>399</v>
      </c>
      <c r="BU60" t="s">
        <v>399</v>
      </c>
      <c r="BV60" t="s">
        <v>399</v>
      </c>
      <c r="BW60" t="s">
        <v>399</v>
      </c>
      <c r="BX60" t="s">
        <v>399</v>
      </c>
      <c r="BY60" t="s">
        <v>399</v>
      </c>
      <c r="BZ60" t="s">
        <v>399</v>
      </c>
      <c r="CA60" t="s">
        <v>399</v>
      </c>
      <c r="CB60" t="s">
        <v>399</v>
      </c>
      <c r="CC60" t="s">
        <v>399</v>
      </c>
      <c r="CD60" t="s">
        <v>399</v>
      </c>
      <c r="CE60" t="s">
        <v>399</v>
      </c>
      <c r="CF60">
        <f t="shared" si="88"/>
        <v>4.9997399999999997E-2</v>
      </c>
      <c r="CG60">
        <f t="shared" si="89"/>
        <v>2.0997816056783997E-2</v>
      </c>
      <c r="CH60">
        <f t="shared" si="90"/>
        <v>0.41997815999999993</v>
      </c>
      <c r="CI60">
        <f t="shared" si="91"/>
        <v>7.9795850399999979E-2</v>
      </c>
      <c r="CJ60">
        <v>6</v>
      </c>
      <c r="CK60">
        <v>0.5</v>
      </c>
      <c r="CL60" t="s">
        <v>400</v>
      </c>
      <c r="CM60">
        <v>2</v>
      </c>
      <c r="CN60">
        <v>1634251179</v>
      </c>
      <c r="CO60">
        <v>400.41300000000001</v>
      </c>
      <c r="CP60">
        <v>399.98500000000001</v>
      </c>
      <c r="CQ60">
        <v>17.996500000000001</v>
      </c>
      <c r="CR60">
        <v>18.0229</v>
      </c>
      <c r="CS60">
        <v>400.25400000000002</v>
      </c>
      <c r="CT60">
        <v>18.1145</v>
      </c>
      <c r="CU60">
        <v>1000.02</v>
      </c>
      <c r="CV60">
        <v>89.773799999999994</v>
      </c>
      <c r="CW60">
        <v>0.10453999999999999</v>
      </c>
      <c r="CX60">
        <v>25.369900000000001</v>
      </c>
      <c r="CY60">
        <v>24.7179</v>
      </c>
      <c r="CZ60">
        <v>999.9</v>
      </c>
      <c r="DA60">
        <v>0</v>
      </c>
      <c r="DB60">
        <v>0</v>
      </c>
      <c r="DC60">
        <v>9993.75</v>
      </c>
      <c r="DD60">
        <v>0</v>
      </c>
      <c r="DE60">
        <v>0.21912699999999999</v>
      </c>
      <c r="DF60">
        <v>0.42855799999999999</v>
      </c>
      <c r="DG60">
        <v>407.75099999999998</v>
      </c>
      <c r="DH60">
        <v>407.32600000000002</v>
      </c>
      <c r="DI60">
        <v>-2.6428199999999999E-2</v>
      </c>
      <c r="DJ60">
        <v>399.98500000000001</v>
      </c>
      <c r="DK60">
        <v>18.0229</v>
      </c>
      <c r="DL60">
        <v>1.61561</v>
      </c>
      <c r="DM60">
        <v>1.61798</v>
      </c>
      <c r="DN60">
        <v>14.108499999999999</v>
      </c>
      <c r="DO60">
        <v>14.1312</v>
      </c>
      <c r="DP60">
        <v>4.9997399999999997E-2</v>
      </c>
      <c r="DQ60">
        <v>0</v>
      </c>
      <c r="DR60">
        <v>0</v>
      </c>
      <c r="DS60">
        <v>0</v>
      </c>
      <c r="DT60">
        <v>648.76</v>
      </c>
      <c r="DU60">
        <v>4.9997399999999997E-2</v>
      </c>
      <c r="DV60">
        <v>-8.34</v>
      </c>
      <c r="DW60">
        <v>-3.53</v>
      </c>
      <c r="DX60">
        <v>34.875</v>
      </c>
      <c r="DY60">
        <v>38.5</v>
      </c>
      <c r="DZ60">
        <v>37</v>
      </c>
      <c r="EA60">
        <v>38.436999999999998</v>
      </c>
      <c r="EB60">
        <v>37.875</v>
      </c>
      <c r="EC60">
        <v>0</v>
      </c>
      <c r="ED60">
        <v>0</v>
      </c>
      <c r="EE60">
        <v>0</v>
      </c>
      <c r="EF60">
        <v>979.5</v>
      </c>
      <c r="EG60">
        <v>0</v>
      </c>
      <c r="EH60">
        <v>649.61839999999995</v>
      </c>
      <c r="EI60">
        <v>-5.91384604030271</v>
      </c>
      <c r="EJ60">
        <v>20.997692274979102</v>
      </c>
      <c r="EK60">
        <v>-7.2591999999999999</v>
      </c>
      <c r="EL60">
        <v>15</v>
      </c>
      <c r="EM60">
        <v>1634243754.0999999</v>
      </c>
      <c r="EN60" t="s">
        <v>401</v>
      </c>
      <c r="EO60">
        <v>1634243749.5999999</v>
      </c>
      <c r="EP60">
        <v>1634243754.0999999</v>
      </c>
      <c r="EQ60">
        <v>126</v>
      </c>
      <c r="ER60">
        <v>-0.41599999999999998</v>
      </c>
      <c r="ES60">
        <v>-8.0000000000000002E-3</v>
      </c>
      <c r="ET60">
        <v>0.16</v>
      </c>
      <c r="EU60">
        <v>-0.11799999999999999</v>
      </c>
      <c r="EV60">
        <v>400</v>
      </c>
      <c r="EW60">
        <v>16</v>
      </c>
      <c r="EX60">
        <v>0.14000000000000001</v>
      </c>
      <c r="EY60">
        <v>0.05</v>
      </c>
      <c r="EZ60">
        <v>0.47717215000000002</v>
      </c>
      <c r="FA60">
        <v>-0.24318727204503099</v>
      </c>
      <c r="FB60">
        <v>3.8305778247250101E-2</v>
      </c>
      <c r="FC60">
        <v>0</v>
      </c>
      <c r="FD60">
        <v>0</v>
      </c>
      <c r="FE60">
        <v>0</v>
      </c>
      <c r="FF60">
        <v>0</v>
      </c>
      <c r="FG60">
        <v>1</v>
      </c>
      <c r="FH60">
        <v>-3.5194022499999998E-2</v>
      </c>
      <c r="FI60">
        <v>5.8763899812382801E-2</v>
      </c>
      <c r="FJ60">
        <v>5.6910802053515104E-3</v>
      </c>
      <c r="FK60">
        <v>1</v>
      </c>
      <c r="FL60">
        <v>2</v>
      </c>
      <c r="FM60">
        <v>3</v>
      </c>
      <c r="FN60" t="s">
        <v>419</v>
      </c>
      <c r="FO60">
        <v>3.9267099999999999</v>
      </c>
      <c r="FP60">
        <v>2.7871100000000002</v>
      </c>
      <c r="FQ60">
        <v>8.3871899999999999E-2</v>
      </c>
      <c r="FR60">
        <v>8.3796099999999998E-2</v>
      </c>
      <c r="FS60">
        <v>8.1345299999999995E-2</v>
      </c>
      <c r="FT60">
        <v>8.0411800000000005E-2</v>
      </c>
      <c r="FU60">
        <v>19690.8</v>
      </c>
      <c r="FV60">
        <v>24020.2</v>
      </c>
      <c r="FW60">
        <v>20932.599999999999</v>
      </c>
      <c r="FX60">
        <v>25286.2</v>
      </c>
      <c r="FY60">
        <v>30500.9</v>
      </c>
      <c r="FZ60">
        <v>34237.300000000003</v>
      </c>
      <c r="GA60">
        <v>37781.699999999997</v>
      </c>
      <c r="GB60">
        <v>41949.5</v>
      </c>
      <c r="GC60">
        <v>2.6687799999999999</v>
      </c>
      <c r="GD60">
        <v>2.1931799999999999</v>
      </c>
      <c r="GE60">
        <v>6.9923700000000005E-2</v>
      </c>
      <c r="GF60">
        <v>0</v>
      </c>
      <c r="GG60">
        <v>23.568999999999999</v>
      </c>
      <c r="GH60">
        <v>999.9</v>
      </c>
      <c r="GI60">
        <v>48.712000000000003</v>
      </c>
      <c r="GJ60">
        <v>29.326000000000001</v>
      </c>
      <c r="GK60">
        <v>22.236999999999998</v>
      </c>
      <c r="GL60">
        <v>61.543300000000002</v>
      </c>
      <c r="GM60">
        <v>19.070499999999999</v>
      </c>
      <c r="GN60">
        <v>3</v>
      </c>
      <c r="GO60">
        <v>-0.19712399999999999</v>
      </c>
      <c r="GP60">
        <v>-0.77576800000000001</v>
      </c>
      <c r="GQ60">
        <v>20.333200000000001</v>
      </c>
      <c r="GR60">
        <v>5.2226800000000004</v>
      </c>
      <c r="GS60">
        <v>11.962</v>
      </c>
      <c r="GT60">
        <v>4.9852499999999997</v>
      </c>
      <c r="GU60">
        <v>3.3010000000000002</v>
      </c>
      <c r="GV60">
        <v>9999</v>
      </c>
      <c r="GW60">
        <v>9999</v>
      </c>
      <c r="GX60">
        <v>999.9</v>
      </c>
      <c r="GY60">
        <v>9999</v>
      </c>
      <c r="GZ60">
        <v>1.8846000000000001</v>
      </c>
      <c r="HA60">
        <v>1.88157</v>
      </c>
      <c r="HB60">
        <v>1.8830899999999999</v>
      </c>
      <c r="HC60">
        <v>1.8818299999999999</v>
      </c>
      <c r="HD60">
        <v>1.88324</v>
      </c>
      <c r="HE60">
        <v>1.8824799999999999</v>
      </c>
      <c r="HF60">
        <v>1.88446</v>
      </c>
      <c r="HG60">
        <v>1.88171</v>
      </c>
      <c r="HH60">
        <v>5</v>
      </c>
      <c r="HI60">
        <v>0</v>
      </c>
      <c r="HJ60">
        <v>0</v>
      </c>
      <c r="HK60">
        <v>0</v>
      </c>
      <c r="HL60" t="s">
        <v>403</v>
      </c>
      <c r="HM60" t="s">
        <v>404</v>
      </c>
      <c r="HN60" t="s">
        <v>405</v>
      </c>
      <c r="HO60" t="s">
        <v>405</v>
      </c>
      <c r="HP60" t="s">
        <v>405</v>
      </c>
      <c r="HQ60" t="s">
        <v>405</v>
      </c>
      <c r="HR60">
        <v>0</v>
      </c>
      <c r="HS60">
        <v>100</v>
      </c>
      <c r="HT60">
        <v>100</v>
      </c>
      <c r="HU60">
        <v>0.159</v>
      </c>
      <c r="HV60">
        <v>-0.11799999999999999</v>
      </c>
      <c r="HW60">
        <v>0.15960000000001201</v>
      </c>
      <c r="HX60">
        <v>0</v>
      </c>
      <c r="HY60">
        <v>0</v>
      </c>
      <c r="HZ60">
        <v>0</v>
      </c>
      <c r="IA60">
        <v>-0.118047619047619</v>
      </c>
      <c r="IB60">
        <v>0</v>
      </c>
      <c r="IC60">
        <v>0</v>
      </c>
      <c r="ID60">
        <v>0</v>
      </c>
      <c r="IE60">
        <v>-1</v>
      </c>
      <c r="IF60">
        <v>-1</v>
      </c>
      <c r="IG60">
        <v>-1</v>
      </c>
      <c r="IH60">
        <v>-1</v>
      </c>
      <c r="II60">
        <v>123.8</v>
      </c>
      <c r="IJ60">
        <v>123.7</v>
      </c>
      <c r="IK60">
        <v>1.56982</v>
      </c>
      <c r="IL60">
        <v>2.6098599999999998</v>
      </c>
      <c r="IM60">
        <v>2.8002899999999999</v>
      </c>
      <c r="IN60">
        <v>3.0151400000000002</v>
      </c>
      <c r="IO60">
        <v>3.0493199999999998</v>
      </c>
      <c r="IP60">
        <v>2.3278799999999999</v>
      </c>
      <c r="IQ60">
        <v>35.545099999999998</v>
      </c>
      <c r="IR60">
        <v>24.07</v>
      </c>
      <c r="IS60">
        <v>18</v>
      </c>
      <c r="IT60">
        <v>1092.54</v>
      </c>
      <c r="IU60">
        <v>600.94799999999998</v>
      </c>
      <c r="IV60">
        <v>25.0002</v>
      </c>
      <c r="IW60">
        <v>24.689599999999999</v>
      </c>
      <c r="IX60">
        <v>29.9999</v>
      </c>
      <c r="IY60">
        <v>24.613199999999999</v>
      </c>
      <c r="IZ60">
        <v>24.606200000000001</v>
      </c>
      <c r="JA60">
        <v>31.353000000000002</v>
      </c>
      <c r="JB60">
        <v>14.131600000000001</v>
      </c>
      <c r="JC60">
        <v>67.828299999999999</v>
      </c>
      <c r="JD60">
        <v>25</v>
      </c>
      <c r="JE60">
        <v>400</v>
      </c>
      <c r="JF60">
        <v>18.072099999999999</v>
      </c>
      <c r="JG60">
        <v>101.848</v>
      </c>
      <c r="JH60">
        <v>101.13</v>
      </c>
    </row>
    <row r="61" spans="1:268" x14ac:dyDescent="0.2">
      <c r="A61">
        <v>45</v>
      </c>
      <c r="B61">
        <v>1634251184</v>
      </c>
      <c r="C61">
        <v>1038.4000000953699</v>
      </c>
      <c r="D61" t="s">
        <v>508</v>
      </c>
      <c r="E61" t="s">
        <v>509</v>
      </c>
      <c r="F61" t="s">
        <v>397</v>
      </c>
      <c r="I61">
        <v>1634251184</v>
      </c>
      <c r="J61">
        <f t="shared" si="46"/>
        <v>-3.5132744948906288E-5</v>
      </c>
      <c r="K61">
        <f t="shared" si="47"/>
        <v>-3.5132744948906287E-2</v>
      </c>
      <c r="L61">
        <f t="shared" si="48"/>
        <v>-0.85427180904037736</v>
      </c>
      <c r="M61">
        <f t="shared" si="49"/>
        <v>400.48700000000002</v>
      </c>
      <c r="N61">
        <f t="shared" si="50"/>
        <v>-273.08460835383892</v>
      </c>
      <c r="O61">
        <f t="shared" si="51"/>
        <v>-24.544297337287897</v>
      </c>
      <c r="P61">
        <f t="shared" si="52"/>
        <v>35.994968984052001</v>
      </c>
      <c r="Q61">
        <f t="shared" si="53"/>
        <v>-2.0338335731995643E-3</v>
      </c>
      <c r="R61">
        <f t="shared" si="54"/>
        <v>2.7443218769949844</v>
      </c>
      <c r="S61">
        <f t="shared" si="55"/>
        <v>-2.0346713270518704E-3</v>
      </c>
      <c r="T61">
        <f t="shared" si="56"/>
        <v>-1.2715942837902847E-3</v>
      </c>
      <c r="U61">
        <f t="shared" si="57"/>
        <v>3.9895850507889585E-3</v>
      </c>
      <c r="V61">
        <f t="shared" si="58"/>
        <v>25.382245039727131</v>
      </c>
      <c r="W61">
        <f t="shared" si="59"/>
        <v>24.729600000000001</v>
      </c>
      <c r="X61">
        <f t="shared" si="60"/>
        <v>3.1287776353478773</v>
      </c>
      <c r="Y61">
        <f t="shared" si="61"/>
        <v>49.764387886560698</v>
      </c>
      <c r="Z61">
        <f t="shared" si="62"/>
        <v>1.6178308913987998</v>
      </c>
      <c r="AA61">
        <f t="shared" si="63"/>
        <v>3.2509811937940243</v>
      </c>
      <c r="AB61">
        <f t="shared" si="64"/>
        <v>1.5109467439490776</v>
      </c>
      <c r="AC61">
        <f t="shared" si="65"/>
        <v>1.5493540522467673</v>
      </c>
      <c r="AD61">
        <f t="shared" si="66"/>
        <v>95.118264315828327</v>
      </c>
      <c r="AE61">
        <f t="shared" si="67"/>
        <v>7.33520997839394</v>
      </c>
      <c r="AF61">
        <f t="shared" si="68"/>
        <v>104.00681793151982</v>
      </c>
      <c r="AG61">
        <v>0</v>
      </c>
      <c r="AH61">
        <v>0</v>
      </c>
      <c r="AI61">
        <f t="shared" si="69"/>
        <v>1</v>
      </c>
      <c r="AJ61">
        <f t="shared" si="70"/>
        <v>0</v>
      </c>
      <c r="AK61">
        <f t="shared" si="71"/>
        <v>47739.899711857877</v>
      </c>
      <c r="AL61" t="s">
        <v>399</v>
      </c>
      <c r="AM61" t="s">
        <v>399</v>
      </c>
      <c r="AN61">
        <v>0</v>
      </c>
      <c r="AO61">
        <v>0</v>
      </c>
      <c r="AP61" t="e">
        <f t="shared" si="72"/>
        <v>#DIV/0!</v>
      </c>
      <c r="AQ61">
        <v>0</v>
      </c>
      <c r="AR61" t="s">
        <v>399</v>
      </c>
      <c r="AS61" t="s">
        <v>399</v>
      </c>
      <c r="AT61">
        <v>0</v>
      </c>
      <c r="AU61">
        <v>0</v>
      </c>
      <c r="AV61" t="e">
        <f t="shared" si="73"/>
        <v>#DIV/0!</v>
      </c>
      <c r="AW61">
        <v>0.5</v>
      </c>
      <c r="AX61">
        <f t="shared" si="74"/>
        <v>2.0997816056783997E-2</v>
      </c>
      <c r="AY61">
        <f t="shared" si="75"/>
        <v>-0.85427180904037736</v>
      </c>
      <c r="AZ61" t="e">
        <f t="shared" si="76"/>
        <v>#DIV/0!</v>
      </c>
      <c r="BA61">
        <f t="shared" si="77"/>
        <v>-40.683840963754818</v>
      </c>
      <c r="BB61" t="e">
        <f t="shared" si="78"/>
        <v>#DIV/0!</v>
      </c>
      <c r="BC61" t="e">
        <f t="shared" si="79"/>
        <v>#DIV/0!</v>
      </c>
      <c r="BD61" t="s">
        <v>399</v>
      </c>
      <c r="BE61">
        <v>0</v>
      </c>
      <c r="BF61" t="e">
        <f t="shared" si="80"/>
        <v>#DIV/0!</v>
      </c>
      <c r="BG61" t="e">
        <f t="shared" si="81"/>
        <v>#DIV/0!</v>
      </c>
      <c r="BH61" t="e">
        <f t="shared" si="82"/>
        <v>#DIV/0!</v>
      </c>
      <c r="BI61" t="e">
        <f t="shared" si="83"/>
        <v>#DIV/0!</v>
      </c>
      <c r="BJ61" t="e">
        <f t="shared" si="84"/>
        <v>#DIV/0!</v>
      </c>
      <c r="BK61" t="e">
        <f t="shared" si="85"/>
        <v>#DIV/0!</v>
      </c>
      <c r="BL61" t="e">
        <f t="shared" si="86"/>
        <v>#DIV/0!</v>
      </c>
      <c r="BM61" t="e">
        <f t="shared" si="87"/>
        <v>#DIV/0!</v>
      </c>
      <c r="BN61" t="s">
        <v>399</v>
      </c>
      <c r="BO61" t="s">
        <v>399</v>
      </c>
      <c r="BP61" t="s">
        <v>399</v>
      </c>
      <c r="BQ61" t="s">
        <v>399</v>
      </c>
      <c r="BR61" t="s">
        <v>399</v>
      </c>
      <c r="BS61" t="s">
        <v>399</v>
      </c>
      <c r="BT61" t="s">
        <v>399</v>
      </c>
      <c r="BU61" t="s">
        <v>399</v>
      </c>
      <c r="BV61" t="s">
        <v>399</v>
      </c>
      <c r="BW61" t="s">
        <v>399</v>
      </c>
      <c r="BX61" t="s">
        <v>399</v>
      </c>
      <c r="BY61" t="s">
        <v>399</v>
      </c>
      <c r="BZ61" t="s">
        <v>399</v>
      </c>
      <c r="CA61" t="s">
        <v>399</v>
      </c>
      <c r="CB61" t="s">
        <v>399</v>
      </c>
      <c r="CC61" t="s">
        <v>399</v>
      </c>
      <c r="CD61" t="s">
        <v>399</v>
      </c>
      <c r="CE61" t="s">
        <v>399</v>
      </c>
      <c r="CF61">
        <f t="shared" si="88"/>
        <v>4.9997399999999997E-2</v>
      </c>
      <c r="CG61">
        <f t="shared" si="89"/>
        <v>2.0997816056783997E-2</v>
      </c>
      <c r="CH61">
        <f t="shared" si="90"/>
        <v>0.41997815999999993</v>
      </c>
      <c r="CI61">
        <f t="shared" si="91"/>
        <v>7.9795850399999979E-2</v>
      </c>
      <c r="CJ61">
        <v>6</v>
      </c>
      <c r="CK61">
        <v>0.5</v>
      </c>
      <c r="CL61" t="s">
        <v>400</v>
      </c>
      <c r="CM61">
        <v>2</v>
      </c>
      <c r="CN61">
        <v>1634251184</v>
      </c>
      <c r="CO61">
        <v>400.48700000000002</v>
      </c>
      <c r="CP61">
        <v>399.96600000000001</v>
      </c>
      <c r="CQ61">
        <v>18.000299999999999</v>
      </c>
      <c r="CR61">
        <v>18.021000000000001</v>
      </c>
      <c r="CS61">
        <v>400.32799999999997</v>
      </c>
      <c r="CT61">
        <v>18.118300000000001</v>
      </c>
      <c r="CU61">
        <v>1000.01</v>
      </c>
      <c r="CV61">
        <v>89.773200000000003</v>
      </c>
      <c r="CW61">
        <v>0.104796</v>
      </c>
      <c r="CX61">
        <v>25.372499999999999</v>
      </c>
      <c r="CY61">
        <v>24.729600000000001</v>
      </c>
      <c r="CZ61">
        <v>999.9</v>
      </c>
      <c r="DA61">
        <v>0</v>
      </c>
      <c r="DB61">
        <v>0</v>
      </c>
      <c r="DC61">
        <v>10002.5</v>
      </c>
      <c r="DD61">
        <v>0</v>
      </c>
      <c r="DE61">
        <v>0.21912699999999999</v>
      </c>
      <c r="DF61">
        <v>0.521393</v>
      </c>
      <c r="DG61">
        <v>407.82799999999997</v>
      </c>
      <c r="DH61">
        <v>407.30599999999998</v>
      </c>
      <c r="DI61">
        <v>-2.07233E-2</v>
      </c>
      <c r="DJ61">
        <v>399.96600000000001</v>
      </c>
      <c r="DK61">
        <v>18.021000000000001</v>
      </c>
      <c r="DL61">
        <v>1.6159399999999999</v>
      </c>
      <c r="DM61">
        <v>1.6177999999999999</v>
      </c>
      <c r="DN61">
        <v>14.111700000000001</v>
      </c>
      <c r="DO61">
        <v>14.1294</v>
      </c>
      <c r="DP61">
        <v>4.9997399999999997E-2</v>
      </c>
      <c r="DQ61">
        <v>0</v>
      </c>
      <c r="DR61">
        <v>0</v>
      </c>
      <c r="DS61">
        <v>0</v>
      </c>
      <c r="DT61">
        <v>648.04999999999995</v>
      </c>
      <c r="DU61">
        <v>4.9997399999999997E-2</v>
      </c>
      <c r="DV61">
        <v>-6.76</v>
      </c>
      <c r="DW61">
        <v>-3.2</v>
      </c>
      <c r="DX61">
        <v>34.875</v>
      </c>
      <c r="DY61">
        <v>38.5</v>
      </c>
      <c r="DZ61">
        <v>37.186999999999998</v>
      </c>
      <c r="EA61">
        <v>38.311999999999998</v>
      </c>
      <c r="EB61">
        <v>37.875</v>
      </c>
      <c r="EC61">
        <v>0</v>
      </c>
      <c r="ED61">
        <v>0</v>
      </c>
      <c r="EE61">
        <v>0</v>
      </c>
      <c r="EF61">
        <v>984.30000019073498</v>
      </c>
      <c r="EG61">
        <v>0</v>
      </c>
      <c r="EH61">
        <v>649.33119999999997</v>
      </c>
      <c r="EI61">
        <v>2.4084616246950299</v>
      </c>
      <c r="EJ61">
        <v>-0.87153866311974404</v>
      </c>
      <c r="EK61">
        <v>-7.0068000000000001</v>
      </c>
      <c r="EL61">
        <v>15</v>
      </c>
      <c r="EM61">
        <v>1634243754.0999999</v>
      </c>
      <c r="EN61" t="s">
        <v>401</v>
      </c>
      <c r="EO61">
        <v>1634243749.5999999</v>
      </c>
      <c r="EP61">
        <v>1634243754.0999999</v>
      </c>
      <c r="EQ61">
        <v>126</v>
      </c>
      <c r="ER61">
        <v>-0.41599999999999998</v>
      </c>
      <c r="ES61">
        <v>-8.0000000000000002E-3</v>
      </c>
      <c r="ET61">
        <v>0.16</v>
      </c>
      <c r="EU61">
        <v>-0.11799999999999999</v>
      </c>
      <c r="EV61">
        <v>400</v>
      </c>
      <c r="EW61">
        <v>16</v>
      </c>
      <c r="EX61">
        <v>0.14000000000000001</v>
      </c>
      <c r="EY61">
        <v>0.05</v>
      </c>
      <c r="EZ61">
        <v>0.46425351219512201</v>
      </c>
      <c r="FA61">
        <v>-0.177386675958187</v>
      </c>
      <c r="FB61">
        <v>3.8925335675744202E-2</v>
      </c>
      <c r="FC61">
        <v>0</v>
      </c>
      <c r="FD61">
        <v>0</v>
      </c>
      <c r="FE61">
        <v>0</v>
      </c>
      <c r="FF61">
        <v>0</v>
      </c>
      <c r="FG61">
        <v>1</v>
      </c>
      <c r="FH61">
        <v>-3.0526936585365899E-2</v>
      </c>
      <c r="FI61">
        <v>5.0586813240418103E-2</v>
      </c>
      <c r="FJ61">
        <v>5.0419234604322004E-3</v>
      </c>
      <c r="FK61">
        <v>1</v>
      </c>
      <c r="FL61">
        <v>2</v>
      </c>
      <c r="FM61">
        <v>3</v>
      </c>
      <c r="FN61" t="s">
        <v>419</v>
      </c>
      <c r="FO61">
        <v>3.9266999999999999</v>
      </c>
      <c r="FP61">
        <v>2.7874400000000001</v>
      </c>
      <c r="FQ61">
        <v>8.3883200000000005E-2</v>
      </c>
      <c r="FR61">
        <v>8.3792500000000006E-2</v>
      </c>
      <c r="FS61">
        <v>8.1357299999999994E-2</v>
      </c>
      <c r="FT61">
        <v>8.0405099999999993E-2</v>
      </c>
      <c r="FU61">
        <v>19690.5</v>
      </c>
      <c r="FV61">
        <v>24020.3</v>
      </c>
      <c r="FW61">
        <v>20932.7</v>
      </c>
      <c r="FX61">
        <v>25286.2</v>
      </c>
      <c r="FY61">
        <v>30500.400000000001</v>
      </c>
      <c r="FZ61">
        <v>34237.300000000003</v>
      </c>
      <c r="GA61">
        <v>37781.599999999999</v>
      </c>
      <c r="GB61">
        <v>41949.2</v>
      </c>
      <c r="GC61">
        <v>2.6690499999999999</v>
      </c>
      <c r="GD61">
        <v>2.1930000000000001</v>
      </c>
      <c r="GE61">
        <v>7.0482500000000003E-2</v>
      </c>
      <c r="GF61">
        <v>0</v>
      </c>
      <c r="GG61">
        <v>23.5715</v>
      </c>
      <c r="GH61">
        <v>999.9</v>
      </c>
      <c r="GI61">
        <v>48.712000000000003</v>
      </c>
      <c r="GJ61">
        <v>29.326000000000001</v>
      </c>
      <c r="GK61">
        <v>22.237500000000001</v>
      </c>
      <c r="GL61">
        <v>61.5533</v>
      </c>
      <c r="GM61">
        <v>19.054500000000001</v>
      </c>
      <c r="GN61">
        <v>3</v>
      </c>
      <c r="GO61">
        <v>-0.197355</v>
      </c>
      <c r="GP61">
        <v>-0.77479799999999999</v>
      </c>
      <c r="GQ61">
        <v>20.333200000000001</v>
      </c>
      <c r="GR61">
        <v>5.2232799999999999</v>
      </c>
      <c r="GS61">
        <v>11.962</v>
      </c>
      <c r="GT61">
        <v>4.9858000000000002</v>
      </c>
      <c r="GU61">
        <v>3.3010000000000002</v>
      </c>
      <c r="GV61">
        <v>9999</v>
      </c>
      <c r="GW61">
        <v>9999</v>
      </c>
      <c r="GX61">
        <v>999.9</v>
      </c>
      <c r="GY61">
        <v>9999</v>
      </c>
      <c r="GZ61">
        <v>1.8845700000000001</v>
      </c>
      <c r="HA61">
        <v>1.88157</v>
      </c>
      <c r="HB61">
        <v>1.8830899999999999</v>
      </c>
      <c r="HC61">
        <v>1.8818299999999999</v>
      </c>
      <c r="HD61">
        <v>1.8832599999999999</v>
      </c>
      <c r="HE61">
        <v>1.8824799999999999</v>
      </c>
      <c r="HF61">
        <v>1.8844700000000001</v>
      </c>
      <c r="HG61">
        <v>1.8817299999999999</v>
      </c>
      <c r="HH61">
        <v>5</v>
      </c>
      <c r="HI61">
        <v>0</v>
      </c>
      <c r="HJ61">
        <v>0</v>
      </c>
      <c r="HK61">
        <v>0</v>
      </c>
      <c r="HL61" t="s">
        <v>403</v>
      </c>
      <c r="HM61" t="s">
        <v>404</v>
      </c>
      <c r="HN61" t="s">
        <v>405</v>
      </c>
      <c r="HO61" t="s">
        <v>405</v>
      </c>
      <c r="HP61" t="s">
        <v>405</v>
      </c>
      <c r="HQ61" t="s">
        <v>405</v>
      </c>
      <c r="HR61">
        <v>0</v>
      </c>
      <c r="HS61">
        <v>100</v>
      </c>
      <c r="HT61">
        <v>100</v>
      </c>
      <c r="HU61">
        <v>0.159</v>
      </c>
      <c r="HV61">
        <v>-0.11799999999999999</v>
      </c>
      <c r="HW61">
        <v>0.15960000000001201</v>
      </c>
      <c r="HX61">
        <v>0</v>
      </c>
      <c r="HY61">
        <v>0</v>
      </c>
      <c r="HZ61">
        <v>0</v>
      </c>
      <c r="IA61">
        <v>-0.118047619047619</v>
      </c>
      <c r="IB61">
        <v>0</v>
      </c>
      <c r="IC61">
        <v>0</v>
      </c>
      <c r="ID61">
        <v>0</v>
      </c>
      <c r="IE61">
        <v>-1</v>
      </c>
      <c r="IF61">
        <v>-1</v>
      </c>
      <c r="IG61">
        <v>-1</v>
      </c>
      <c r="IH61">
        <v>-1</v>
      </c>
      <c r="II61">
        <v>123.9</v>
      </c>
      <c r="IJ61">
        <v>123.8</v>
      </c>
      <c r="IK61">
        <v>1.56982</v>
      </c>
      <c r="IL61">
        <v>2.5976599999999999</v>
      </c>
      <c r="IM61">
        <v>2.8002899999999999</v>
      </c>
      <c r="IN61">
        <v>3.0127000000000002</v>
      </c>
      <c r="IO61">
        <v>3.0493199999999998</v>
      </c>
      <c r="IP61">
        <v>2.2961399999999998</v>
      </c>
      <c r="IQ61">
        <v>35.545099999999998</v>
      </c>
      <c r="IR61">
        <v>24.07</v>
      </c>
      <c r="IS61">
        <v>18</v>
      </c>
      <c r="IT61">
        <v>1092.83</v>
      </c>
      <c r="IU61">
        <v>600.79999999999995</v>
      </c>
      <c r="IV61">
        <v>25.0002</v>
      </c>
      <c r="IW61">
        <v>24.688600000000001</v>
      </c>
      <c r="IX61">
        <v>30.0001</v>
      </c>
      <c r="IY61">
        <v>24.611699999999999</v>
      </c>
      <c r="IZ61">
        <v>24.6052</v>
      </c>
      <c r="JA61">
        <v>31.354500000000002</v>
      </c>
      <c r="JB61">
        <v>14.131600000000001</v>
      </c>
      <c r="JC61">
        <v>67.828299999999999</v>
      </c>
      <c r="JD61">
        <v>25</v>
      </c>
      <c r="JE61">
        <v>400</v>
      </c>
      <c r="JF61">
        <v>18.066299999999998</v>
      </c>
      <c r="JG61">
        <v>101.848</v>
      </c>
      <c r="JH61">
        <v>101.13</v>
      </c>
    </row>
    <row r="62" spans="1:268" x14ac:dyDescent="0.2">
      <c r="A62">
        <v>46</v>
      </c>
      <c r="B62">
        <v>1634251189</v>
      </c>
      <c r="C62">
        <v>1043.4000000953699</v>
      </c>
      <c r="D62" t="s">
        <v>510</v>
      </c>
      <c r="E62" t="s">
        <v>511</v>
      </c>
      <c r="F62" t="s">
        <v>397</v>
      </c>
      <c r="I62">
        <v>1634251189</v>
      </c>
      <c r="J62">
        <f t="shared" si="46"/>
        <v>-2.7494544531381843E-5</v>
      </c>
      <c r="K62">
        <f t="shared" si="47"/>
        <v>-2.7494544531381844E-2</v>
      </c>
      <c r="L62">
        <f t="shared" si="48"/>
        <v>-0.79564240554672339</v>
      </c>
      <c r="M62">
        <f t="shared" si="49"/>
        <v>400.46300000000002</v>
      </c>
      <c r="N62">
        <f t="shared" si="50"/>
        <v>-398.76308213857772</v>
      </c>
      <c r="O62">
        <f t="shared" si="51"/>
        <v>-35.840186206631607</v>
      </c>
      <c r="P62">
        <f t="shared" si="52"/>
        <v>35.992972097348002</v>
      </c>
      <c r="Q62">
        <f t="shared" si="53"/>
        <v>-1.5924329023968699E-3</v>
      </c>
      <c r="R62">
        <f t="shared" si="54"/>
        <v>2.7449487439331075</v>
      </c>
      <c r="S62">
        <f t="shared" si="55"/>
        <v>-1.5929463152512158E-3</v>
      </c>
      <c r="T62">
        <f t="shared" si="56"/>
        <v>-9.9554530634353498E-4</v>
      </c>
      <c r="U62">
        <f t="shared" si="57"/>
        <v>3.9895850507889585E-3</v>
      </c>
      <c r="V62">
        <f t="shared" si="58"/>
        <v>25.384430173432488</v>
      </c>
      <c r="W62">
        <f t="shared" si="59"/>
        <v>24.728100000000001</v>
      </c>
      <c r="X62">
        <f t="shared" si="60"/>
        <v>3.1284972742146584</v>
      </c>
      <c r="Y62">
        <f t="shared" si="61"/>
        <v>49.761286516724482</v>
      </c>
      <c r="Z62">
        <f t="shared" si="62"/>
        <v>1.6181436780651999</v>
      </c>
      <c r="AA62">
        <f t="shared" si="63"/>
        <v>3.2518123853597536</v>
      </c>
      <c r="AB62">
        <f t="shared" si="64"/>
        <v>1.5103535961494585</v>
      </c>
      <c r="AC62">
        <f t="shared" si="65"/>
        <v>1.2125094138339392</v>
      </c>
      <c r="AD62">
        <f t="shared" si="66"/>
        <v>95.998308464211021</v>
      </c>
      <c r="AE62">
        <f t="shared" si="67"/>
        <v>7.4014899145751869</v>
      </c>
      <c r="AF62">
        <f t="shared" si="68"/>
        <v>104.61629737767093</v>
      </c>
      <c r="AG62">
        <v>0</v>
      </c>
      <c r="AH62">
        <v>0</v>
      </c>
      <c r="AI62">
        <f t="shared" si="69"/>
        <v>1</v>
      </c>
      <c r="AJ62">
        <f t="shared" si="70"/>
        <v>0</v>
      </c>
      <c r="AK62">
        <f t="shared" si="71"/>
        <v>47756.253451374512</v>
      </c>
      <c r="AL62" t="s">
        <v>399</v>
      </c>
      <c r="AM62" t="s">
        <v>399</v>
      </c>
      <c r="AN62">
        <v>0</v>
      </c>
      <c r="AO62">
        <v>0</v>
      </c>
      <c r="AP62" t="e">
        <f t="shared" si="72"/>
        <v>#DIV/0!</v>
      </c>
      <c r="AQ62">
        <v>0</v>
      </c>
      <c r="AR62" t="s">
        <v>399</v>
      </c>
      <c r="AS62" t="s">
        <v>399</v>
      </c>
      <c r="AT62">
        <v>0</v>
      </c>
      <c r="AU62">
        <v>0</v>
      </c>
      <c r="AV62" t="e">
        <f t="shared" si="73"/>
        <v>#DIV/0!</v>
      </c>
      <c r="AW62">
        <v>0.5</v>
      </c>
      <c r="AX62">
        <f t="shared" si="74"/>
        <v>2.0997816056783997E-2</v>
      </c>
      <c r="AY62">
        <f t="shared" si="75"/>
        <v>-0.79564240554672339</v>
      </c>
      <c r="AZ62" t="e">
        <f t="shared" si="76"/>
        <v>#DIV/0!</v>
      </c>
      <c r="BA62">
        <f t="shared" si="77"/>
        <v>-37.891674229123765</v>
      </c>
      <c r="BB62" t="e">
        <f t="shared" si="78"/>
        <v>#DIV/0!</v>
      </c>
      <c r="BC62" t="e">
        <f t="shared" si="79"/>
        <v>#DIV/0!</v>
      </c>
      <c r="BD62" t="s">
        <v>399</v>
      </c>
      <c r="BE62">
        <v>0</v>
      </c>
      <c r="BF62" t="e">
        <f t="shared" si="80"/>
        <v>#DIV/0!</v>
      </c>
      <c r="BG62" t="e">
        <f t="shared" si="81"/>
        <v>#DIV/0!</v>
      </c>
      <c r="BH62" t="e">
        <f t="shared" si="82"/>
        <v>#DIV/0!</v>
      </c>
      <c r="BI62" t="e">
        <f t="shared" si="83"/>
        <v>#DIV/0!</v>
      </c>
      <c r="BJ62" t="e">
        <f t="shared" si="84"/>
        <v>#DIV/0!</v>
      </c>
      <c r="BK62" t="e">
        <f t="shared" si="85"/>
        <v>#DIV/0!</v>
      </c>
      <c r="BL62" t="e">
        <f t="shared" si="86"/>
        <v>#DIV/0!</v>
      </c>
      <c r="BM62" t="e">
        <f t="shared" si="87"/>
        <v>#DIV/0!</v>
      </c>
      <c r="BN62" t="s">
        <v>399</v>
      </c>
      <c r="BO62" t="s">
        <v>399</v>
      </c>
      <c r="BP62" t="s">
        <v>399</v>
      </c>
      <c r="BQ62" t="s">
        <v>399</v>
      </c>
      <c r="BR62" t="s">
        <v>399</v>
      </c>
      <c r="BS62" t="s">
        <v>399</v>
      </c>
      <c r="BT62" t="s">
        <v>399</v>
      </c>
      <c r="BU62" t="s">
        <v>399</v>
      </c>
      <c r="BV62" t="s">
        <v>399</v>
      </c>
      <c r="BW62" t="s">
        <v>399</v>
      </c>
      <c r="BX62" t="s">
        <v>399</v>
      </c>
      <c r="BY62" t="s">
        <v>399</v>
      </c>
      <c r="BZ62" t="s">
        <v>399</v>
      </c>
      <c r="CA62" t="s">
        <v>399</v>
      </c>
      <c r="CB62" t="s">
        <v>399</v>
      </c>
      <c r="CC62" t="s">
        <v>399</v>
      </c>
      <c r="CD62" t="s">
        <v>399</v>
      </c>
      <c r="CE62" t="s">
        <v>399</v>
      </c>
      <c r="CF62">
        <f t="shared" si="88"/>
        <v>4.9997399999999997E-2</v>
      </c>
      <c r="CG62">
        <f t="shared" si="89"/>
        <v>2.0997816056783997E-2</v>
      </c>
      <c r="CH62">
        <f t="shared" si="90"/>
        <v>0.41997815999999993</v>
      </c>
      <c r="CI62">
        <f t="shared" si="91"/>
        <v>7.9795850399999979E-2</v>
      </c>
      <c r="CJ62">
        <v>6</v>
      </c>
      <c r="CK62">
        <v>0.5</v>
      </c>
      <c r="CL62" t="s">
        <v>400</v>
      </c>
      <c r="CM62">
        <v>2</v>
      </c>
      <c r="CN62">
        <v>1634251189</v>
      </c>
      <c r="CO62">
        <v>400.46300000000002</v>
      </c>
      <c r="CP62">
        <v>399.97899999999998</v>
      </c>
      <c r="CQ62">
        <v>18.003699999999998</v>
      </c>
      <c r="CR62">
        <v>18.0199</v>
      </c>
      <c r="CS62">
        <v>400.30399999999997</v>
      </c>
      <c r="CT62">
        <v>18.121700000000001</v>
      </c>
      <c r="CU62">
        <v>999.98299999999995</v>
      </c>
      <c r="CV62">
        <v>89.773399999999995</v>
      </c>
      <c r="CW62">
        <v>0.10499600000000001</v>
      </c>
      <c r="CX62">
        <v>25.376799999999999</v>
      </c>
      <c r="CY62">
        <v>24.728100000000001</v>
      </c>
      <c r="CZ62">
        <v>999.9</v>
      </c>
      <c r="DA62">
        <v>0</v>
      </c>
      <c r="DB62">
        <v>0</v>
      </c>
      <c r="DC62">
        <v>10006.200000000001</v>
      </c>
      <c r="DD62">
        <v>0</v>
      </c>
      <c r="DE62">
        <v>0.21912699999999999</v>
      </c>
      <c r="DF62">
        <v>0.48428300000000002</v>
      </c>
      <c r="DG62">
        <v>407.80500000000001</v>
      </c>
      <c r="DH62">
        <v>407.31900000000002</v>
      </c>
      <c r="DI62">
        <v>-1.6187699999999999E-2</v>
      </c>
      <c r="DJ62">
        <v>399.97899999999998</v>
      </c>
      <c r="DK62">
        <v>18.0199</v>
      </c>
      <c r="DL62">
        <v>1.61625</v>
      </c>
      <c r="DM62">
        <v>1.6176999999999999</v>
      </c>
      <c r="DN62">
        <v>14.114599999999999</v>
      </c>
      <c r="DO62">
        <v>14.128500000000001</v>
      </c>
      <c r="DP62">
        <v>4.9997399999999997E-2</v>
      </c>
      <c r="DQ62">
        <v>0</v>
      </c>
      <c r="DR62">
        <v>0</v>
      </c>
      <c r="DS62">
        <v>0</v>
      </c>
      <c r="DT62">
        <v>651.34</v>
      </c>
      <c r="DU62">
        <v>4.9997399999999997E-2</v>
      </c>
      <c r="DV62">
        <v>-10.85</v>
      </c>
      <c r="DW62">
        <v>-3.35</v>
      </c>
      <c r="DX62">
        <v>34.75</v>
      </c>
      <c r="DY62">
        <v>38.5</v>
      </c>
      <c r="DZ62">
        <v>37</v>
      </c>
      <c r="EA62">
        <v>38.25</v>
      </c>
      <c r="EB62">
        <v>37.936999999999998</v>
      </c>
      <c r="EC62">
        <v>0</v>
      </c>
      <c r="ED62">
        <v>0</v>
      </c>
      <c r="EE62">
        <v>0</v>
      </c>
      <c r="EF62">
        <v>989.70000004768394</v>
      </c>
      <c r="EG62">
        <v>0</v>
      </c>
      <c r="EH62">
        <v>649.42807692307701</v>
      </c>
      <c r="EI62">
        <v>-1.4635897542298499</v>
      </c>
      <c r="EJ62">
        <v>-18.554530075750499</v>
      </c>
      <c r="EK62">
        <v>-7.32</v>
      </c>
      <c r="EL62">
        <v>15</v>
      </c>
      <c r="EM62">
        <v>1634243754.0999999</v>
      </c>
      <c r="EN62" t="s">
        <v>401</v>
      </c>
      <c r="EO62">
        <v>1634243749.5999999</v>
      </c>
      <c r="EP62">
        <v>1634243754.0999999</v>
      </c>
      <c r="EQ62">
        <v>126</v>
      </c>
      <c r="ER62">
        <v>-0.41599999999999998</v>
      </c>
      <c r="ES62">
        <v>-8.0000000000000002E-3</v>
      </c>
      <c r="ET62">
        <v>0.16</v>
      </c>
      <c r="EU62">
        <v>-0.11799999999999999</v>
      </c>
      <c r="EV62">
        <v>400</v>
      </c>
      <c r="EW62">
        <v>16</v>
      </c>
      <c r="EX62">
        <v>0.14000000000000001</v>
      </c>
      <c r="EY62">
        <v>0.05</v>
      </c>
      <c r="EZ62">
        <v>0.46088097560975599</v>
      </c>
      <c r="FA62">
        <v>0.15284581881533199</v>
      </c>
      <c r="FB62">
        <v>3.21618254999185E-2</v>
      </c>
      <c r="FC62">
        <v>0</v>
      </c>
      <c r="FD62">
        <v>0</v>
      </c>
      <c r="FE62">
        <v>0</v>
      </c>
      <c r="FF62">
        <v>0</v>
      </c>
      <c r="FG62">
        <v>1</v>
      </c>
      <c r="FH62">
        <v>-2.6739124390243899E-2</v>
      </c>
      <c r="FI62">
        <v>5.5795283623693397E-2</v>
      </c>
      <c r="FJ62">
        <v>5.5848874568995904E-3</v>
      </c>
      <c r="FK62">
        <v>1</v>
      </c>
      <c r="FL62">
        <v>2</v>
      </c>
      <c r="FM62">
        <v>3</v>
      </c>
      <c r="FN62" t="s">
        <v>419</v>
      </c>
      <c r="FO62">
        <v>3.92666</v>
      </c>
      <c r="FP62">
        <v>2.7876699999999999</v>
      </c>
      <c r="FQ62">
        <v>8.3880399999999994E-2</v>
      </c>
      <c r="FR62">
        <v>8.3795300000000003E-2</v>
      </c>
      <c r="FS62">
        <v>8.1369399999999995E-2</v>
      </c>
      <c r="FT62">
        <v>8.0402000000000001E-2</v>
      </c>
      <c r="FU62">
        <v>19690.599999999999</v>
      </c>
      <c r="FV62">
        <v>24020.1</v>
      </c>
      <c r="FW62">
        <v>20932.599999999999</v>
      </c>
      <c r="FX62">
        <v>25286</v>
      </c>
      <c r="FY62">
        <v>30500.1</v>
      </c>
      <c r="FZ62">
        <v>34237.300000000003</v>
      </c>
      <c r="GA62">
        <v>37781.699999999997</v>
      </c>
      <c r="GB62">
        <v>41949.1</v>
      </c>
      <c r="GC62">
        <v>2.6693699999999998</v>
      </c>
      <c r="GD62">
        <v>2.1930999999999998</v>
      </c>
      <c r="GE62">
        <v>7.0184499999999997E-2</v>
      </c>
      <c r="GF62">
        <v>0</v>
      </c>
      <c r="GG62">
        <v>23.574999999999999</v>
      </c>
      <c r="GH62">
        <v>999.9</v>
      </c>
      <c r="GI62">
        <v>48.712000000000003</v>
      </c>
      <c r="GJ62">
        <v>29.326000000000001</v>
      </c>
      <c r="GK62">
        <v>22.239100000000001</v>
      </c>
      <c r="GL62">
        <v>61.383299999999998</v>
      </c>
      <c r="GM62">
        <v>19.098600000000001</v>
      </c>
      <c r="GN62">
        <v>3</v>
      </c>
      <c r="GO62">
        <v>-0.197378</v>
      </c>
      <c r="GP62">
        <v>-0.77516300000000005</v>
      </c>
      <c r="GQ62">
        <v>20.333500000000001</v>
      </c>
      <c r="GR62">
        <v>5.2228300000000001</v>
      </c>
      <c r="GS62">
        <v>11.962</v>
      </c>
      <c r="GT62">
        <v>4.9857500000000003</v>
      </c>
      <c r="GU62">
        <v>3.3010000000000002</v>
      </c>
      <c r="GV62">
        <v>9999</v>
      </c>
      <c r="GW62">
        <v>9999</v>
      </c>
      <c r="GX62">
        <v>999.9</v>
      </c>
      <c r="GY62">
        <v>9999</v>
      </c>
      <c r="GZ62">
        <v>1.8845799999999999</v>
      </c>
      <c r="HA62">
        <v>1.8815599999999999</v>
      </c>
      <c r="HB62">
        <v>1.8830899999999999</v>
      </c>
      <c r="HC62">
        <v>1.88185</v>
      </c>
      <c r="HD62">
        <v>1.8832500000000001</v>
      </c>
      <c r="HE62">
        <v>1.8824799999999999</v>
      </c>
      <c r="HF62">
        <v>1.88446</v>
      </c>
      <c r="HG62">
        <v>1.8817200000000001</v>
      </c>
      <c r="HH62">
        <v>5</v>
      </c>
      <c r="HI62">
        <v>0</v>
      </c>
      <c r="HJ62">
        <v>0</v>
      </c>
      <c r="HK62">
        <v>0</v>
      </c>
      <c r="HL62" t="s">
        <v>403</v>
      </c>
      <c r="HM62" t="s">
        <v>404</v>
      </c>
      <c r="HN62" t="s">
        <v>405</v>
      </c>
      <c r="HO62" t="s">
        <v>405</v>
      </c>
      <c r="HP62" t="s">
        <v>405</v>
      </c>
      <c r="HQ62" t="s">
        <v>405</v>
      </c>
      <c r="HR62">
        <v>0</v>
      </c>
      <c r="HS62">
        <v>100</v>
      </c>
      <c r="HT62">
        <v>100</v>
      </c>
      <c r="HU62">
        <v>0.159</v>
      </c>
      <c r="HV62">
        <v>-0.11799999999999999</v>
      </c>
      <c r="HW62">
        <v>0.15960000000001201</v>
      </c>
      <c r="HX62">
        <v>0</v>
      </c>
      <c r="HY62">
        <v>0</v>
      </c>
      <c r="HZ62">
        <v>0</v>
      </c>
      <c r="IA62">
        <v>-0.118047619047619</v>
      </c>
      <c r="IB62">
        <v>0</v>
      </c>
      <c r="IC62">
        <v>0</v>
      </c>
      <c r="ID62">
        <v>0</v>
      </c>
      <c r="IE62">
        <v>-1</v>
      </c>
      <c r="IF62">
        <v>-1</v>
      </c>
      <c r="IG62">
        <v>-1</v>
      </c>
      <c r="IH62">
        <v>-1</v>
      </c>
      <c r="II62">
        <v>124</v>
      </c>
      <c r="IJ62">
        <v>123.9</v>
      </c>
      <c r="IK62">
        <v>1.56982</v>
      </c>
      <c r="IL62">
        <v>2.6049799999999999</v>
      </c>
      <c r="IM62">
        <v>2.8002899999999999</v>
      </c>
      <c r="IN62">
        <v>3.0139200000000002</v>
      </c>
      <c r="IO62">
        <v>3.0493199999999998</v>
      </c>
      <c r="IP62">
        <v>2.3339799999999999</v>
      </c>
      <c r="IQ62">
        <v>35.545099999999998</v>
      </c>
      <c r="IR62">
        <v>24.07</v>
      </c>
      <c r="IS62">
        <v>18</v>
      </c>
      <c r="IT62">
        <v>1093.18</v>
      </c>
      <c r="IU62">
        <v>600.86400000000003</v>
      </c>
      <c r="IV62">
        <v>24.9999</v>
      </c>
      <c r="IW62">
        <v>24.686499999999999</v>
      </c>
      <c r="IX62">
        <v>30.0001</v>
      </c>
      <c r="IY62">
        <v>24.6096</v>
      </c>
      <c r="IZ62">
        <v>24.604099999999999</v>
      </c>
      <c r="JA62">
        <v>31.355499999999999</v>
      </c>
      <c r="JB62">
        <v>14.131600000000001</v>
      </c>
      <c r="JC62">
        <v>67.455399999999997</v>
      </c>
      <c r="JD62">
        <v>25</v>
      </c>
      <c r="JE62">
        <v>400</v>
      </c>
      <c r="JF62">
        <v>18.066800000000001</v>
      </c>
      <c r="JG62">
        <v>101.848</v>
      </c>
      <c r="JH62">
        <v>101.129</v>
      </c>
    </row>
    <row r="63" spans="1:268" x14ac:dyDescent="0.2">
      <c r="A63">
        <v>47</v>
      </c>
      <c r="B63">
        <v>1634251194</v>
      </c>
      <c r="C63">
        <v>1048.4000000953699</v>
      </c>
      <c r="D63" t="s">
        <v>512</v>
      </c>
      <c r="E63" t="s">
        <v>513</v>
      </c>
      <c r="F63" t="s">
        <v>397</v>
      </c>
      <c r="I63">
        <v>1634251194</v>
      </c>
      <c r="J63">
        <f t="shared" si="46"/>
        <v>3.2414966793433388E-5</v>
      </c>
      <c r="K63">
        <f t="shared" si="47"/>
        <v>3.2414966793433385E-2</v>
      </c>
      <c r="L63">
        <f t="shared" si="48"/>
        <v>-0.73794635692177879</v>
      </c>
      <c r="M63">
        <f t="shared" si="49"/>
        <v>400.46800000000002</v>
      </c>
      <c r="N63">
        <f t="shared" si="50"/>
        <v>1010.6473047421168</v>
      </c>
      <c r="O63">
        <f t="shared" si="51"/>
        <v>90.833422271708756</v>
      </c>
      <c r="P63">
        <f t="shared" si="52"/>
        <v>35.992654192639996</v>
      </c>
      <c r="Q63">
        <f t="shared" si="53"/>
        <v>1.8756676323067496E-3</v>
      </c>
      <c r="R63">
        <f t="shared" si="54"/>
        <v>2.7411246805741976</v>
      </c>
      <c r="S63">
        <f t="shared" si="55"/>
        <v>1.8749548905411615E-3</v>
      </c>
      <c r="T63">
        <f t="shared" si="56"/>
        <v>1.1719108194787665E-3</v>
      </c>
      <c r="U63">
        <f t="shared" si="57"/>
        <v>3.9895850507889585E-3</v>
      </c>
      <c r="V63">
        <f t="shared" si="58"/>
        <v>25.372147307658469</v>
      </c>
      <c r="W63">
        <f t="shared" si="59"/>
        <v>24.7346</v>
      </c>
      <c r="X63">
        <f t="shared" si="60"/>
        <v>3.1297123310573038</v>
      </c>
      <c r="Y63">
        <f t="shared" si="61"/>
        <v>49.711032976807623</v>
      </c>
      <c r="Z63">
        <f t="shared" si="62"/>
        <v>1.6169228134399998</v>
      </c>
      <c r="AA63">
        <f t="shared" si="63"/>
        <v>3.2526437625916267</v>
      </c>
      <c r="AB63">
        <f t="shared" si="64"/>
        <v>1.5127895176173041</v>
      </c>
      <c r="AC63">
        <f t="shared" si="65"/>
        <v>-1.4295000355904124</v>
      </c>
      <c r="AD63">
        <f t="shared" si="66"/>
        <v>95.539455658198534</v>
      </c>
      <c r="AE63">
        <f t="shared" si="67"/>
        <v>7.3767893906741291</v>
      </c>
      <c r="AF63">
        <f t="shared" si="68"/>
        <v>101.49073459833303</v>
      </c>
      <c r="AG63">
        <v>0</v>
      </c>
      <c r="AH63">
        <v>0</v>
      </c>
      <c r="AI63">
        <f t="shared" si="69"/>
        <v>1</v>
      </c>
      <c r="AJ63">
        <f t="shared" si="70"/>
        <v>0</v>
      </c>
      <c r="AK63">
        <f t="shared" si="71"/>
        <v>47651.614243659009</v>
      </c>
      <c r="AL63" t="s">
        <v>399</v>
      </c>
      <c r="AM63" t="s">
        <v>399</v>
      </c>
      <c r="AN63">
        <v>0</v>
      </c>
      <c r="AO63">
        <v>0</v>
      </c>
      <c r="AP63" t="e">
        <f t="shared" si="72"/>
        <v>#DIV/0!</v>
      </c>
      <c r="AQ63">
        <v>0</v>
      </c>
      <c r="AR63" t="s">
        <v>399</v>
      </c>
      <c r="AS63" t="s">
        <v>399</v>
      </c>
      <c r="AT63">
        <v>0</v>
      </c>
      <c r="AU63">
        <v>0</v>
      </c>
      <c r="AV63" t="e">
        <f t="shared" si="73"/>
        <v>#DIV/0!</v>
      </c>
      <c r="AW63">
        <v>0.5</v>
      </c>
      <c r="AX63">
        <f t="shared" si="74"/>
        <v>2.0997816056783997E-2</v>
      </c>
      <c r="AY63">
        <f t="shared" si="75"/>
        <v>-0.73794635692177879</v>
      </c>
      <c r="AZ63" t="e">
        <f t="shared" si="76"/>
        <v>#DIV/0!</v>
      </c>
      <c r="BA63">
        <f t="shared" si="77"/>
        <v>-35.143957587120703</v>
      </c>
      <c r="BB63" t="e">
        <f t="shared" si="78"/>
        <v>#DIV/0!</v>
      </c>
      <c r="BC63" t="e">
        <f t="shared" si="79"/>
        <v>#DIV/0!</v>
      </c>
      <c r="BD63" t="s">
        <v>399</v>
      </c>
      <c r="BE63">
        <v>0</v>
      </c>
      <c r="BF63" t="e">
        <f t="shared" si="80"/>
        <v>#DIV/0!</v>
      </c>
      <c r="BG63" t="e">
        <f t="shared" si="81"/>
        <v>#DIV/0!</v>
      </c>
      <c r="BH63" t="e">
        <f t="shared" si="82"/>
        <v>#DIV/0!</v>
      </c>
      <c r="BI63" t="e">
        <f t="shared" si="83"/>
        <v>#DIV/0!</v>
      </c>
      <c r="BJ63" t="e">
        <f t="shared" si="84"/>
        <v>#DIV/0!</v>
      </c>
      <c r="BK63" t="e">
        <f t="shared" si="85"/>
        <v>#DIV/0!</v>
      </c>
      <c r="BL63" t="e">
        <f t="shared" si="86"/>
        <v>#DIV/0!</v>
      </c>
      <c r="BM63" t="e">
        <f t="shared" si="87"/>
        <v>#DIV/0!</v>
      </c>
      <c r="BN63" t="s">
        <v>399</v>
      </c>
      <c r="BO63" t="s">
        <v>399</v>
      </c>
      <c r="BP63" t="s">
        <v>399</v>
      </c>
      <c r="BQ63" t="s">
        <v>399</v>
      </c>
      <c r="BR63" t="s">
        <v>399</v>
      </c>
      <c r="BS63" t="s">
        <v>399</v>
      </c>
      <c r="BT63" t="s">
        <v>399</v>
      </c>
      <c r="BU63" t="s">
        <v>399</v>
      </c>
      <c r="BV63" t="s">
        <v>399</v>
      </c>
      <c r="BW63" t="s">
        <v>399</v>
      </c>
      <c r="BX63" t="s">
        <v>399</v>
      </c>
      <c r="BY63" t="s">
        <v>399</v>
      </c>
      <c r="BZ63" t="s">
        <v>399</v>
      </c>
      <c r="CA63" t="s">
        <v>399</v>
      </c>
      <c r="CB63" t="s">
        <v>399</v>
      </c>
      <c r="CC63" t="s">
        <v>399</v>
      </c>
      <c r="CD63" t="s">
        <v>399</v>
      </c>
      <c r="CE63" t="s">
        <v>399</v>
      </c>
      <c r="CF63">
        <f t="shared" si="88"/>
        <v>4.9997399999999997E-2</v>
      </c>
      <c r="CG63">
        <f t="shared" si="89"/>
        <v>2.0997816056783997E-2</v>
      </c>
      <c r="CH63">
        <f t="shared" si="90"/>
        <v>0.41997815999999993</v>
      </c>
      <c r="CI63">
        <f t="shared" si="91"/>
        <v>7.9795850399999979E-2</v>
      </c>
      <c r="CJ63">
        <v>6</v>
      </c>
      <c r="CK63">
        <v>0.5</v>
      </c>
      <c r="CL63" t="s">
        <v>400</v>
      </c>
      <c r="CM63">
        <v>2</v>
      </c>
      <c r="CN63">
        <v>1634251194</v>
      </c>
      <c r="CO63">
        <v>400.46800000000002</v>
      </c>
      <c r="CP63">
        <v>400.03300000000002</v>
      </c>
      <c r="CQ63">
        <v>17.990500000000001</v>
      </c>
      <c r="CR63">
        <v>17.971399999999999</v>
      </c>
      <c r="CS63">
        <v>400.30799999999999</v>
      </c>
      <c r="CT63">
        <v>18.108599999999999</v>
      </c>
      <c r="CU63">
        <v>999.952</v>
      </c>
      <c r="CV63">
        <v>89.771199999999993</v>
      </c>
      <c r="CW63">
        <v>0.10528</v>
      </c>
      <c r="CX63">
        <v>25.3811</v>
      </c>
      <c r="CY63">
        <v>24.7346</v>
      </c>
      <c r="CZ63">
        <v>999.9</v>
      </c>
      <c r="DA63">
        <v>0</v>
      </c>
      <c r="DB63">
        <v>0</v>
      </c>
      <c r="DC63">
        <v>9983.75</v>
      </c>
      <c r="DD63">
        <v>0</v>
      </c>
      <c r="DE63">
        <v>0.21912699999999999</v>
      </c>
      <c r="DF63">
        <v>0.43450899999999998</v>
      </c>
      <c r="DG63">
        <v>407.80399999999997</v>
      </c>
      <c r="DH63">
        <v>407.35399999999998</v>
      </c>
      <c r="DI63">
        <v>1.9098299999999999E-2</v>
      </c>
      <c r="DJ63">
        <v>400.03300000000002</v>
      </c>
      <c r="DK63">
        <v>17.971399999999999</v>
      </c>
      <c r="DL63">
        <v>1.61503</v>
      </c>
      <c r="DM63">
        <v>1.6133200000000001</v>
      </c>
      <c r="DN63">
        <v>14.103</v>
      </c>
      <c r="DO63">
        <v>14.086600000000001</v>
      </c>
      <c r="DP63">
        <v>4.9997399999999997E-2</v>
      </c>
      <c r="DQ63">
        <v>0</v>
      </c>
      <c r="DR63">
        <v>0</v>
      </c>
      <c r="DS63">
        <v>0</v>
      </c>
      <c r="DT63">
        <v>650.88</v>
      </c>
      <c r="DU63">
        <v>4.9997399999999997E-2</v>
      </c>
      <c r="DV63">
        <v>-7.24</v>
      </c>
      <c r="DW63">
        <v>-3.52</v>
      </c>
      <c r="DX63">
        <v>34.686999999999998</v>
      </c>
      <c r="DY63">
        <v>38.5</v>
      </c>
      <c r="DZ63">
        <v>37.186999999999998</v>
      </c>
      <c r="EA63">
        <v>38.125</v>
      </c>
      <c r="EB63">
        <v>37.875</v>
      </c>
      <c r="EC63">
        <v>0</v>
      </c>
      <c r="ED63">
        <v>0</v>
      </c>
      <c r="EE63">
        <v>0</v>
      </c>
      <c r="EF63">
        <v>994.5</v>
      </c>
      <c r="EG63">
        <v>0</v>
      </c>
      <c r="EH63">
        <v>649.45000000000005</v>
      </c>
      <c r="EI63">
        <v>1.4461537871919401</v>
      </c>
      <c r="EJ63">
        <v>5.4988034326518598</v>
      </c>
      <c r="EK63">
        <v>-8.1707692307692295</v>
      </c>
      <c r="EL63">
        <v>15</v>
      </c>
      <c r="EM63">
        <v>1634243754.0999999</v>
      </c>
      <c r="EN63" t="s">
        <v>401</v>
      </c>
      <c r="EO63">
        <v>1634243749.5999999</v>
      </c>
      <c r="EP63">
        <v>1634243754.0999999</v>
      </c>
      <c r="EQ63">
        <v>126</v>
      </c>
      <c r="ER63">
        <v>-0.41599999999999998</v>
      </c>
      <c r="ES63">
        <v>-8.0000000000000002E-3</v>
      </c>
      <c r="ET63">
        <v>0.16</v>
      </c>
      <c r="EU63">
        <v>-0.11799999999999999</v>
      </c>
      <c r="EV63">
        <v>400</v>
      </c>
      <c r="EW63">
        <v>16</v>
      </c>
      <c r="EX63">
        <v>0.14000000000000001</v>
      </c>
      <c r="EY63">
        <v>0.05</v>
      </c>
      <c r="EZ63">
        <v>0.46250507317073197</v>
      </c>
      <c r="FA63">
        <v>6.5103073170731399E-2</v>
      </c>
      <c r="FB63">
        <v>3.2365140286659301E-2</v>
      </c>
      <c r="FC63">
        <v>1</v>
      </c>
      <c r="FD63">
        <v>0</v>
      </c>
      <c r="FE63">
        <v>0</v>
      </c>
      <c r="FF63">
        <v>0</v>
      </c>
      <c r="FG63">
        <v>1</v>
      </c>
      <c r="FH63">
        <v>-1.6470510726829299E-2</v>
      </c>
      <c r="FI63">
        <v>0.12511764716654999</v>
      </c>
      <c r="FJ63">
        <v>1.4360598725692401E-2</v>
      </c>
      <c r="FK63">
        <v>1</v>
      </c>
      <c r="FL63">
        <v>3</v>
      </c>
      <c r="FM63">
        <v>3</v>
      </c>
      <c r="FN63" t="s">
        <v>415</v>
      </c>
      <c r="FO63">
        <v>3.9266200000000002</v>
      </c>
      <c r="FP63">
        <v>2.78776</v>
      </c>
      <c r="FQ63">
        <v>8.3879200000000001E-2</v>
      </c>
      <c r="FR63">
        <v>8.3802000000000001E-2</v>
      </c>
      <c r="FS63">
        <v>8.1324199999999999E-2</v>
      </c>
      <c r="FT63">
        <v>8.0242599999999997E-2</v>
      </c>
      <c r="FU63">
        <v>19690.7</v>
      </c>
      <c r="FV63">
        <v>24020.2</v>
      </c>
      <c r="FW63">
        <v>20932.7</v>
      </c>
      <c r="FX63">
        <v>25286.3</v>
      </c>
      <c r="FY63">
        <v>30502.1</v>
      </c>
      <c r="FZ63">
        <v>34243.5</v>
      </c>
      <c r="GA63">
        <v>37782.300000000003</v>
      </c>
      <c r="GB63">
        <v>41949.3</v>
      </c>
      <c r="GC63">
        <v>2.6692499999999999</v>
      </c>
      <c r="GD63">
        <v>2.19278</v>
      </c>
      <c r="GE63">
        <v>7.0333499999999993E-2</v>
      </c>
      <c r="GF63">
        <v>0</v>
      </c>
      <c r="GG63">
        <v>23.579000000000001</v>
      </c>
      <c r="GH63">
        <v>999.9</v>
      </c>
      <c r="GI63">
        <v>48.662999999999997</v>
      </c>
      <c r="GJ63">
        <v>29.335999999999999</v>
      </c>
      <c r="GK63">
        <v>22.229099999999999</v>
      </c>
      <c r="GL63">
        <v>61.633299999999998</v>
      </c>
      <c r="GM63">
        <v>19.090499999999999</v>
      </c>
      <c r="GN63">
        <v>3</v>
      </c>
      <c r="GO63">
        <v>-0.19742399999999999</v>
      </c>
      <c r="GP63">
        <v>-0.77459199999999995</v>
      </c>
      <c r="GQ63">
        <v>20.333600000000001</v>
      </c>
      <c r="GR63">
        <v>5.2225299999999999</v>
      </c>
      <c r="GS63">
        <v>11.962</v>
      </c>
      <c r="GT63">
        <v>4.9857500000000003</v>
      </c>
      <c r="GU63">
        <v>3.3010000000000002</v>
      </c>
      <c r="GV63">
        <v>9999</v>
      </c>
      <c r="GW63">
        <v>9999</v>
      </c>
      <c r="GX63">
        <v>999.9</v>
      </c>
      <c r="GY63">
        <v>9999</v>
      </c>
      <c r="GZ63">
        <v>1.8846000000000001</v>
      </c>
      <c r="HA63">
        <v>1.8815599999999999</v>
      </c>
      <c r="HB63">
        <v>1.8830899999999999</v>
      </c>
      <c r="HC63">
        <v>1.88185</v>
      </c>
      <c r="HD63">
        <v>1.8832599999999999</v>
      </c>
      <c r="HE63">
        <v>1.8824799999999999</v>
      </c>
      <c r="HF63">
        <v>1.88446</v>
      </c>
      <c r="HG63">
        <v>1.8817200000000001</v>
      </c>
      <c r="HH63">
        <v>5</v>
      </c>
      <c r="HI63">
        <v>0</v>
      </c>
      <c r="HJ63">
        <v>0</v>
      </c>
      <c r="HK63">
        <v>0</v>
      </c>
      <c r="HL63" t="s">
        <v>403</v>
      </c>
      <c r="HM63" t="s">
        <v>404</v>
      </c>
      <c r="HN63" t="s">
        <v>405</v>
      </c>
      <c r="HO63" t="s">
        <v>405</v>
      </c>
      <c r="HP63" t="s">
        <v>405</v>
      </c>
      <c r="HQ63" t="s">
        <v>405</v>
      </c>
      <c r="HR63">
        <v>0</v>
      </c>
      <c r="HS63">
        <v>100</v>
      </c>
      <c r="HT63">
        <v>100</v>
      </c>
      <c r="HU63">
        <v>0.16</v>
      </c>
      <c r="HV63">
        <v>-0.1181</v>
      </c>
      <c r="HW63">
        <v>0.15960000000001201</v>
      </c>
      <c r="HX63">
        <v>0</v>
      </c>
      <c r="HY63">
        <v>0</v>
      </c>
      <c r="HZ63">
        <v>0</v>
      </c>
      <c r="IA63">
        <v>-0.118047619047619</v>
      </c>
      <c r="IB63">
        <v>0</v>
      </c>
      <c r="IC63">
        <v>0</v>
      </c>
      <c r="ID63">
        <v>0</v>
      </c>
      <c r="IE63">
        <v>-1</v>
      </c>
      <c r="IF63">
        <v>-1</v>
      </c>
      <c r="IG63">
        <v>-1</v>
      </c>
      <c r="IH63">
        <v>-1</v>
      </c>
      <c r="II63">
        <v>124.1</v>
      </c>
      <c r="IJ63">
        <v>124</v>
      </c>
      <c r="IK63">
        <v>1.56982</v>
      </c>
      <c r="IL63">
        <v>2.5988799999999999</v>
      </c>
      <c r="IM63">
        <v>2.8002899999999999</v>
      </c>
      <c r="IN63">
        <v>3.0139200000000002</v>
      </c>
      <c r="IO63">
        <v>3.0493199999999998</v>
      </c>
      <c r="IP63">
        <v>2.32178</v>
      </c>
      <c r="IQ63">
        <v>35.545099999999998</v>
      </c>
      <c r="IR63">
        <v>24.07</v>
      </c>
      <c r="IS63">
        <v>18</v>
      </c>
      <c r="IT63">
        <v>1093.01</v>
      </c>
      <c r="IU63">
        <v>600.58699999999999</v>
      </c>
      <c r="IV63">
        <v>25.0001</v>
      </c>
      <c r="IW63">
        <v>24.685500000000001</v>
      </c>
      <c r="IX63">
        <v>30</v>
      </c>
      <c r="IY63">
        <v>24.608599999999999</v>
      </c>
      <c r="IZ63">
        <v>24.6021</v>
      </c>
      <c r="JA63">
        <v>31.353899999999999</v>
      </c>
      <c r="JB63">
        <v>13.8611</v>
      </c>
      <c r="JC63">
        <v>67.455399999999997</v>
      </c>
      <c r="JD63">
        <v>25</v>
      </c>
      <c r="JE63">
        <v>400</v>
      </c>
      <c r="JF63">
        <v>18.091799999999999</v>
      </c>
      <c r="JG63">
        <v>101.849</v>
      </c>
      <c r="JH63">
        <v>101.13</v>
      </c>
    </row>
    <row r="64" spans="1:268" x14ac:dyDescent="0.2">
      <c r="A64">
        <v>48</v>
      </c>
      <c r="B64">
        <v>1634251512.5</v>
      </c>
      <c r="C64">
        <v>1366.9000000953699</v>
      </c>
      <c r="D64" t="s">
        <v>516</v>
      </c>
      <c r="E64" t="s">
        <v>517</v>
      </c>
      <c r="F64" t="s">
        <v>397</v>
      </c>
      <c r="I64">
        <v>1634251512.5</v>
      </c>
      <c r="J64">
        <f t="shared" si="46"/>
        <v>-8.82522633707497E-6</v>
      </c>
      <c r="K64">
        <f t="shared" si="47"/>
        <v>-8.8252263370749706E-3</v>
      </c>
      <c r="L64">
        <f t="shared" si="48"/>
        <v>-0.83981582923049269</v>
      </c>
      <c r="M64">
        <f t="shared" si="49"/>
        <v>400.48500000000001</v>
      </c>
      <c r="N64">
        <f t="shared" si="50"/>
        <v>-2245.8786375797731</v>
      </c>
      <c r="O64">
        <f t="shared" si="51"/>
        <v>-201.85503302494348</v>
      </c>
      <c r="P64">
        <f t="shared" si="52"/>
        <v>35.994782419815003</v>
      </c>
      <c r="Q64">
        <f t="shared" si="53"/>
        <v>-5.0278822629750851E-4</v>
      </c>
      <c r="R64">
        <f t="shared" si="54"/>
        <v>2.7428571537104549</v>
      </c>
      <c r="S64">
        <f t="shared" si="55"/>
        <v>-5.0283943482312275E-4</v>
      </c>
      <c r="T64">
        <f t="shared" si="56"/>
        <v>-3.142700455651581E-4</v>
      </c>
      <c r="U64">
        <f t="shared" si="57"/>
        <v>3.9895850507889585E-3</v>
      </c>
      <c r="V64">
        <f t="shared" si="58"/>
        <v>25.293868029874872</v>
      </c>
      <c r="W64">
        <f t="shared" si="59"/>
        <v>24.835799999999999</v>
      </c>
      <c r="X64">
        <f t="shared" si="60"/>
        <v>3.1486831024842945</v>
      </c>
      <c r="Y64">
        <f t="shared" si="61"/>
        <v>49.856907067861158</v>
      </c>
      <c r="Z64">
        <f t="shared" si="62"/>
        <v>1.6130400891130001</v>
      </c>
      <c r="AA64">
        <f t="shared" si="63"/>
        <v>3.2353392618548549</v>
      </c>
      <c r="AB64">
        <f t="shared" si="64"/>
        <v>1.5356430133712944</v>
      </c>
      <c r="AC64">
        <f t="shared" si="65"/>
        <v>0.38919248146500618</v>
      </c>
      <c r="AD64">
        <f t="shared" si="66"/>
        <v>67.370900015153893</v>
      </c>
      <c r="AE64">
        <f t="shared" si="67"/>
        <v>5.1988519243481601</v>
      </c>
      <c r="AF64">
        <f t="shared" si="68"/>
        <v>72.962934006017846</v>
      </c>
      <c r="AG64">
        <v>0</v>
      </c>
      <c r="AH64">
        <v>0</v>
      </c>
      <c r="AI64">
        <f t="shared" si="69"/>
        <v>1</v>
      </c>
      <c r="AJ64">
        <f t="shared" si="70"/>
        <v>0</v>
      </c>
      <c r="AK64">
        <f t="shared" si="71"/>
        <v>47713.076522566698</v>
      </c>
      <c r="AL64" t="s">
        <v>399</v>
      </c>
      <c r="AM64" t="s">
        <v>399</v>
      </c>
      <c r="AN64">
        <v>0</v>
      </c>
      <c r="AO64">
        <v>0</v>
      </c>
      <c r="AP64" t="e">
        <f t="shared" si="72"/>
        <v>#DIV/0!</v>
      </c>
      <c r="AQ64">
        <v>0</v>
      </c>
      <c r="AR64" t="s">
        <v>399</v>
      </c>
      <c r="AS64" t="s">
        <v>399</v>
      </c>
      <c r="AT64">
        <v>0</v>
      </c>
      <c r="AU64">
        <v>0</v>
      </c>
      <c r="AV64" t="e">
        <f t="shared" si="73"/>
        <v>#DIV/0!</v>
      </c>
      <c r="AW64">
        <v>0.5</v>
      </c>
      <c r="AX64">
        <f t="shared" si="74"/>
        <v>2.0997816056783997E-2</v>
      </c>
      <c r="AY64">
        <f t="shared" si="75"/>
        <v>-0.83981582923049269</v>
      </c>
      <c r="AZ64" t="e">
        <f t="shared" si="76"/>
        <v>#DIV/0!</v>
      </c>
      <c r="BA64">
        <f t="shared" si="77"/>
        <v>-39.995389375704342</v>
      </c>
      <c r="BB64" t="e">
        <f t="shared" si="78"/>
        <v>#DIV/0!</v>
      </c>
      <c r="BC64" t="e">
        <f t="shared" si="79"/>
        <v>#DIV/0!</v>
      </c>
      <c r="BD64" t="s">
        <v>399</v>
      </c>
      <c r="BE64">
        <v>0</v>
      </c>
      <c r="BF64" t="e">
        <f t="shared" si="80"/>
        <v>#DIV/0!</v>
      </c>
      <c r="BG64" t="e">
        <f t="shared" si="81"/>
        <v>#DIV/0!</v>
      </c>
      <c r="BH64" t="e">
        <f t="shared" si="82"/>
        <v>#DIV/0!</v>
      </c>
      <c r="BI64" t="e">
        <f t="shared" si="83"/>
        <v>#DIV/0!</v>
      </c>
      <c r="BJ64" t="e">
        <f t="shared" si="84"/>
        <v>#DIV/0!</v>
      </c>
      <c r="BK64" t="e">
        <f t="shared" si="85"/>
        <v>#DIV/0!</v>
      </c>
      <c r="BL64" t="e">
        <f t="shared" si="86"/>
        <v>#DIV/0!</v>
      </c>
      <c r="BM64" t="e">
        <f t="shared" si="87"/>
        <v>#DIV/0!</v>
      </c>
      <c r="BN64" t="s">
        <v>399</v>
      </c>
      <c r="BO64" t="s">
        <v>399</v>
      </c>
      <c r="BP64" t="s">
        <v>399</v>
      </c>
      <c r="BQ64" t="s">
        <v>399</v>
      </c>
      <c r="BR64" t="s">
        <v>399</v>
      </c>
      <c r="BS64" t="s">
        <v>399</v>
      </c>
      <c r="BT64" t="s">
        <v>399</v>
      </c>
      <c r="BU64" t="s">
        <v>399</v>
      </c>
      <c r="BV64" t="s">
        <v>399</v>
      </c>
      <c r="BW64" t="s">
        <v>399</v>
      </c>
      <c r="BX64" t="s">
        <v>399</v>
      </c>
      <c r="BY64" t="s">
        <v>399</v>
      </c>
      <c r="BZ64" t="s">
        <v>399</v>
      </c>
      <c r="CA64" t="s">
        <v>399</v>
      </c>
      <c r="CB64" t="s">
        <v>399</v>
      </c>
      <c r="CC64" t="s">
        <v>399</v>
      </c>
      <c r="CD64" t="s">
        <v>399</v>
      </c>
      <c r="CE64" t="s">
        <v>399</v>
      </c>
      <c r="CF64">
        <f t="shared" si="88"/>
        <v>4.9997399999999997E-2</v>
      </c>
      <c r="CG64">
        <f t="shared" si="89"/>
        <v>2.0997816056783997E-2</v>
      </c>
      <c r="CH64">
        <f t="shared" si="90"/>
        <v>0.41997815999999993</v>
      </c>
      <c r="CI64">
        <f t="shared" si="91"/>
        <v>7.9795850399999979E-2</v>
      </c>
      <c r="CJ64">
        <v>6</v>
      </c>
      <c r="CK64">
        <v>0.5</v>
      </c>
      <c r="CL64" t="s">
        <v>400</v>
      </c>
      <c r="CM64">
        <v>2</v>
      </c>
      <c r="CN64">
        <v>1634251512.5</v>
      </c>
      <c r="CO64">
        <v>400.48500000000001</v>
      </c>
      <c r="CP64">
        <v>399.97899999999998</v>
      </c>
      <c r="CQ64">
        <v>17.946999999999999</v>
      </c>
      <c r="CR64">
        <v>17.952200000000001</v>
      </c>
      <c r="CS64">
        <v>400.38299999999998</v>
      </c>
      <c r="CT64">
        <v>18.020099999999999</v>
      </c>
      <c r="CU64">
        <v>1000.02</v>
      </c>
      <c r="CV64">
        <v>89.773700000000005</v>
      </c>
      <c r="CW64">
        <v>0.104279</v>
      </c>
      <c r="CX64">
        <v>25.291399999999999</v>
      </c>
      <c r="CY64">
        <v>24.835799999999999</v>
      </c>
      <c r="CZ64">
        <v>999.9</v>
      </c>
      <c r="DA64">
        <v>0</v>
      </c>
      <c r="DB64">
        <v>0</v>
      </c>
      <c r="DC64">
        <v>9993.75</v>
      </c>
      <c r="DD64">
        <v>0</v>
      </c>
      <c r="DE64">
        <v>0.21912699999999999</v>
      </c>
      <c r="DF64">
        <v>0.506714</v>
      </c>
      <c r="DG64">
        <v>407.80399999999997</v>
      </c>
      <c r="DH64">
        <v>407.29</v>
      </c>
      <c r="DI64">
        <v>-5.1689099999999997E-3</v>
      </c>
      <c r="DJ64">
        <v>399.97899999999998</v>
      </c>
      <c r="DK64">
        <v>17.952200000000001</v>
      </c>
      <c r="DL64">
        <v>1.61117</v>
      </c>
      <c r="DM64">
        <v>1.6116299999999999</v>
      </c>
      <c r="DN64">
        <v>14.066000000000001</v>
      </c>
      <c r="DO64">
        <v>14.070499999999999</v>
      </c>
      <c r="DP64">
        <v>4.9997399999999997E-2</v>
      </c>
      <c r="DQ64">
        <v>0</v>
      </c>
      <c r="DR64">
        <v>0</v>
      </c>
      <c r="DS64">
        <v>0</v>
      </c>
      <c r="DT64">
        <v>706.34</v>
      </c>
      <c r="DU64">
        <v>4.9997399999999997E-2</v>
      </c>
      <c r="DV64">
        <v>-10.29</v>
      </c>
      <c r="DW64">
        <v>-3.04</v>
      </c>
      <c r="DX64">
        <v>34.436999999999998</v>
      </c>
      <c r="DY64">
        <v>38</v>
      </c>
      <c r="DZ64">
        <v>36.686999999999998</v>
      </c>
      <c r="EA64">
        <v>37.811999999999998</v>
      </c>
      <c r="EB64">
        <v>37.561999999999998</v>
      </c>
      <c r="EC64">
        <v>0</v>
      </c>
      <c r="ED64">
        <v>0</v>
      </c>
      <c r="EE64">
        <v>0</v>
      </c>
      <c r="EF64">
        <v>1313.10000014305</v>
      </c>
      <c r="EG64">
        <v>0</v>
      </c>
      <c r="EH64">
        <v>706.19680000000005</v>
      </c>
      <c r="EI64">
        <v>-4.9230769187975696</v>
      </c>
      <c r="EJ64">
        <v>-4.0530770436311103</v>
      </c>
      <c r="EK64">
        <v>-10.416</v>
      </c>
      <c r="EL64">
        <v>15</v>
      </c>
      <c r="EM64">
        <v>1634251479.5</v>
      </c>
      <c r="EN64" t="s">
        <v>518</v>
      </c>
      <c r="EO64">
        <v>1634251478.5</v>
      </c>
      <c r="EP64">
        <v>1634251479.5</v>
      </c>
      <c r="EQ64">
        <v>127</v>
      </c>
      <c r="ER64">
        <v>-5.7000000000000002E-2</v>
      </c>
      <c r="ES64">
        <v>4.4999999999999998E-2</v>
      </c>
      <c r="ET64">
        <v>0.10299999999999999</v>
      </c>
      <c r="EU64">
        <v>-7.2999999999999995E-2</v>
      </c>
      <c r="EV64">
        <v>400</v>
      </c>
      <c r="EW64">
        <v>18</v>
      </c>
      <c r="EX64">
        <v>0.26</v>
      </c>
      <c r="EY64">
        <v>0.23</v>
      </c>
      <c r="EZ64">
        <v>0.55344170000000004</v>
      </c>
      <c r="FA64">
        <v>-7.3313718574109302E-2</v>
      </c>
      <c r="FB64">
        <v>1.7104933003668901E-2</v>
      </c>
      <c r="FC64">
        <v>1</v>
      </c>
      <c r="FD64">
        <v>0</v>
      </c>
      <c r="FE64">
        <v>0</v>
      </c>
      <c r="FF64">
        <v>0</v>
      </c>
      <c r="FG64">
        <v>1</v>
      </c>
      <c r="FH64">
        <v>3.44944115E-3</v>
      </c>
      <c r="FI64">
        <v>-5.47889642251407E-2</v>
      </c>
      <c r="FJ64">
        <v>6.8073695943564397E-3</v>
      </c>
      <c r="FK64">
        <v>1</v>
      </c>
      <c r="FL64">
        <v>3</v>
      </c>
      <c r="FM64">
        <v>3</v>
      </c>
      <c r="FN64" t="s">
        <v>415</v>
      </c>
      <c r="FO64">
        <v>3.9266899999999998</v>
      </c>
      <c r="FP64">
        <v>2.7868499999999998</v>
      </c>
      <c r="FQ64">
        <v>8.3907099999999998E-2</v>
      </c>
      <c r="FR64">
        <v>8.3809900000000007E-2</v>
      </c>
      <c r="FS64">
        <v>8.10472E-2</v>
      </c>
      <c r="FT64">
        <v>8.01954E-2</v>
      </c>
      <c r="FU64">
        <v>19693</v>
      </c>
      <c r="FV64">
        <v>24022.799999999999</v>
      </c>
      <c r="FW64">
        <v>20935.599999999999</v>
      </c>
      <c r="FX64">
        <v>25289</v>
      </c>
      <c r="FY64">
        <v>30515.1</v>
      </c>
      <c r="FZ64">
        <v>34248.800000000003</v>
      </c>
      <c r="GA64">
        <v>37786.800000000003</v>
      </c>
      <c r="GB64">
        <v>41953.4</v>
      </c>
      <c r="GC64">
        <v>2.66865</v>
      </c>
      <c r="GD64">
        <v>2.1923300000000001</v>
      </c>
      <c r="GE64">
        <v>8.6978100000000003E-2</v>
      </c>
      <c r="GF64">
        <v>0</v>
      </c>
      <c r="GG64">
        <v>23.406700000000001</v>
      </c>
      <c r="GH64">
        <v>999.9</v>
      </c>
      <c r="GI64">
        <v>48.125999999999998</v>
      </c>
      <c r="GJ64">
        <v>29.477</v>
      </c>
      <c r="GK64">
        <v>22.1617</v>
      </c>
      <c r="GL64">
        <v>61.423400000000001</v>
      </c>
      <c r="GM64">
        <v>19.1266</v>
      </c>
      <c r="GN64">
        <v>3</v>
      </c>
      <c r="GO64">
        <v>-0.20294999999999999</v>
      </c>
      <c r="GP64">
        <v>-0.844777</v>
      </c>
      <c r="GQ64">
        <v>20.3324</v>
      </c>
      <c r="GR64">
        <v>5.2181899999999999</v>
      </c>
      <c r="GS64">
        <v>11.962</v>
      </c>
      <c r="GT64">
        <v>4.9851000000000001</v>
      </c>
      <c r="GU64">
        <v>3.30023</v>
      </c>
      <c r="GV64">
        <v>9999</v>
      </c>
      <c r="GW64">
        <v>9999</v>
      </c>
      <c r="GX64">
        <v>999.9</v>
      </c>
      <c r="GY64">
        <v>9999</v>
      </c>
      <c r="GZ64">
        <v>1.8846000000000001</v>
      </c>
      <c r="HA64">
        <v>1.8815599999999999</v>
      </c>
      <c r="HB64">
        <v>1.8830899999999999</v>
      </c>
      <c r="HC64">
        <v>1.88182</v>
      </c>
      <c r="HD64">
        <v>1.88324</v>
      </c>
      <c r="HE64">
        <v>1.8824799999999999</v>
      </c>
      <c r="HF64">
        <v>1.88446</v>
      </c>
      <c r="HG64">
        <v>1.8817299999999999</v>
      </c>
      <c r="HH64">
        <v>5</v>
      </c>
      <c r="HI64">
        <v>0</v>
      </c>
      <c r="HJ64">
        <v>0</v>
      </c>
      <c r="HK64">
        <v>0</v>
      </c>
      <c r="HL64" t="s">
        <v>403</v>
      </c>
      <c r="HM64" t="s">
        <v>404</v>
      </c>
      <c r="HN64" t="s">
        <v>405</v>
      </c>
      <c r="HO64" t="s">
        <v>405</v>
      </c>
      <c r="HP64" t="s">
        <v>405</v>
      </c>
      <c r="HQ64" t="s">
        <v>405</v>
      </c>
      <c r="HR64">
        <v>0</v>
      </c>
      <c r="HS64">
        <v>100</v>
      </c>
      <c r="HT64">
        <v>100</v>
      </c>
      <c r="HU64">
        <v>0.10199999999999999</v>
      </c>
      <c r="HV64">
        <v>-7.3099999999999998E-2</v>
      </c>
      <c r="HW64">
        <v>0.102599999999995</v>
      </c>
      <c r="HX64">
        <v>0</v>
      </c>
      <c r="HY64">
        <v>0</v>
      </c>
      <c r="HZ64">
        <v>0</v>
      </c>
      <c r="IA64">
        <v>-7.3110000000003297E-2</v>
      </c>
      <c r="IB64">
        <v>0</v>
      </c>
      <c r="IC64">
        <v>0</v>
      </c>
      <c r="ID64">
        <v>0</v>
      </c>
      <c r="IE64">
        <v>-1</v>
      </c>
      <c r="IF64">
        <v>-1</v>
      </c>
      <c r="IG64">
        <v>-1</v>
      </c>
      <c r="IH64">
        <v>-1</v>
      </c>
      <c r="II64">
        <v>0.6</v>
      </c>
      <c r="IJ64">
        <v>0.6</v>
      </c>
      <c r="IK64">
        <v>1.56982</v>
      </c>
      <c r="IL64">
        <v>2.5952099999999998</v>
      </c>
      <c r="IM64">
        <v>2.8002899999999999</v>
      </c>
      <c r="IN64">
        <v>3.0139200000000002</v>
      </c>
      <c r="IO64">
        <v>3.0493199999999998</v>
      </c>
      <c r="IP64">
        <v>2.3059099999999999</v>
      </c>
      <c r="IQ64">
        <v>35.777700000000003</v>
      </c>
      <c r="IR64">
        <v>24.07</v>
      </c>
      <c r="IS64">
        <v>18</v>
      </c>
      <c r="IT64">
        <v>1090.93</v>
      </c>
      <c r="IU64">
        <v>599.43100000000004</v>
      </c>
      <c r="IV64">
        <v>25.000399999999999</v>
      </c>
      <c r="IW64">
        <v>24.609200000000001</v>
      </c>
      <c r="IX64">
        <v>30</v>
      </c>
      <c r="IY64">
        <v>24.5412</v>
      </c>
      <c r="IZ64">
        <v>24.533999999999999</v>
      </c>
      <c r="JA64">
        <v>31.3461</v>
      </c>
      <c r="JB64">
        <v>13.6898</v>
      </c>
      <c r="JC64">
        <v>67.085300000000004</v>
      </c>
      <c r="JD64">
        <v>25</v>
      </c>
      <c r="JE64">
        <v>400</v>
      </c>
      <c r="JF64">
        <v>17.908899999999999</v>
      </c>
      <c r="JG64">
        <v>101.86199999999999</v>
      </c>
      <c r="JH64">
        <v>101.14</v>
      </c>
    </row>
    <row r="65" spans="1:268" x14ac:dyDescent="0.2">
      <c r="A65">
        <v>49</v>
      </c>
      <c r="B65">
        <v>1634251517.5</v>
      </c>
      <c r="C65">
        <v>1371.9000000953699</v>
      </c>
      <c r="D65" t="s">
        <v>519</v>
      </c>
      <c r="E65" t="s">
        <v>520</v>
      </c>
      <c r="F65" t="s">
        <v>397</v>
      </c>
      <c r="I65">
        <v>1634251517.5</v>
      </c>
      <c r="J65">
        <f t="shared" si="46"/>
        <v>-9.3339534609047964E-6</v>
      </c>
      <c r="K65">
        <f t="shared" si="47"/>
        <v>-9.333953460904796E-3</v>
      </c>
      <c r="L65">
        <f t="shared" si="48"/>
        <v>-0.79291122766125988</v>
      </c>
      <c r="M65">
        <f t="shared" si="49"/>
        <v>400.464</v>
      </c>
      <c r="N65">
        <f t="shared" si="50"/>
        <v>-1965.3532479102216</v>
      </c>
      <c r="O65">
        <f t="shared" si="51"/>
        <v>-176.64109549964837</v>
      </c>
      <c r="P65">
        <f t="shared" si="52"/>
        <v>35.992715173919997</v>
      </c>
      <c r="Q65">
        <f t="shared" si="53"/>
        <v>-5.3125697760449987E-4</v>
      </c>
      <c r="R65">
        <f t="shared" si="54"/>
        <v>2.7441010375607369</v>
      </c>
      <c r="S65">
        <f t="shared" si="55"/>
        <v>-5.3131412377623835E-4</v>
      </c>
      <c r="T65">
        <f t="shared" si="56"/>
        <v>-3.320661926230661E-4</v>
      </c>
      <c r="U65">
        <f t="shared" si="57"/>
        <v>3.9895850507889585E-3</v>
      </c>
      <c r="V65">
        <f t="shared" si="58"/>
        <v>25.299607746762053</v>
      </c>
      <c r="W65">
        <f t="shared" si="59"/>
        <v>24.842099999999999</v>
      </c>
      <c r="X65">
        <f t="shared" si="60"/>
        <v>3.1498674049197137</v>
      </c>
      <c r="Y65">
        <f t="shared" si="61"/>
        <v>49.831720834731499</v>
      </c>
      <c r="Z65">
        <f t="shared" si="62"/>
        <v>1.6127623983199999</v>
      </c>
      <c r="AA65">
        <f t="shared" si="63"/>
        <v>3.2364172284332269</v>
      </c>
      <c r="AB65">
        <f t="shared" si="64"/>
        <v>1.5371050065997138</v>
      </c>
      <c r="AC65">
        <f t="shared" si="65"/>
        <v>0.41162734762590153</v>
      </c>
      <c r="AD65">
        <f t="shared" si="66"/>
        <v>67.297894689809993</v>
      </c>
      <c r="AE65">
        <f t="shared" si="67"/>
        <v>5.1911750835621708</v>
      </c>
      <c r="AF65">
        <f t="shared" si="68"/>
        <v>72.904686706048849</v>
      </c>
      <c r="AG65">
        <v>0</v>
      </c>
      <c r="AH65">
        <v>0</v>
      </c>
      <c r="AI65">
        <f t="shared" si="69"/>
        <v>1</v>
      </c>
      <c r="AJ65">
        <f t="shared" si="70"/>
        <v>0</v>
      </c>
      <c r="AK65">
        <f t="shared" si="71"/>
        <v>47745.977378923562</v>
      </c>
      <c r="AL65" t="s">
        <v>399</v>
      </c>
      <c r="AM65" t="s">
        <v>399</v>
      </c>
      <c r="AN65">
        <v>0</v>
      </c>
      <c r="AO65">
        <v>0</v>
      </c>
      <c r="AP65" t="e">
        <f t="shared" si="72"/>
        <v>#DIV/0!</v>
      </c>
      <c r="AQ65">
        <v>0</v>
      </c>
      <c r="AR65" t="s">
        <v>399</v>
      </c>
      <c r="AS65" t="s">
        <v>399</v>
      </c>
      <c r="AT65">
        <v>0</v>
      </c>
      <c r="AU65">
        <v>0</v>
      </c>
      <c r="AV65" t="e">
        <f t="shared" si="73"/>
        <v>#DIV/0!</v>
      </c>
      <c r="AW65">
        <v>0.5</v>
      </c>
      <c r="AX65">
        <f t="shared" si="74"/>
        <v>2.0997816056783997E-2</v>
      </c>
      <c r="AY65">
        <f t="shared" si="75"/>
        <v>-0.79291122766125988</v>
      </c>
      <c r="AZ65" t="e">
        <f t="shared" si="76"/>
        <v>#DIV/0!</v>
      </c>
      <c r="BA65">
        <f t="shared" si="77"/>
        <v>-37.761604612451364</v>
      </c>
      <c r="BB65" t="e">
        <f t="shared" si="78"/>
        <v>#DIV/0!</v>
      </c>
      <c r="BC65" t="e">
        <f t="shared" si="79"/>
        <v>#DIV/0!</v>
      </c>
      <c r="BD65" t="s">
        <v>399</v>
      </c>
      <c r="BE65">
        <v>0</v>
      </c>
      <c r="BF65" t="e">
        <f t="shared" si="80"/>
        <v>#DIV/0!</v>
      </c>
      <c r="BG65" t="e">
        <f t="shared" si="81"/>
        <v>#DIV/0!</v>
      </c>
      <c r="BH65" t="e">
        <f t="shared" si="82"/>
        <v>#DIV/0!</v>
      </c>
      <c r="BI65" t="e">
        <f t="shared" si="83"/>
        <v>#DIV/0!</v>
      </c>
      <c r="BJ65" t="e">
        <f t="shared" si="84"/>
        <v>#DIV/0!</v>
      </c>
      <c r="BK65" t="e">
        <f t="shared" si="85"/>
        <v>#DIV/0!</v>
      </c>
      <c r="BL65" t="e">
        <f t="shared" si="86"/>
        <v>#DIV/0!</v>
      </c>
      <c r="BM65" t="e">
        <f t="shared" si="87"/>
        <v>#DIV/0!</v>
      </c>
      <c r="BN65" t="s">
        <v>399</v>
      </c>
      <c r="BO65" t="s">
        <v>399</v>
      </c>
      <c r="BP65" t="s">
        <v>399</v>
      </c>
      <c r="BQ65" t="s">
        <v>399</v>
      </c>
      <c r="BR65" t="s">
        <v>399</v>
      </c>
      <c r="BS65" t="s">
        <v>399</v>
      </c>
      <c r="BT65" t="s">
        <v>399</v>
      </c>
      <c r="BU65" t="s">
        <v>399</v>
      </c>
      <c r="BV65" t="s">
        <v>399</v>
      </c>
      <c r="BW65" t="s">
        <v>399</v>
      </c>
      <c r="BX65" t="s">
        <v>399</v>
      </c>
      <c r="BY65" t="s">
        <v>399</v>
      </c>
      <c r="BZ65" t="s">
        <v>399</v>
      </c>
      <c r="CA65" t="s">
        <v>399</v>
      </c>
      <c r="CB65" t="s">
        <v>399</v>
      </c>
      <c r="CC65" t="s">
        <v>399</v>
      </c>
      <c r="CD65" t="s">
        <v>399</v>
      </c>
      <c r="CE65" t="s">
        <v>399</v>
      </c>
      <c r="CF65">
        <f t="shared" si="88"/>
        <v>4.9997399999999997E-2</v>
      </c>
      <c r="CG65">
        <f t="shared" si="89"/>
        <v>2.0997816056783997E-2</v>
      </c>
      <c r="CH65">
        <f t="shared" si="90"/>
        <v>0.41997815999999993</v>
      </c>
      <c r="CI65">
        <f t="shared" si="91"/>
        <v>7.9795850399999979E-2</v>
      </c>
      <c r="CJ65">
        <v>6</v>
      </c>
      <c r="CK65">
        <v>0.5</v>
      </c>
      <c r="CL65" t="s">
        <v>400</v>
      </c>
      <c r="CM65">
        <v>2</v>
      </c>
      <c r="CN65">
        <v>1634251517.5</v>
      </c>
      <c r="CO65">
        <v>400.464</v>
      </c>
      <c r="CP65">
        <v>399.98599999999999</v>
      </c>
      <c r="CQ65">
        <v>17.943999999999999</v>
      </c>
      <c r="CR65">
        <v>17.9495</v>
      </c>
      <c r="CS65">
        <v>400.36200000000002</v>
      </c>
      <c r="CT65">
        <v>18.017099999999999</v>
      </c>
      <c r="CU65">
        <v>999.97799999999995</v>
      </c>
      <c r="CV65">
        <v>89.773099999999999</v>
      </c>
      <c r="CW65">
        <v>0.10443</v>
      </c>
      <c r="CX65">
        <v>25.297000000000001</v>
      </c>
      <c r="CY65">
        <v>24.842099999999999</v>
      </c>
      <c r="CZ65">
        <v>999.9</v>
      </c>
      <c r="DA65">
        <v>0</v>
      </c>
      <c r="DB65">
        <v>0</v>
      </c>
      <c r="DC65">
        <v>10001.200000000001</v>
      </c>
      <c r="DD65">
        <v>0</v>
      </c>
      <c r="DE65">
        <v>0.21912699999999999</v>
      </c>
      <c r="DF65">
        <v>0.478302</v>
      </c>
      <c r="DG65">
        <v>407.78199999999998</v>
      </c>
      <c r="DH65">
        <v>407.29700000000003</v>
      </c>
      <c r="DI65">
        <v>-5.5770899999999998E-3</v>
      </c>
      <c r="DJ65">
        <v>399.98599999999999</v>
      </c>
      <c r="DK65">
        <v>17.9495</v>
      </c>
      <c r="DL65">
        <v>1.6108800000000001</v>
      </c>
      <c r="DM65">
        <v>1.6113900000000001</v>
      </c>
      <c r="DN65">
        <v>14.0633</v>
      </c>
      <c r="DO65">
        <v>14.068099999999999</v>
      </c>
      <c r="DP65">
        <v>4.9997399999999997E-2</v>
      </c>
      <c r="DQ65">
        <v>0</v>
      </c>
      <c r="DR65">
        <v>0</v>
      </c>
      <c r="DS65">
        <v>0</v>
      </c>
      <c r="DT65">
        <v>708.37</v>
      </c>
      <c r="DU65">
        <v>4.9997399999999997E-2</v>
      </c>
      <c r="DV65">
        <v>-8.57</v>
      </c>
      <c r="DW65">
        <v>-2.48</v>
      </c>
      <c r="DX65">
        <v>33.811999999999998</v>
      </c>
      <c r="DY65">
        <v>38</v>
      </c>
      <c r="DZ65">
        <v>36.125</v>
      </c>
      <c r="EA65">
        <v>38</v>
      </c>
      <c r="EB65">
        <v>36.875</v>
      </c>
      <c r="EC65">
        <v>0</v>
      </c>
      <c r="ED65">
        <v>0</v>
      </c>
      <c r="EE65">
        <v>0</v>
      </c>
      <c r="EF65">
        <v>1317.9000000953699</v>
      </c>
      <c r="EG65">
        <v>0</v>
      </c>
      <c r="EH65">
        <v>705.74239999999998</v>
      </c>
      <c r="EI65">
        <v>-5.4507692440059898</v>
      </c>
      <c r="EJ65">
        <v>-1.02538471770468</v>
      </c>
      <c r="EK65">
        <v>-10.2836</v>
      </c>
      <c r="EL65">
        <v>15</v>
      </c>
      <c r="EM65">
        <v>1634251479.5</v>
      </c>
      <c r="EN65" t="s">
        <v>518</v>
      </c>
      <c r="EO65">
        <v>1634251478.5</v>
      </c>
      <c r="EP65">
        <v>1634251479.5</v>
      </c>
      <c r="EQ65">
        <v>127</v>
      </c>
      <c r="ER65">
        <v>-5.7000000000000002E-2</v>
      </c>
      <c r="ES65">
        <v>4.4999999999999998E-2</v>
      </c>
      <c r="ET65">
        <v>0.10299999999999999</v>
      </c>
      <c r="EU65">
        <v>-7.2999999999999995E-2</v>
      </c>
      <c r="EV65">
        <v>400</v>
      </c>
      <c r="EW65">
        <v>18</v>
      </c>
      <c r="EX65">
        <v>0.26</v>
      </c>
      <c r="EY65">
        <v>0.23</v>
      </c>
      <c r="EZ65">
        <v>0.532708195121951</v>
      </c>
      <c r="FA65">
        <v>-0.34921793728223</v>
      </c>
      <c r="FB65">
        <v>4.3478947017125701E-2</v>
      </c>
      <c r="FC65">
        <v>0</v>
      </c>
      <c r="FD65">
        <v>0</v>
      </c>
      <c r="FE65">
        <v>0</v>
      </c>
      <c r="FF65">
        <v>0</v>
      </c>
      <c r="FG65">
        <v>1</v>
      </c>
      <c r="FH65">
        <v>5.8127746341463398E-4</v>
      </c>
      <c r="FI65">
        <v>-6.4878488822299699E-2</v>
      </c>
      <c r="FJ65">
        <v>6.8957927176418101E-3</v>
      </c>
      <c r="FK65">
        <v>1</v>
      </c>
      <c r="FL65">
        <v>2</v>
      </c>
      <c r="FM65">
        <v>3</v>
      </c>
      <c r="FN65" t="s">
        <v>419</v>
      </c>
      <c r="FO65">
        <v>3.9266399999999999</v>
      </c>
      <c r="FP65">
        <v>2.7870599999999999</v>
      </c>
      <c r="FQ65">
        <v>8.3903500000000006E-2</v>
      </c>
      <c r="FR65">
        <v>8.3810899999999994E-2</v>
      </c>
      <c r="FS65">
        <v>8.1036999999999998E-2</v>
      </c>
      <c r="FT65">
        <v>8.0186499999999994E-2</v>
      </c>
      <c r="FU65">
        <v>19693.099999999999</v>
      </c>
      <c r="FV65">
        <v>24023</v>
      </c>
      <c r="FW65">
        <v>20935.599999999999</v>
      </c>
      <c r="FX65">
        <v>25289.200000000001</v>
      </c>
      <c r="FY65">
        <v>30515.5</v>
      </c>
      <c r="FZ65">
        <v>34249.1</v>
      </c>
      <c r="GA65">
        <v>37786.9</v>
      </c>
      <c r="GB65">
        <v>41953.5</v>
      </c>
      <c r="GC65">
        <v>2.6690800000000001</v>
      </c>
      <c r="GD65">
        <v>2.1923499999999998</v>
      </c>
      <c r="GE65">
        <v>8.7093599999999993E-2</v>
      </c>
      <c r="GF65">
        <v>0</v>
      </c>
      <c r="GG65">
        <v>23.411100000000001</v>
      </c>
      <c r="GH65">
        <v>999.9</v>
      </c>
      <c r="GI65">
        <v>48.101999999999997</v>
      </c>
      <c r="GJ65">
        <v>29.477</v>
      </c>
      <c r="GK65">
        <v>22.152100000000001</v>
      </c>
      <c r="GL65">
        <v>61.553400000000003</v>
      </c>
      <c r="GM65">
        <v>19.146599999999999</v>
      </c>
      <c r="GN65">
        <v>3</v>
      </c>
      <c r="GO65">
        <v>-0.20303099999999999</v>
      </c>
      <c r="GP65">
        <v>-0.84327099999999999</v>
      </c>
      <c r="GQ65">
        <v>20.332699999999999</v>
      </c>
      <c r="GR65">
        <v>5.2223800000000002</v>
      </c>
      <c r="GS65">
        <v>11.962</v>
      </c>
      <c r="GT65">
        <v>4.9856999999999996</v>
      </c>
      <c r="GU65">
        <v>3.3010000000000002</v>
      </c>
      <c r="GV65">
        <v>9999</v>
      </c>
      <c r="GW65">
        <v>9999</v>
      </c>
      <c r="GX65">
        <v>999.9</v>
      </c>
      <c r="GY65">
        <v>9999</v>
      </c>
      <c r="GZ65">
        <v>1.8846099999999999</v>
      </c>
      <c r="HA65">
        <v>1.8815599999999999</v>
      </c>
      <c r="HB65">
        <v>1.8830899999999999</v>
      </c>
      <c r="HC65">
        <v>1.88181</v>
      </c>
      <c r="HD65">
        <v>1.88324</v>
      </c>
      <c r="HE65">
        <v>1.8824799999999999</v>
      </c>
      <c r="HF65">
        <v>1.88446</v>
      </c>
      <c r="HG65">
        <v>1.88171</v>
      </c>
      <c r="HH65">
        <v>5</v>
      </c>
      <c r="HI65">
        <v>0</v>
      </c>
      <c r="HJ65">
        <v>0</v>
      </c>
      <c r="HK65">
        <v>0</v>
      </c>
      <c r="HL65" t="s">
        <v>403</v>
      </c>
      <c r="HM65" t="s">
        <v>404</v>
      </c>
      <c r="HN65" t="s">
        <v>405</v>
      </c>
      <c r="HO65" t="s">
        <v>405</v>
      </c>
      <c r="HP65" t="s">
        <v>405</v>
      </c>
      <c r="HQ65" t="s">
        <v>405</v>
      </c>
      <c r="HR65">
        <v>0</v>
      </c>
      <c r="HS65">
        <v>100</v>
      </c>
      <c r="HT65">
        <v>100</v>
      </c>
      <c r="HU65">
        <v>0.10199999999999999</v>
      </c>
      <c r="HV65">
        <v>-7.3099999999999998E-2</v>
      </c>
      <c r="HW65">
        <v>0.102599999999995</v>
      </c>
      <c r="HX65">
        <v>0</v>
      </c>
      <c r="HY65">
        <v>0</v>
      </c>
      <c r="HZ65">
        <v>0</v>
      </c>
      <c r="IA65">
        <v>-7.3110000000003297E-2</v>
      </c>
      <c r="IB65">
        <v>0</v>
      </c>
      <c r="IC65">
        <v>0</v>
      </c>
      <c r="ID65">
        <v>0</v>
      </c>
      <c r="IE65">
        <v>-1</v>
      </c>
      <c r="IF65">
        <v>-1</v>
      </c>
      <c r="IG65">
        <v>-1</v>
      </c>
      <c r="IH65">
        <v>-1</v>
      </c>
      <c r="II65">
        <v>0.7</v>
      </c>
      <c r="IJ65">
        <v>0.6</v>
      </c>
      <c r="IK65">
        <v>1.5686</v>
      </c>
      <c r="IL65">
        <v>2.6074199999999998</v>
      </c>
      <c r="IM65">
        <v>2.8002899999999999</v>
      </c>
      <c r="IN65">
        <v>3.0139200000000002</v>
      </c>
      <c r="IO65">
        <v>3.0493199999999998</v>
      </c>
      <c r="IP65">
        <v>2.3156699999999999</v>
      </c>
      <c r="IQ65">
        <v>35.777700000000003</v>
      </c>
      <c r="IR65">
        <v>24.061199999999999</v>
      </c>
      <c r="IS65">
        <v>18</v>
      </c>
      <c r="IT65">
        <v>1091.3900000000001</v>
      </c>
      <c r="IU65">
        <v>599.43200000000002</v>
      </c>
      <c r="IV65">
        <v>25.000299999999999</v>
      </c>
      <c r="IW65">
        <v>24.607800000000001</v>
      </c>
      <c r="IX65">
        <v>29.9999</v>
      </c>
      <c r="IY65">
        <v>24.539300000000001</v>
      </c>
      <c r="IZ65">
        <v>24.532399999999999</v>
      </c>
      <c r="JA65">
        <v>31.344999999999999</v>
      </c>
      <c r="JB65">
        <v>13.6898</v>
      </c>
      <c r="JC65">
        <v>67.085300000000004</v>
      </c>
      <c r="JD65">
        <v>25</v>
      </c>
      <c r="JE65">
        <v>400</v>
      </c>
      <c r="JF65">
        <v>17.908899999999999</v>
      </c>
      <c r="JG65">
        <v>101.86199999999999</v>
      </c>
      <c r="JH65">
        <v>101.14100000000001</v>
      </c>
    </row>
    <row r="66" spans="1:268" x14ac:dyDescent="0.2">
      <c r="A66">
        <v>50</v>
      </c>
      <c r="B66">
        <v>1634251522.5</v>
      </c>
      <c r="C66">
        <v>1376.9000000953699</v>
      </c>
      <c r="D66" t="s">
        <v>521</v>
      </c>
      <c r="E66" t="s">
        <v>522</v>
      </c>
      <c r="F66" t="s">
        <v>397</v>
      </c>
      <c r="I66">
        <v>1634251522.5</v>
      </c>
      <c r="J66">
        <f t="shared" si="46"/>
        <v>-4.7519037570630126E-6</v>
      </c>
      <c r="K66">
        <f t="shared" si="47"/>
        <v>-4.751903757063013E-3</v>
      </c>
      <c r="L66">
        <f t="shared" si="48"/>
        <v>-0.82475617474622509</v>
      </c>
      <c r="M66">
        <f t="shared" si="49"/>
        <v>400.48200000000003</v>
      </c>
      <c r="N66">
        <f t="shared" si="50"/>
        <v>-4427.4058886983021</v>
      </c>
      <c r="O66">
        <f t="shared" si="51"/>
        <v>-397.91819133612603</v>
      </c>
      <c r="P66">
        <f t="shared" si="52"/>
        <v>35.993779903818002</v>
      </c>
      <c r="Q66">
        <f t="shared" si="53"/>
        <v>-2.7014718274419211E-4</v>
      </c>
      <c r="R66">
        <f t="shared" si="54"/>
        <v>2.7421801536257777</v>
      </c>
      <c r="S66">
        <f t="shared" si="55"/>
        <v>-2.701619689950115E-4</v>
      </c>
      <c r="T66">
        <f t="shared" si="56"/>
        <v>-1.6884990210242032E-4</v>
      </c>
      <c r="U66">
        <f t="shared" si="57"/>
        <v>3.9895850507889585E-3</v>
      </c>
      <c r="V66">
        <f t="shared" si="58"/>
        <v>25.302940755631688</v>
      </c>
      <c r="W66">
        <f t="shared" si="59"/>
        <v>24.852799999999998</v>
      </c>
      <c r="X66">
        <f t="shared" si="60"/>
        <v>3.15187973130827</v>
      </c>
      <c r="Y66">
        <f t="shared" si="61"/>
        <v>49.823707105054766</v>
      </c>
      <c r="Z66">
        <f t="shared" si="62"/>
        <v>1.6129443327987001</v>
      </c>
      <c r="AA66">
        <f t="shared" si="63"/>
        <v>3.2373029357244718</v>
      </c>
      <c r="AB66">
        <f t="shared" si="64"/>
        <v>1.53893539850957</v>
      </c>
      <c r="AC66">
        <f t="shared" si="65"/>
        <v>0.20955895568647886</v>
      </c>
      <c r="AD66">
        <f t="shared" si="66"/>
        <v>66.348983699292404</v>
      </c>
      <c r="AE66">
        <f t="shared" si="67"/>
        <v>5.1219580783802012</v>
      </c>
      <c r="AF66">
        <f t="shared" si="68"/>
        <v>71.684490318409871</v>
      </c>
      <c r="AG66">
        <v>0</v>
      </c>
      <c r="AH66">
        <v>0</v>
      </c>
      <c r="AI66">
        <f t="shared" si="69"/>
        <v>1</v>
      </c>
      <c r="AJ66">
        <f t="shared" si="70"/>
        <v>0</v>
      </c>
      <c r="AK66">
        <f t="shared" si="71"/>
        <v>47692.995115298625</v>
      </c>
      <c r="AL66" t="s">
        <v>399</v>
      </c>
      <c r="AM66" t="s">
        <v>399</v>
      </c>
      <c r="AN66">
        <v>0</v>
      </c>
      <c r="AO66">
        <v>0</v>
      </c>
      <c r="AP66" t="e">
        <f t="shared" si="72"/>
        <v>#DIV/0!</v>
      </c>
      <c r="AQ66">
        <v>0</v>
      </c>
      <c r="AR66" t="s">
        <v>399</v>
      </c>
      <c r="AS66" t="s">
        <v>399</v>
      </c>
      <c r="AT66">
        <v>0</v>
      </c>
      <c r="AU66">
        <v>0</v>
      </c>
      <c r="AV66" t="e">
        <f t="shared" si="73"/>
        <v>#DIV/0!</v>
      </c>
      <c r="AW66">
        <v>0.5</v>
      </c>
      <c r="AX66">
        <f t="shared" si="74"/>
        <v>2.0997816056783997E-2</v>
      </c>
      <c r="AY66">
        <f t="shared" si="75"/>
        <v>-0.82475617474622509</v>
      </c>
      <c r="AZ66" t="e">
        <f t="shared" si="76"/>
        <v>#DIV/0!</v>
      </c>
      <c r="BA66">
        <f t="shared" si="77"/>
        <v>-39.278188384727848</v>
      </c>
      <c r="BB66" t="e">
        <f t="shared" si="78"/>
        <v>#DIV/0!</v>
      </c>
      <c r="BC66" t="e">
        <f t="shared" si="79"/>
        <v>#DIV/0!</v>
      </c>
      <c r="BD66" t="s">
        <v>399</v>
      </c>
      <c r="BE66">
        <v>0</v>
      </c>
      <c r="BF66" t="e">
        <f t="shared" si="80"/>
        <v>#DIV/0!</v>
      </c>
      <c r="BG66" t="e">
        <f t="shared" si="81"/>
        <v>#DIV/0!</v>
      </c>
      <c r="BH66" t="e">
        <f t="shared" si="82"/>
        <v>#DIV/0!</v>
      </c>
      <c r="BI66" t="e">
        <f t="shared" si="83"/>
        <v>#DIV/0!</v>
      </c>
      <c r="BJ66" t="e">
        <f t="shared" si="84"/>
        <v>#DIV/0!</v>
      </c>
      <c r="BK66" t="e">
        <f t="shared" si="85"/>
        <v>#DIV/0!</v>
      </c>
      <c r="BL66" t="e">
        <f t="shared" si="86"/>
        <v>#DIV/0!</v>
      </c>
      <c r="BM66" t="e">
        <f t="shared" si="87"/>
        <v>#DIV/0!</v>
      </c>
      <c r="BN66" t="s">
        <v>399</v>
      </c>
      <c r="BO66" t="s">
        <v>399</v>
      </c>
      <c r="BP66" t="s">
        <v>399</v>
      </c>
      <c r="BQ66" t="s">
        <v>399</v>
      </c>
      <c r="BR66" t="s">
        <v>399</v>
      </c>
      <c r="BS66" t="s">
        <v>399</v>
      </c>
      <c r="BT66" t="s">
        <v>399</v>
      </c>
      <c r="BU66" t="s">
        <v>399</v>
      </c>
      <c r="BV66" t="s">
        <v>399</v>
      </c>
      <c r="BW66" t="s">
        <v>399</v>
      </c>
      <c r="BX66" t="s">
        <v>399</v>
      </c>
      <c r="BY66" t="s">
        <v>399</v>
      </c>
      <c r="BZ66" t="s">
        <v>399</v>
      </c>
      <c r="CA66" t="s">
        <v>399</v>
      </c>
      <c r="CB66" t="s">
        <v>399</v>
      </c>
      <c r="CC66" t="s">
        <v>399</v>
      </c>
      <c r="CD66" t="s">
        <v>399</v>
      </c>
      <c r="CE66" t="s">
        <v>399</v>
      </c>
      <c r="CF66">
        <f t="shared" si="88"/>
        <v>4.9997399999999997E-2</v>
      </c>
      <c r="CG66">
        <f t="shared" si="89"/>
        <v>2.0997816056783997E-2</v>
      </c>
      <c r="CH66">
        <f t="shared" si="90"/>
        <v>0.41997815999999993</v>
      </c>
      <c r="CI66">
        <f t="shared" si="91"/>
        <v>7.9795850399999979E-2</v>
      </c>
      <c r="CJ66">
        <v>6</v>
      </c>
      <c r="CK66">
        <v>0.5</v>
      </c>
      <c r="CL66" t="s">
        <v>400</v>
      </c>
      <c r="CM66">
        <v>2</v>
      </c>
      <c r="CN66">
        <v>1634251522.5</v>
      </c>
      <c r="CO66">
        <v>400.48200000000003</v>
      </c>
      <c r="CP66">
        <v>399.98599999999999</v>
      </c>
      <c r="CQ66">
        <v>17.946300000000001</v>
      </c>
      <c r="CR66">
        <v>17.949100000000001</v>
      </c>
      <c r="CS66">
        <v>400.38</v>
      </c>
      <c r="CT66">
        <v>18.019400000000001</v>
      </c>
      <c r="CU66">
        <v>999.99099999999999</v>
      </c>
      <c r="CV66">
        <v>89.771299999999997</v>
      </c>
      <c r="CW66">
        <v>0.104849</v>
      </c>
      <c r="CX66">
        <v>25.301600000000001</v>
      </c>
      <c r="CY66">
        <v>24.852799999999998</v>
      </c>
      <c r="CZ66">
        <v>999.9</v>
      </c>
      <c r="DA66">
        <v>0</v>
      </c>
      <c r="DB66">
        <v>0</v>
      </c>
      <c r="DC66">
        <v>9990</v>
      </c>
      <c r="DD66">
        <v>0</v>
      </c>
      <c r="DE66">
        <v>0.21912699999999999</v>
      </c>
      <c r="DF66">
        <v>0.49636799999999998</v>
      </c>
      <c r="DG66">
        <v>407.80099999999999</v>
      </c>
      <c r="DH66">
        <v>407.29599999999999</v>
      </c>
      <c r="DI66">
        <v>-2.81906E-3</v>
      </c>
      <c r="DJ66">
        <v>399.98599999999999</v>
      </c>
      <c r="DK66">
        <v>17.949100000000001</v>
      </c>
      <c r="DL66">
        <v>1.6110599999999999</v>
      </c>
      <c r="DM66">
        <v>1.61131</v>
      </c>
      <c r="DN66">
        <v>14.065</v>
      </c>
      <c r="DO66">
        <v>14.067399999999999</v>
      </c>
      <c r="DP66">
        <v>4.9997399999999997E-2</v>
      </c>
      <c r="DQ66">
        <v>0</v>
      </c>
      <c r="DR66">
        <v>0</v>
      </c>
      <c r="DS66">
        <v>0</v>
      </c>
      <c r="DT66">
        <v>706.5</v>
      </c>
      <c r="DU66">
        <v>4.9997399999999997E-2</v>
      </c>
      <c r="DV66">
        <v>-11.61</v>
      </c>
      <c r="DW66">
        <v>-3.99</v>
      </c>
      <c r="DX66">
        <v>34.311999999999998</v>
      </c>
      <c r="DY66">
        <v>38</v>
      </c>
      <c r="DZ66">
        <v>36.686999999999998</v>
      </c>
      <c r="EA66">
        <v>37.811999999999998</v>
      </c>
      <c r="EB66">
        <v>37.436999999999998</v>
      </c>
      <c r="EC66">
        <v>0</v>
      </c>
      <c r="ED66">
        <v>0</v>
      </c>
      <c r="EE66">
        <v>0</v>
      </c>
      <c r="EF66">
        <v>1322.7000000476801</v>
      </c>
      <c r="EG66">
        <v>0</v>
      </c>
      <c r="EH66">
        <v>705.36440000000005</v>
      </c>
      <c r="EI66">
        <v>1.6569230398066499</v>
      </c>
      <c r="EJ66">
        <v>7.8623077448891499</v>
      </c>
      <c r="EK66">
        <v>-10.0068</v>
      </c>
      <c r="EL66">
        <v>15</v>
      </c>
      <c r="EM66">
        <v>1634251479.5</v>
      </c>
      <c r="EN66" t="s">
        <v>518</v>
      </c>
      <c r="EO66">
        <v>1634251478.5</v>
      </c>
      <c r="EP66">
        <v>1634251479.5</v>
      </c>
      <c r="EQ66">
        <v>127</v>
      </c>
      <c r="ER66">
        <v>-5.7000000000000002E-2</v>
      </c>
      <c r="ES66">
        <v>4.4999999999999998E-2</v>
      </c>
      <c r="ET66">
        <v>0.10299999999999999</v>
      </c>
      <c r="EU66">
        <v>-7.2999999999999995E-2</v>
      </c>
      <c r="EV66">
        <v>400</v>
      </c>
      <c r="EW66">
        <v>18</v>
      </c>
      <c r="EX66">
        <v>0.26</v>
      </c>
      <c r="EY66">
        <v>0.23</v>
      </c>
      <c r="EZ66">
        <v>0.5215592</v>
      </c>
      <c r="FA66">
        <v>-0.22453521951219599</v>
      </c>
      <c r="FB66">
        <v>4.3791185214721001E-2</v>
      </c>
      <c r="FC66">
        <v>0</v>
      </c>
      <c r="FD66">
        <v>0</v>
      </c>
      <c r="FE66">
        <v>0</v>
      </c>
      <c r="FF66">
        <v>0</v>
      </c>
      <c r="FG66">
        <v>1</v>
      </c>
      <c r="FH66">
        <v>-3.2243255999999999E-3</v>
      </c>
      <c r="FI66">
        <v>-2.3713512405253299E-2</v>
      </c>
      <c r="FJ66">
        <v>3.5619288304055202E-3</v>
      </c>
      <c r="FK66">
        <v>1</v>
      </c>
      <c r="FL66">
        <v>2</v>
      </c>
      <c r="FM66">
        <v>3</v>
      </c>
      <c r="FN66" t="s">
        <v>419</v>
      </c>
      <c r="FO66">
        <v>3.92666</v>
      </c>
      <c r="FP66">
        <v>2.7873800000000002</v>
      </c>
      <c r="FQ66">
        <v>8.3905199999999999E-2</v>
      </c>
      <c r="FR66">
        <v>8.3809300000000003E-2</v>
      </c>
      <c r="FS66">
        <v>8.1043599999999993E-2</v>
      </c>
      <c r="FT66">
        <v>8.0183699999999997E-2</v>
      </c>
      <c r="FU66">
        <v>19693.3</v>
      </c>
      <c r="FV66">
        <v>24023.1</v>
      </c>
      <c r="FW66">
        <v>20935.900000000001</v>
      </c>
      <c r="FX66">
        <v>25289.3</v>
      </c>
      <c r="FY66">
        <v>30515.5</v>
      </c>
      <c r="FZ66">
        <v>34249.5</v>
      </c>
      <c r="GA66">
        <v>37787.199999999997</v>
      </c>
      <c r="GB66">
        <v>41953.7</v>
      </c>
      <c r="GC66">
        <v>2.6696499999999999</v>
      </c>
      <c r="GD66">
        <v>2.1922199999999998</v>
      </c>
      <c r="GE66">
        <v>8.7354299999999996E-2</v>
      </c>
      <c r="GF66">
        <v>0</v>
      </c>
      <c r="GG66">
        <v>23.4175</v>
      </c>
      <c r="GH66">
        <v>999.9</v>
      </c>
      <c r="GI66">
        <v>48.101999999999997</v>
      </c>
      <c r="GJ66">
        <v>29.466999999999999</v>
      </c>
      <c r="GK66">
        <v>22.139800000000001</v>
      </c>
      <c r="GL66">
        <v>61.683399999999999</v>
      </c>
      <c r="GM66">
        <v>19.162700000000001</v>
      </c>
      <c r="GN66">
        <v>3</v>
      </c>
      <c r="GO66">
        <v>-0.20314299999999999</v>
      </c>
      <c r="GP66">
        <v>-0.84300399999999998</v>
      </c>
      <c r="GQ66">
        <v>20.332899999999999</v>
      </c>
      <c r="GR66">
        <v>5.2220800000000001</v>
      </c>
      <c r="GS66">
        <v>11.962</v>
      </c>
      <c r="GT66">
        <v>4.9856999999999996</v>
      </c>
      <c r="GU66">
        <v>3.3010000000000002</v>
      </c>
      <c r="GV66">
        <v>9999</v>
      </c>
      <c r="GW66">
        <v>9999</v>
      </c>
      <c r="GX66">
        <v>999.9</v>
      </c>
      <c r="GY66">
        <v>9999</v>
      </c>
      <c r="GZ66">
        <v>1.8846099999999999</v>
      </c>
      <c r="HA66">
        <v>1.8815599999999999</v>
      </c>
      <c r="HB66">
        <v>1.8830899999999999</v>
      </c>
      <c r="HC66">
        <v>1.88184</v>
      </c>
      <c r="HD66">
        <v>1.88324</v>
      </c>
      <c r="HE66">
        <v>1.8824799999999999</v>
      </c>
      <c r="HF66">
        <v>1.88446</v>
      </c>
      <c r="HG66">
        <v>1.88171</v>
      </c>
      <c r="HH66">
        <v>5</v>
      </c>
      <c r="HI66">
        <v>0</v>
      </c>
      <c r="HJ66">
        <v>0</v>
      </c>
      <c r="HK66">
        <v>0</v>
      </c>
      <c r="HL66" t="s">
        <v>403</v>
      </c>
      <c r="HM66" t="s">
        <v>404</v>
      </c>
      <c r="HN66" t="s">
        <v>405</v>
      </c>
      <c r="HO66" t="s">
        <v>405</v>
      </c>
      <c r="HP66" t="s">
        <v>405</v>
      </c>
      <c r="HQ66" t="s">
        <v>405</v>
      </c>
      <c r="HR66">
        <v>0</v>
      </c>
      <c r="HS66">
        <v>100</v>
      </c>
      <c r="HT66">
        <v>100</v>
      </c>
      <c r="HU66">
        <v>0.10199999999999999</v>
      </c>
      <c r="HV66">
        <v>-7.3099999999999998E-2</v>
      </c>
      <c r="HW66">
        <v>0.102599999999995</v>
      </c>
      <c r="HX66">
        <v>0</v>
      </c>
      <c r="HY66">
        <v>0</v>
      </c>
      <c r="HZ66">
        <v>0</v>
      </c>
      <c r="IA66">
        <v>-7.3110000000003297E-2</v>
      </c>
      <c r="IB66">
        <v>0</v>
      </c>
      <c r="IC66">
        <v>0</v>
      </c>
      <c r="ID66">
        <v>0</v>
      </c>
      <c r="IE66">
        <v>-1</v>
      </c>
      <c r="IF66">
        <v>-1</v>
      </c>
      <c r="IG66">
        <v>-1</v>
      </c>
      <c r="IH66">
        <v>-1</v>
      </c>
      <c r="II66">
        <v>0.7</v>
      </c>
      <c r="IJ66">
        <v>0.7</v>
      </c>
      <c r="IK66">
        <v>1.56982</v>
      </c>
      <c r="IL66">
        <v>2.5878899999999998</v>
      </c>
      <c r="IM66">
        <v>2.8002899999999999</v>
      </c>
      <c r="IN66">
        <v>3.0139200000000002</v>
      </c>
      <c r="IO66">
        <v>3.0493199999999998</v>
      </c>
      <c r="IP66">
        <v>2.3071299999999999</v>
      </c>
      <c r="IQ66">
        <v>35.801000000000002</v>
      </c>
      <c r="IR66">
        <v>24.07</v>
      </c>
      <c r="IS66">
        <v>18</v>
      </c>
      <c r="IT66">
        <v>1092.02</v>
      </c>
      <c r="IU66">
        <v>599.32799999999997</v>
      </c>
      <c r="IV66">
        <v>25.0001</v>
      </c>
      <c r="IW66">
        <v>24.605699999999999</v>
      </c>
      <c r="IX66">
        <v>29.9999</v>
      </c>
      <c r="IY66">
        <v>24.537299999999998</v>
      </c>
      <c r="IZ66">
        <v>24.5319</v>
      </c>
      <c r="JA66">
        <v>31.344899999999999</v>
      </c>
      <c r="JB66">
        <v>13.6898</v>
      </c>
      <c r="JC66">
        <v>67.085300000000004</v>
      </c>
      <c r="JD66">
        <v>25</v>
      </c>
      <c r="JE66">
        <v>400</v>
      </c>
      <c r="JF66">
        <v>17.908899999999999</v>
      </c>
      <c r="JG66">
        <v>101.863</v>
      </c>
      <c r="JH66">
        <v>101.14100000000001</v>
      </c>
    </row>
    <row r="67" spans="1:268" x14ac:dyDescent="0.2">
      <c r="A67">
        <v>51</v>
      </c>
      <c r="B67">
        <v>1634251527.5</v>
      </c>
      <c r="C67">
        <v>1381.9000000953699</v>
      </c>
      <c r="D67" t="s">
        <v>523</v>
      </c>
      <c r="E67" t="s">
        <v>524</v>
      </c>
      <c r="F67" t="s">
        <v>397</v>
      </c>
      <c r="I67">
        <v>1634251527.5</v>
      </c>
      <c r="J67">
        <f t="shared" si="46"/>
        <v>3.0548095813121053E-6</v>
      </c>
      <c r="K67">
        <f t="shared" si="47"/>
        <v>3.0548095813121051E-3</v>
      </c>
      <c r="L67">
        <f t="shared" si="48"/>
        <v>-0.77954952907623687</v>
      </c>
      <c r="M67">
        <f t="shared" si="49"/>
        <v>400.41800000000001</v>
      </c>
      <c r="N67">
        <f t="shared" si="50"/>
        <v>7480.6358295044829</v>
      </c>
      <c r="O67">
        <f t="shared" si="51"/>
        <v>672.33980695790876</v>
      </c>
      <c r="P67">
        <f t="shared" si="52"/>
        <v>35.988513136898</v>
      </c>
      <c r="Q67">
        <f t="shared" si="53"/>
        <v>1.7344891341250444E-4</v>
      </c>
      <c r="R67">
        <f t="shared" si="54"/>
        <v>2.7430490254326729</v>
      </c>
      <c r="S67">
        <f t="shared" si="55"/>
        <v>1.7344282056068868E-4</v>
      </c>
      <c r="T67">
        <f t="shared" si="56"/>
        <v>1.0840231023730364E-4</v>
      </c>
      <c r="U67">
        <f t="shared" si="57"/>
        <v>3.9895850507889585E-3</v>
      </c>
      <c r="V67">
        <f t="shared" si="58"/>
        <v>25.308179478418712</v>
      </c>
      <c r="W67">
        <f t="shared" si="59"/>
        <v>24.866099999999999</v>
      </c>
      <c r="X67">
        <f t="shared" si="60"/>
        <v>3.1543826003546926</v>
      </c>
      <c r="Y67">
        <f t="shared" si="61"/>
        <v>49.815217986162004</v>
      </c>
      <c r="Z67">
        <f t="shared" si="62"/>
        <v>1.6133795195748999</v>
      </c>
      <c r="AA67">
        <f t="shared" si="63"/>
        <v>3.23872821358139</v>
      </c>
      <c r="AB67">
        <f t="shared" si="64"/>
        <v>1.5410030807797928</v>
      </c>
      <c r="AC67">
        <f t="shared" si="65"/>
        <v>-0.13471710253586383</v>
      </c>
      <c r="AD67">
        <f t="shared" si="66"/>
        <v>65.49749543728727</v>
      </c>
      <c r="AE67">
        <f t="shared" si="67"/>
        <v>5.0551504307892809</v>
      </c>
      <c r="AF67">
        <f t="shared" si="68"/>
        <v>70.421918350591483</v>
      </c>
      <c r="AG67">
        <v>0</v>
      </c>
      <c r="AH67">
        <v>0</v>
      </c>
      <c r="AI67">
        <f t="shared" si="69"/>
        <v>1</v>
      </c>
      <c r="AJ67">
        <f t="shared" si="70"/>
        <v>0</v>
      </c>
      <c r="AK67">
        <f t="shared" si="71"/>
        <v>47715.454371767672</v>
      </c>
      <c r="AL67" t="s">
        <v>399</v>
      </c>
      <c r="AM67" t="s">
        <v>399</v>
      </c>
      <c r="AN67">
        <v>0</v>
      </c>
      <c r="AO67">
        <v>0</v>
      </c>
      <c r="AP67" t="e">
        <f t="shared" si="72"/>
        <v>#DIV/0!</v>
      </c>
      <c r="AQ67">
        <v>0</v>
      </c>
      <c r="AR67" t="s">
        <v>399</v>
      </c>
      <c r="AS67" t="s">
        <v>399</v>
      </c>
      <c r="AT67">
        <v>0</v>
      </c>
      <c r="AU67">
        <v>0</v>
      </c>
      <c r="AV67" t="e">
        <f t="shared" si="73"/>
        <v>#DIV/0!</v>
      </c>
      <c r="AW67">
        <v>0.5</v>
      </c>
      <c r="AX67">
        <f t="shared" si="74"/>
        <v>2.0997816056783997E-2</v>
      </c>
      <c r="AY67">
        <f t="shared" si="75"/>
        <v>-0.77954952907623687</v>
      </c>
      <c r="AZ67" t="e">
        <f t="shared" si="76"/>
        <v>#DIV/0!</v>
      </c>
      <c r="BA67">
        <f t="shared" si="77"/>
        <v>-37.125267073876437</v>
      </c>
      <c r="BB67" t="e">
        <f t="shared" si="78"/>
        <v>#DIV/0!</v>
      </c>
      <c r="BC67" t="e">
        <f t="shared" si="79"/>
        <v>#DIV/0!</v>
      </c>
      <c r="BD67" t="s">
        <v>399</v>
      </c>
      <c r="BE67">
        <v>0</v>
      </c>
      <c r="BF67" t="e">
        <f t="shared" si="80"/>
        <v>#DIV/0!</v>
      </c>
      <c r="BG67" t="e">
        <f t="shared" si="81"/>
        <v>#DIV/0!</v>
      </c>
      <c r="BH67" t="e">
        <f t="shared" si="82"/>
        <v>#DIV/0!</v>
      </c>
      <c r="BI67" t="e">
        <f t="shared" si="83"/>
        <v>#DIV/0!</v>
      </c>
      <c r="BJ67" t="e">
        <f t="shared" si="84"/>
        <v>#DIV/0!</v>
      </c>
      <c r="BK67" t="e">
        <f t="shared" si="85"/>
        <v>#DIV/0!</v>
      </c>
      <c r="BL67" t="e">
        <f t="shared" si="86"/>
        <v>#DIV/0!</v>
      </c>
      <c r="BM67" t="e">
        <f t="shared" si="87"/>
        <v>#DIV/0!</v>
      </c>
      <c r="BN67" t="s">
        <v>399</v>
      </c>
      <c r="BO67" t="s">
        <v>399</v>
      </c>
      <c r="BP67" t="s">
        <v>399</v>
      </c>
      <c r="BQ67" t="s">
        <v>399</v>
      </c>
      <c r="BR67" t="s">
        <v>399</v>
      </c>
      <c r="BS67" t="s">
        <v>399</v>
      </c>
      <c r="BT67" t="s">
        <v>399</v>
      </c>
      <c r="BU67" t="s">
        <v>399</v>
      </c>
      <c r="BV67" t="s">
        <v>399</v>
      </c>
      <c r="BW67" t="s">
        <v>399</v>
      </c>
      <c r="BX67" t="s">
        <v>399</v>
      </c>
      <c r="BY67" t="s">
        <v>399</v>
      </c>
      <c r="BZ67" t="s">
        <v>399</v>
      </c>
      <c r="CA67" t="s">
        <v>399</v>
      </c>
      <c r="CB67" t="s">
        <v>399</v>
      </c>
      <c r="CC67" t="s">
        <v>399</v>
      </c>
      <c r="CD67" t="s">
        <v>399</v>
      </c>
      <c r="CE67" t="s">
        <v>399</v>
      </c>
      <c r="CF67">
        <f t="shared" si="88"/>
        <v>4.9997399999999997E-2</v>
      </c>
      <c r="CG67">
        <f t="shared" si="89"/>
        <v>2.0997816056783997E-2</v>
      </c>
      <c r="CH67">
        <f t="shared" si="90"/>
        <v>0.41997815999999993</v>
      </c>
      <c r="CI67">
        <f t="shared" si="91"/>
        <v>7.9795850399999979E-2</v>
      </c>
      <c r="CJ67">
        <v>6</v>
      </c>
      <c r="CK67">
        <v>0.5</v>
      </c>
      <c r="CL67" t="s">
        <v>400</v>
      </c>
      <c r="CM67">
        <v>2</v>
      </c>
      <c r="CN67">
        <v>1634251527.5</v>
      </c>
      <c r="CO67">
        <v>400.41800000000001</v>
      </c>
      <c r="CP67">
        <v>399.95100000000002</v>
      </c>
      <c r="CQ67">
        <v>17.950900000000001</v>
      </c>
      <c r="CR67">
        <v>17.949100000000001</v>
      </c>
      <c r="CS67">
        <v>400.31599999999997</v>
      </c>
      <c r="CT67">
        <v>18.024000000000001</v>
      </c>
      <c r="CU67">
        <v>999.99099999999999</v>
      </c>
      <c r="CV67">
        <v>89.7727</v>
      </c>
      <c r="CW67">
        <v>0.104661</v>
      </c>
      <c r="CX67">
        <v>25.309000000000001</v>
      </c>
      <c r="CY67">
        <v>24.866099999999999</v>
      </c>
      <c r="CZ67">
        <v>999.9</v>
      </c>
      <c r="DA67">
        <v>0</v>
      </c>
      <c r="DB67">
        <v>0</v>
      </c>
      <c r="DC67">
        <v>9995</v>
      </c>
      <c r="DD67">
        <v>0</v>
      </c>
      <c r="DE67">
        <v>0.21912699999999999</v>
      </c>
      <c r="DF67">
        <v>0.46670499999999998</v>
      </c>
      <c r="DG67">
        <v>407.73700000000002</v>
      </c>
      <c r="DH67">
        <v>407.26100000000002</v>
      </c>
      <c r="DI67">
        <v>1.8119799999999999E-3</v>
      </c>
      <c r="DJ67">
        <v>399.95100000000002</v>
      </c>
      <c r="DK67">
        <v>17.949100000000001</v>
      </c>
      <c r="DL67">
        <v>1.6114999999999999</v>
      </c>
      <c r="DM67">
        <v>1.61134</v>
      </c>
      <c r="DN67">
        <v>14.0692</v>
      </c>
      <c r="DO67">
        <v>14.0677</v>
      </c>
      <c r="DP67">
        <v>4.9997399999999997E-2</v>
      </c>
      <c r="DQ67">
        <v>0</v>
      </c>
      <c r="DR67">
        <v>0</v>
      </c>
      <c r="DS67">
        <v>0</v>
      </c>
      <c r="DT67">
        <v>704.15</v>
      </c>
      <c r="DU67">
        <v>4.9997399999999997E-2</v>
      </c>
      <c r="DV67">
        <v>-8.6199999999999992</v>
      </c>
      <c r="DW67">
        <v>-3.13</v>
      </c>
      <c r="DX67">
        <v>33.811999999999998</v>
      </c>
      <c r="DY67">
        <v>38</v>
      </c>
      <c r="DZ67">
        <v>36.436999999999998</v>
      </c>
      <c r="EA67">
        <v>38</v>
      </c>
      <c r="EB67">
        <v>37.311999999999998</v>
      </c>
      <c r="EC67">
        <v>0</v>
      </c>
      <c r="ED67">
        <v>0</v>
      </c>
      <c r="EE67">
        <v>0</v>
      </c>
      <c r="EF67">
        <v>1328.10000014305</v>
      </c>
      <c r="EG67">
        <v>0</v>
      </c>
      <c r="EH67">
        <v>705.58884615384602</v>
      </c>
      <c r="EI67">
        <v>5.5367521030899498</v>
      </c>
      <c r="EJ67">
        <v>-6.8013673640664196</v>
      </c>
      <c r="EK67">
        <v>-10.327692307692301</v>
      </c>
      <c r="EL67">
        <v>15</v>
      </c>
      <c r="EM67">
        <v>1634251479.5</v>
      </c>
      <c r="EN67" t="s">
        <v>518</v>
      </c>
      <c r="EO67">
        <v>1634251478.5</v>
      </c>
      <c r="EP67">
        <v>1634251479.5</v>
      </c>
      <c r="EQ67">
        <v>127</v>
      </c>
      <c r="ER67">
        <v>-5.7000000000000002E-2</v>
      </c>
      <c r="ES67">
        <v>4.4999999999999998E-2</v>
      </c>
      <c r="ET67">
        <v>0.10299999999999999</v>
      </c>
      <c r="EU67">
        <v>-7.2999999999999995E-2</v>
      </c>
      <c r="EV67">
        <v>400</v>
      </c>
      <c r="EW67">
        <v>18</v>
      </c>
      <c r="EX67">
        <v>0.26</v>
      </c>
      <c r="EY67">
        <v>0.23</v>
      </c>
      <c r="EZ67">
        <v>0.50427402439024405</v>
      </c>
      <c r="FA67">
        <v>-0.110347609756098</v>
      </c>
      <c r="FB67">
        <v>3.6621419765398899E-2</v>
      </c>
      <c r="FC67">
        <v>0</v>
      </c>
      <c r="FD67">
        <v>0</v>
      </c>
      <c r="FE67">
        <v>0</v>
      </c>
      <c r="FF67">
        <v>0</v>
      </c>
      <c r="FG67">
        <v>1</v>
      </c>
      <c r="FH67">
        <v>-4.0995907560975597E-3</v>
      </c>
      <c r="FI67">
        <v>9.5712446759581796E-3</v>
      </c>
      <c r="FJ67">
        <v>1.70816708579338E-3</v>
      </c>
      <c r="FK67">
        <v>1</v>
      </c>
      <c r="FL67">
        <v>2</v>
      </c>
      <c r="FM67">
        <v>3</v>
      </c>
      <c r="FN67" t="s">
        <v>419</v>
      </c>
      <c r="FO67">
        <v>3.92666</v>
      </c>
      <c r="FP67">
        <v>2.7872400000000002</v>
      </c>
      <c r="FQ67">
        <v>8.3896600000000002E-2</v>
      </c>
      <c r="FR67">
        <v>8.3805500000000005E-2</v>
      </c>
      <c r="FS67">
        <v>8.1060400000000005E-2</v>
      </c>
      <c r="FT67">
        <v>8.0185300000000001E-2</v>
      </c>
      <c r="FU67">
        <v>19693.5</v>
      </c>
      <c r="FV67">
        <v>24023.3</v>
      </c>
      <c r="FW67">
        <v>20935.900000000001</v>
      </c>
      <c r="FX67">
        <v>25289.4</v>
      </c>
      <c r="FY67">
        <v>30515.200000000001</v>
      </c>
      <c r="FZ67">
        <v>34249.5</v>
      </c>
      <c r="GA67">
        <v>37787.5</v>
      </c>
      <c r="GB67">
        <v>41953.9</v>
      </c>
      <c r="GC67">
        <v>2.66913</v>
      </c>
      <c r="GD67">
        <v>2.1920500000000001</v>
      </c>
      <c r="GE67">
        <v>8.7805099999999997E-2</v>
      </c>
      <c r="GF67">
        <v>0</v>
      </c>
      <c r="GG67">
        <v>23.423500000000001</v>
      </c>
      <c r="GH67">
        <v>999.9</v>
      </c>
      <c r="GI67">
        <v>48.101999999999997</v>
      </c>
      <c r="GJ67">
        <v>29.477</v>
      </c>
      <c r="GK67">
        <v>22.152699999999999</v>
      </c>
      <c r="GL67">
        <v>61.513399999999997</v>
      </c>
      <c r="GM67">
        <v>19.162700000000001</v>
      </c>
      <c r="GN67">
        <v>3</v>
      </c>
      <c r="GO67">
        <v>-0.20357500000000001</v>
      </c>
      <c r="GP67">
        <v>-0.84174000000000004</v>
      </c>
      <c r="GQ67">
        <v>20.332899999999999</v>
      </c>
      <c r="GR67">
        <v>5.2223800000000002</v>
      </c>
      <c r="GS67">
        <v>11.962</v>
      </c>
      <c r="GT67">
        <v>4.9858000000000002</v>
      </c>
      <c r="GU67">
        <v>3.3010000000000002</v>
      </c>
      <c r="GV67">
        <v>9999</v>
      </c>
      <c r="GW67">
        <v>9999</v>
      </c>
      <c r="GX67">
        <v>999.9</v>
      </c>
      <c r="GY67">
        <v>9999</v>
      </c>
      <c r="GZ67">
        <v>1.88459</v>
      </c>
      <c r="HA67">
        <v>1.8815599999999999</v>
      </c>
      <c r="HB67">
        <v>1.8830800000000001</v>
      </c>
      <c r="HC67">
        <v>1.88185</v>
      </c>
      <c r="HD67">
        <v>1.88324</v>
      </c>
      <c r="HE67">
        <v>1.8824799999999999</v>
      </c>
      <c r="HF67">
        <v>1.88446</v>
      </c>
      <c r="HG67">
        <v>1.88171</v>
      </c>
      <c r="HH67">
        <v>5</v>
      </c>
      <c r="HI67">
        <v>0</v>
      </c>
      <c r="HJ67">
        <v>0</v>
      </c>
      <c r="HK67">
        <v>0</v>
      </c>
      <c r="HL67" t="s">
        <v>403</v>
      </c>
      <c r="HM67" t="s">
        <v>404</v>
      </c>
      <c r="HN67" t="s">
        <v>405</v>
      </c>
      <c r="HO67" t="s">
        <v>405</v>
      </c>
      <c r="HP67" t="s">
        <v>405</v>
      </c>
      <c r="HQ67" t="s">
        <v>405</v>
      </c>
      <c r="HR67">
        <v>0</v>
      </c>
      <c r="HS67">
        <v>100</v>
      </c>
      <c r="HT67">
        <v>100</v>
      </c>
      <c r="HU67">
        <v>0.10199999999999999</v>
      </c>
      <c r="HV67">
        <v>-7.3099999999999998E-2</v>
      </c>
      <c r="HW67">
        <v>0.102599999999995</v>
      </c>
      <c r="HX67">
        <v>0</v>
      </c>
      <c r="HY67">
        <v>0</v>
      </c>
      <c r="HZ67">
        <v>0</v>
      </c>
      <c r="IA67">
        <v>-7.3110000000003297E-2</v>
      </c>
      <c r="IB67">
        <v>0</v>
      </c>
      <c r="IC67">
        <v>0</v>
      </c>
      <c r="ID67">
        <v>0</v>
      </c>
      <c r="IE67">
        <v>-1</v>
      </c>
      <c r="IF67">
        <v>-1</v>
      </c>
      <c r="IG67">
        <v>-1</v>
      </c>
      <c r="IH67">
        <v>-1</v>
      </c>
      <c r="II67">
        <v>0.8</v>
      </c>
      <c r="IJ67">
        <v>0.8</v>
      </c>
      <c r="IK67">
        <v>1.56982</v>
      </c>
      <c r="IL67">
        <v>2.5964399999999999</v>
      </c>
      <c r="IM67">
        <v>2.8002899999999999</v>
      </c>
      <c r="IN67">
        <v>3.0151400000000002</v>
      </c>
      <c r="IO67">
        <v>3.0493199999999998</v>
      </c>
      <c r="IP67">
        <v>2.3132299999999999</v>
      </c>
      <c r="IQ67">
        <v>35.801000000000002</v>
      </c>
      <c r="IR67">
        <v>24.07</v>
      </c>
      <c r="IS67">
        <v>18</v>
      </c>
      <c r="IT67">
        <v>1091.3800000000001</v>
      </c>
      <c r="IU67">
        <v>599.16700000000003</v>
      </c>
      <c r="IV67">
        <v>25.0001</v>
      </c>
      <c r="IW67">
        <v>24.604500000000002</v>
      </c>
      <c r="IX67">
        <v>30</v>
      </c>
      <c r="IY67">
        <v>24.536100000000001</v>
      </c>
      <c r="IZ67">
        <v>24.529900000000001</v>
      </c>
      <c r="JA67">
        <v>31.3477</v>
      </c>
      <c r="JB67">
        <v>13.6898</v>
      </c>
      <c r="JC67">
        <v>67.085300000000004</v>
      </c>
      <c r="JD67">
        <v>25</v>
      </c>
      <c r="JE67">
        <v>400</v>
      </c>
      <c r="JF67">
        <v>17.908899999999999</v>
      </c>
      <c r="JG67">
        <v>101.863</v>
      </c>
      <c r="JH67">
        <v>101.14100000000001</v>
      </c>
    </row>
    <row r="68" spans="1:268" x14ac:dyDescent="0.2">
      <c r="A68">
        <v>52</v>
      </c>
      <c r="B68">
        <v>1634251532.5</v>
      </c>
      <c r="C68">
        <v>1386.9000000953699</v>
      </c>
      <c r="D68" t="s">
        <v>525</v>
      </c>
      <c r="E68" t="s">
        <v>526</v>
      </c>
      <c r="F68" t="s">
        <v>397</v>
      </c>
      <c r="I68">
        <v>1634251532.5</v>
      </c>
      <c r="J68">
        <f t="shared" si="46"/>
        <v>5.787046853963908E-5</v>
      </c>
      <c r="K68">
        <f t="shared" si="47"/>
        <v>5.7870468539639078E-2</v>
      </c>
      <c r="L68">
        <f t="shared" si="48"/>
        <v>-0.8664859251456547</v>
      </c>
      <c r="M68">
        <f t="shared" si="49"/>
        <v>400.45499999999998</v>
      </c>
      <c r="N68">
        <f t="shared" si="50"/>
        <v>805.46184777913129</v>
      </c>
      <c r="O68">
        <f t="shared" si="51"/>
        <v>72.393299149230927</v>
      </c>
      <c r="P68">
        <f t="shared" si="52"/>
        <v>35.992094089544999</v>
      </c>
      <c r="Q68">
        <f t="shared" si="53"/>
        <v>3.2871208560864471E-3</v>
      </c>
      <c r="R68">
        <f t="shared" si="54"/>
        <v>2.7426333763278423</v>
      </c>
      <c r="S68">
        <f t="shared" si="55"/>
        <v>3.2849337044352552E-3</v>
      </c>
      <c r="T68">
        <f t="shared" si="56"/>
        <v>2.0532799462658676E-3</v>
      </c>
      <c r="U68">
        <f t="shared" si="57"/>
        <v>3.9895850507889585E-3</v>
      </c>
      <c r="V68">
        <f t="shared" si="58"/>
        <v>25.298204471616888</v>
      </c>
      <c r="W68">
        <f t="shared" si="59"/>
        <v>24.866399999999999</v>
      </c>
      <c r="X68">
        <f t="shared" si="60"/>
        <v>3.154439076073106</v>
      </c>
      <c r="Y68">
        <f t="shared" si="61"/>
        <v>49.789901620248081</v>
      </c>
      <c r="Z68">
        <f t="shared" si="62"/>
        <v>1.6130584236528001</v>
      </c>
      <c r="AA68">
        <f t="shared" si="63"/>
        <v>3.2397300881526885</v>
      </c>
      <c r="AB68">
        <f t="shared" si="64"/>
        <v>1.541380652420306</v>
      </c>
      <c r="AC68">
        <f t="shared" si="65"/>
        <v>-2.5520876625980833</v>
      </c>
      <c r="AD68">
        <f t="shared" si="66"/>
        <v>66.212088891778023</v>
      </c>
      <c r="AE68">
        <f t="shared" si="67"/>
        <v>5.1112193323541204</v>
      </c>
      <c r="AF68">
        <f t="shared" si="68"/>
        <v>68.775210146584854</v>
      </c>
      <c r="AG68">
        <v>0</v>
      </c>
      <c r="AH68">
        <v>0</v>
      </c>
      <c r="AI68">
        <f t="shared" si="69"/>
        <v>1</v>
      </c>
      <c r="AJ68">
        <f t="shared" si="70"/>
        <v>0</v>
      </c>
      <c r="AK68">
        <f t="shared" si="71"/>
        <v>47703.333365740451</v>
      </c>
      <c r="AL68" t="s">
        <v>399</v>
      </c>
      <c r="AM68" t="s">
        <v>399</v>
      </c>
      <c r="AN68">
        <v>0</v>
      </c>
      <c r="AO68">
        <v>0</v>
      </c>
      <c r="AP68" t="e">
        <f t="shared" si="72"/>
        <v>#DIV/0!</v>
      </c>
      <c r="AQ68">
        <v>0</v>
      </c>
      <c r="AR68" t="s">
        <v>399</v>
      </c>
      <c r="AS68" t="s">
        <v>399</v>
      </c>
      <c r="AT68">
        <v>0</v>
      </c>
      <c r="AU68">
        <v>0</v>
      </c>
      <c r="AV68" t="e">
        <f t="shared" si="73"/>
        <v>#DIV/0!</v>
      </c>
      <c r="AW68">
        <v>0.5</v>
      </c>
      <c r="AX68">
        <f t="shared" si="74"/>
        <v>2.0997816056783997E-2</v>
      </c>
      <c r="AY68">
        <f t="shared" si="75"/>
        <v>-0.8664859251456547</v>
      </c>
      <c r="AZ68" t="e">
        <f t="shared" si="76"/>
        <v>#DIV/0!</v>
      </c>
      <c r="BA68">
        <f t="shared" si="77"/>
        <v>-41.265526033871012</v>
      </c>
      <c r="BB68" t="e">
        <f t="shared" si="78"/>
        <v>#DIV/0!</v>
      </c>
      <c r="BC68" t="e">
        <f t="shared" si="79"/>
        <v>#DIV/0!</v>
      </c>
      <c r="BD68" t="s">
        <v>399</v>
      </c>
      <c r="BE68">
        <v>0</v>
      </c>
      <c r="BF68" t="e">
        <f t="shared" si="80"/>
        <v>#DIV/0!</v>
      </c>
      <c r="BG68" t="e">
        <f t="shared" si="81"/>
        <v>#DIV/0!</v>
      </c>
      <c r="BH68" t="e">
        <f t="shared" si="82"/>
        <v>#DIV/0!</v>
      </c>
      <c r="BI68" t="e">
        <f t="shared" si="83"/>
        <v>#DIV/0!</v>
      </c>
      <c r="BJ68" t="e">
        <f t="shared" si="84"/>
        <v>#DIV/0!</v>
      </c>
      <c r="BK68" t="e">
        <f t="shared" si="85"/>
        <v>#DIV/0!</v>
      </c>
      <c r="BL68" t="e">
        <f t="shared" si="86"/>
        <v>#DIV/0!</v>
      </c>
      <c r="BM68" t="e">
        <f t="shared" si="87"/>
        <v>#DIV/0!</v>
      </c>
      <c r="BN68" t="s">
        <v>399</v>
      </c>
      <c r="BO68" t="s">
        <v>399</v>
      </c>
      <c r="BP68" t="s">
        <v>399</v>
      </c>
      <c r="BQ68" t="s">
        <v>399</v>
      </c>
      <c r="BR68" t="s">
        <v>399</v>
      </c>
      <c r="BS68" t="s">
        <v>399</v>
      </c>
      <c r="BT68" t="s">
        <v>399</v>
      </c>
      <c r="BU68" t="s">
        <v>399</v>
      </c>
      <c r="BV68" t="s">
        <v>399</v>
      </c>
      <c r="BW68" t="s">
        <v>399</v>
      </c>
      <c r="BX68" t="s">
        <v>399</v>
      </c>
      <c r="BY68" t="s">
        <v>399</v>
      </c>
      <c r="BZ68" t="s">
        <v>399</v>
      </c>
      <c r="CA68" t="s">
        <v>399</v>
      </c>
      <c r="CB68" t="s">
        <v>399</v>
      </c>
      <c r="CC68" t="s">
        <v>399</v>
      </c>
      <c r="CD68" t="s">
        <v>399</v>
      </c>
      <c r="CE68" t="s">
        <v>399</v>
      </c>
      <c r="CF68">
        <f t="shared" si="88"/>
        <v>4.9997399999999997E-2</v>
      </c>
      <c r="CG68">
        <f t="shared" si="89"/>
        <v>2.0997816056783997E-2</v>
      </c>
      <c r="CH68">
        <f t="shared" si="90"/>
        <v>0.41997815999999993</v>
      </c>
      <c r="CI68">
        <f t="shared" si="91"/>
        <v>7.9795850399999979E-2</v>
      </c>
      <c r="CJ68">
        <v>6</v>
      </c>
      <c r="CK68">
        <v>0.5</v>
      </c>
      <c r="CL68" t="s">
        <v>400</v>
      </c>
      <c r="CM68">
        <v>2</v>
      </c>
      <c r="CN68">
        <v>1634251532.5</v>
      </c>
      <c r="CO68">
        <v>400.45499999999998</v>
      </c>
      <c r="CP68">
        <v>399.94900000000001</v>
      </c>
      <c r="CQ68">
        <v>17.947199999999999</v>
      </c>
      <c r="CR68">
        <v>17.9131</v>
      </c>
      <c r="CS68">
        <v>400.35199999999998</v>
      </c>
      <c r="CT68">
        <v>18.020299999999999</v>
      </c>
      <c r="CU68">
        <v>999.97400000000005</v>
      </c>
      <c r="CV68">
        <v>89.772999999999996</v>
      </c>
      <c r="CW68">
        <v>0.104999</v>
      </c>
      <c r="CX68">
        <v>25.3142</v>
      </c>
      <c r="CY68">
        <v>24.866399999999999</v>
      </c>
      <c r="CZ68">
        <v>999.9</v>
      </c>
      <c r="DA68">
        <v>0</v>
      </c>
      <c r="DB68">
        <v>0</v>
      </c>
      <c r="DC68">
        <v>9992.5</v>
      </c>
      <c r="DD68">
        <v>0</v>
      </c>
      <c r="DE68">
        <v>0.21912699999999999</v>
      </c>
      <c r="DF68">
        <v>0.50564600000000004</v>
      </c>
      <c r="DG68">
        <v>407.77300000000002</v>
      </c>
      <c r="DH68">
        <v>407.24400000000003</v>
      </c>
      <c r="DI68">
        <v>3.4105299999999998E-2</v>
      </c>
      <c r="DJ68">
        <v>399.94900000000001</v>
      </c>
      <c r="DK68">
        <v>17.9131</v>
      </c>
      <c r="DL68">
        <v>1.61117</v>
      </c>
      <c r="DM68">
        <v>1.6081099999999999</v>
      </c>
      <c r="DN68">
        <v>14.0661</v>
      </c>
      <c r="DO68">
        <v>14.0367</v>
      </c>
      <c r="DP68">
        <v>4.9997399999999997E-2</v>
      </c>
      <c r="DQ68">
        <v>0</v>
      </c>
      <c r="DR68">
        <v>0</v>
      </c>
      <c r="DS68">
        <v>0</v>
      </c>
      <c r="DT68">
        <v>702.63</v>
      </c>
      <c r="DU68">
        <v>4.9997399999999997E-2</v>
      </c>
      <c r="DV68">
        <v>-10.39</v>
      </c>
      <c r="DW68">
        <v>-3.42</v>
      </c>
      <c r="DX68">
        <v>33.875</v>
      </c>
      <c r="DY68">
        <v>38</v>
      </c>
      <c r="DZ68">
        <v>36.686999999999998</v>
      </c>
      <c r="EA68">
        <v>37.75</v>
      </c>
      <c r="EB68">
        <v>37.436999999999998</v>
      </c>
      <c r="EC68">
        <v>0</v>
      </c>
      <c r="ED68">
        <v>0</v>
      </c>
      <c r="EE68">
        <v>0</v>
      </c>
      <c r="EF68">
        <v>1332.9000000953699</v>
      </c>
      <c r="EG68">
        <v>0</v>
      </c>
      <c r="EH68">
        <v>705.83961538461494</v>
      </c>
      <c r="EI68">
        <v>-2.5323077429201799</v>
      </c>
      <c r="EJ68">
        <v>-2.3678630096134898</v>
      </c>
      <c r="EK68">
        <v>-10.327692307692301</v>
      </c>
      <c r="EL68">
        <v>15</v>
      </c>
      <c r="EM68">
        <v>1634251479.5</v>
      </c>
      <c r="EN68" t="s">
        <v>518</v>
      </c>
      <c r="EO68">
        <v>1634251478.5</v>
      </c>
      <c r="EP68">
        <v>1634251479.5</v>
      </c>
      <c r="EQ68">
        <v>127</v>
      </c>
      <c r="ER68">
        <v>-5.7000000000000002E-2</v>
      </c>
      <c r="ES68">
        <v>4.4999999999999998E-2</v>
      </c>
      <c r="ET68">
        <v>0.10299999999999999</v>
      </c>
      <c r="EU68">
        <v>-7.2999999999999995E-2</v>
      </c>
      <c r="EV68">
        <v>400</v>
      </c>
      <c r="EW68">
        <v>18</v>
      </c>
      <c r="EX68">
        <v>0.26</v>
      </c>
      <c r="EY68">
        <v>0.23</v>
      </c>
      <c r="EZ68">
        <v>0.48426592499999999</v>
      </c>
      <c r="FA68">
        <v>-3.1870998123828598E-2</v>
      </c>
      <c r="FB68">
        <v>3.3906077430445603E-2</v>
      </c>
      <c r="FC68">
        <v>1</v>
      </c>
      <c r="FD68">
        <v>0</v>
      </c>
      <c r="FE68">
        <v>0</v>
      </c>
      <c r="FF68">
        <v>0</v>
      </c>
      <c r="FG68">
        <v>1</v>
      </c>
      <c r="FH68">
        <v>-5.2547279999999997E-4</v>
      </c>
      <c r="FI68">
        <v>6.04197668893059E-2</v>
      </c>
      <c r="FJ68">
        <v>7.5244611623532798E-3</v>
      </c>
      <c r="FK68">
        <v>1</v>
      </c>
      <c r="FL68">
        <v>3</v>
      </c>
      <c r="FM68">
        <v>3</v>
      </c>
      <c r="FN68" t="s">
        <v>415</v>
      </c>
      <c r="FO68">
        <v>3.9266299999999998</v>
      </c>
      <c r="FP68">
        <v>2.78755</v>
      </c>
      <c r="FQ68">
        <v>8.3903000000000005E-2</v>
      </c>
      <c r="FR68">
        <v>8.3805500000000005E-2</v>
      </c>
      <c r="FS68">
        <v>8.1048499999999996E-2</v>
      </c>
      <c r="FT68">
        <v>8.0068200000000006E-2</v>
      </c>
      <c r="FU68">
        <v>19693.599999999999</v>
      </c>
      <c r="FV68">
        <v>24023.4</v>
      </c>
      <c r="FW68">
        <v>20936.099999999999</v>
      </c>
      <c r="FX68">
        <v>25289.5</v>
      </c>
      <c r="FY68">
        <v>30515.599999999999</v>
      </c>
      <c r="FZ68">
        <v>34254.1</v>
      </c>
      <c r="GA68">
        <v>37787.5</v>
      </c>
      <c r="GB68">
        <v>41954.1</v>
      </c>
      <c r="GC68">
        <v>2.6693500000000001</v>
      </c>
      <c r="GD68">
        <v>2.19217</v>
      </c>
      <c r="GE68">
        <v>8.7399000000000004E-2</v>
      </c>
      <c r="GF68">
        <v>0</v>
      </c>
      <c r="GG68">
        <v>23.430399999999999</v>
      </c>
      <c r="GH68">
        <v>999.9</v>
      </c>
      <c r="GI68">
        <v>48.076999999999998</v>
      </c>
      <c r="GJ68">
        <v>29.477</v>
      </c>
      <c r="GK68">
        <v>22.1403</v>
      </c>
      <c r="GL68">
        <v>61.523400000000002</v>
      </c>
      <c r="GM68">
        <v>19.162700000000001</v>
      </c>
      <c r="GN68">
        <v>3</v>
      </c>
      <c r="GO68">
        <v>-0.20352899999999999</v>
      </c>
      <c r="GP68">
        <v>-0.84129600000000004</v>
      </c>
      <c r="GQ68">
        <v>20.332999999999998</v>
      </c>
      <c r="GR68">
        <v>5.2220800000000001</v>
      </c>
      <c r="GS68">
        <v>11.962</v>
      </c>
      <c r="GT68">
        <v>4.9857500000000003</v>
      </c>
      <c r="GU68">
        <v>3.3010000000000002</v>
      </c>
      <c r="GV68">
        <v>9999</v>
      </c>
      <c r="GW68">
        <v>9999</v>
      </c>
      <c r="GX68">
        <v>999.9</v>
      </c>
      <c r="GY68">
        <v>9999</v>
      </c>
      <c r="GZ68">
        <v>1.8846000000000001</v>
      </c>
      <c r="HA68">
        <v>1.8815599999999999</v>
      </c>
      <c r="HB68">
        <v>1.8830899999999999</v>
      </c>
      <c r="HC68">
        <v>1.88185</v>
      </c>
      <c r="HD68">
        <v>1.88324</v>
      </c>
      <c r="HE68">
        <v>1.8824799999999999</v>
      </c>
      <c r="HF68">
        <v>1.88446</v>
      </c>
      <c r="HG68">
        <v>1.8817200000000001</v>
      </c>
      <c r="HH68">
        <v>5</v>
      </c>
      <c r="HI68">
        <v>0</v>
      </c>
      <c r="HJ68">
        <v>0</v>
      </c>
      <c r="HK68">
        <v>0</v>
      </c>
      <c r="HL68" t="s">
        <v>403</v>
      </c>
      <c r="HM68" t="s">
        <v>404</v>
      </c>
      <c r="HN68" t="s">
        <v>405</v>
      </c>
      <c r="HO68" t="s">
        <v>405</v>
      </c>
      <c r="HP68" t="s">
        <v>405</v>
      </c>
      <c r="HQ68" t="s">
        <v>405</v>
      </c>
      <c r="HR68">
        <v>0</v>
      </c>
      <c r="HS68">
        <v>100</v>
      </c>
      <c r="HT68">
        <v>100</v>
      </c>
      <c r="HU68">
        <v>0.10299999999999999</v>
      </c>
      <c r="HV68">
        <v>-7.3099999999999998E-2</v>
      </c>
      <c r="HW68">
        <v>0.102599999999995</v>
      </c>
      <c r="HX68">
        <v>0</v>
      </c>
      <c r="HY68">
        <v>0</v>
      </c>
      <c r="HZ68">
        <v>0</v>
      </c>
      <c r="IA68">
        <v>-7.3110000000003297E-2</v>
      </c>
      <c r="IB68">
        <v>0</v>
      </c>
      <c r="IC68">
        <v>0</v>
      </c>
      <c r="ID68">
        <v>0</v>
      </c>
      <c r="IE68">
        <v>-1</v>
      </c>
      <c r="IF68">
        <v>-1</v>
      </c>
      <c r="IG68">
        <v>-1</v>
      </c>
      <c r="IH68">
        <v>-1</v>
      </c>
      <c r="II68">
        <v>0.9</v>
      </c>
      <c r="IJ68">
        <v>0.9</v>
      </c>
      <c r="IK68">
        <v>1.56982</v>
      </c>
      <c r="IL68">
        <v>2.6074199999999998</v>
      </c>
      <c r="IM68">
        <v>2.8002899999999999</v>
      </c>
      <c r="IN68">
        <v>3.0151400000000002</v>
      </c>
      <c r="IO68">
        <v>3.0493199999999998</v>
      </c>
      <c r="IP68">
        <v>2.32544</v>
      </c>
      <c r="IQ68">
        <v>35.801000000000002</v>
      </c>
      <c r="IR68">
        <v>24.061199999999999</v>
      </c>
      <c r="IS68">
        <v>18</v>
      </c>
      <c r="IT68">
        <v>1091.6099999999999</v>
      </c>
      <c r="IU68">
        <v>599.24699999999996</v>
      </c>
      <c r="IV68">
        <v>25.0001</v>
      </c>
      <c r="IW68">
        <v>24.6035</v>
      </c>
      <c r="IX68">
        <v>30</v>
      </c>
      <c r="IY68">
        <v>24.534500000000001</v>
      </c>
      <c r="IZ68">
        <v>24.528300000000002</v>
      </c>
      <c r="JA68">
        <v>31.349699999999999</v>
      </c>
      <c r="JB68">
        <v>13.6898</v>
      </c>
      <c r="JC68">
        <v>66.7136</v>
      </c>
      <c r="JD68">
        <v>25</v>
      </c>
      <c r="JE68">
        <v>400</v>
      </c>
      <c r="JF68">
        <v>17.908899999999999</v>
      </c>
      <c r="JG68">
        <v>101.864</v>
      </c>
      <c r="JH68">
        <v>101.142</v>
      </c>
    </row>
    <row r="69" spans="1:268" x14ac:dyDescent="0.2">
      <c r="A69">
        <v>53</v>
      </c>
      <c r="B69">
        <v>1634251537.5</v>
      </c>
      <c r="C69">
        <v>1391.9000000953699</v>
      </c>
      <c r="D69" t="s">
        <v>527</v>
      </c>
      <c r="E69" t="s">
        <v>528</v>
      </c>
      <c r="F69" t="s">
        <v>397</v>
      </c>
      <c r="I69">
        <v>1634251537.5</v>
      </c>
      <c r="J69">
        <f t="shared" si="46"/>
        <v>4.6332114660779023E-5</v>
      </c>
      <c r="K69">
        <f t="shared" si="47"/>
        <v>4.6332114660779022E-2</v>
      </c>
      <c r="L69">
        <f t="shared" si="48"/>
        <v>-0.71691612028551677</v>
      </c>
      <c r="M69">
        <f t="shared" si="49"/>
        <v>400.47500000000002</v>
      </c>
      <c r="N69">
        <f t="shared" si="50"/>
        <v>820.93207353792377</v>
      </c>
      <c r="O69">
        <f t="shared" si="51"/>
        <v>73.783988215316398</v>
      </c>
      <c r="P69">
        <f t="shared" si="52"/>
        <v>35.994016597725008</v>
      </c>
      <c r="Q69">
        <f t="shared" si="53"/>
        <v>2.6216565229716152E-3</v>
      </c>
      <c r="R69">
        <f t="shared" si="54"/>
        <v>2.745072246351016</v>
      </c>
      <c r="S69">
        <f t="shared" si="55"/>
        <v>2.6202663254286827E-3</v>
      </c>
      <c r="T69">
        <f t="shared" si="56"/>
        <v>1.6377912927039448E-3</v>
      </c>
      <c r="U69">
        <f t="shared" si="57"/>
        <v>3.9895850507889585E-3</v>
      </c>
      <c r="V69">
        <f t="shared" si="58"/>
        <v>25.30830931311068</v>
      </c>
      <c r="W69">
        <f t="shared" si="59"/>
        <v>24.884</v>
      </c>
      <c r="X69">
        <f t="shared" si="60"/>
        <v>3.1577538652226584</v>
      </c>
      <c r="Y69">
        <f t="shared" si="61"/>
        <v>49.695603095322781</v>
      </c>
      <c r="Z69">
        <f t="shared" si="62"/>
        <v>1.6106642722755002</v>
      </c>
      <c r="AA69">
        <f t="shared" si="63"/>
        <v>3.2410599166812237</v>
      </c>
      <c r="AB69">
        <f t="shared" si="64"/>
        <v>1.5470895929471582</v>
      </c>
      <c r="AC69">
        <f t="shared" si="65"/>
        <v>-2.0432462565403551</v>
      </c>
      <c r="AD69">
        <f t="shared" si="66"/>
        <v>64.687449604580266</v>
      </c>
      <c r="AE69">
        <f t="shared" si="67"/>
        <v>4.9897037832537992</v>
      </c>
      <c r="AF69">
        <f t="shared" si="68"/>
        <v>67.6378967163445</v>
      </c>
      <c r="AG69">
        <v>0</v>
      </c>
      <c r="AH69">
        <v>0</v>
      </c>
      <c r="AI69">
        <f t="shared" si="69"/>
        <v>1</v>
      </c>
      <c r="AJ69">
        <f t="shared" si="70"/>
        <v>0</v>
      </c>
      <c r="AK69">
        <f t="shared" si="71"/>
        <v>47768.534109129614</v>
      </c>
      <c r="AL69" t="s">
        <v>399</v>
      </c>
      <c r="AM69" t="s">
        <v>399</v>
      </c>
      <c r="AN69">
        <v>0</v>
      </c>
      <c r="AO69">
        <v>0</v>
      </c>
      <c r="AP69" t="e">
        <f t="shared" si="72"/>
        <v>#DIV/0!</v>
      </c>
      <c r="AQ69">
        <v>0</v>
      </c>
      <c r="AR69" t="s">
        <v>399</v>
      </c>
      <c r="AS69" t="s">
        <v>399</v>
      </c>
      <c r="AT69">
        <v>0</v>
      </c>
      <c r="AU69">
        <v>0</v>
      </c>
      <c r="AV69" t="e">
        <f t="shared" si="73"/>
        <v>#DIV/0!</v>
      </c>
      <c r="AW69">
        <v>0.5</v>
      </c>
      <c r="AX69">
        <f t="shared" si="74"/>
        <v>2.0997816056783997E-2</v>
      </c>
      <c r="AY69">
        <f t="shared" si="75"/>
        <v>-0.71691612028551677</v>
      </c>
      <c r="AZ69" t="e">
        <f t="shared" si="76"/>
        <v>#DIV/0!</v>
      </c>
      <c r="BA69">
        <f t="shared" si="77"/>
        <v>-34.142413589431115</v>
      </c>
      <c r="BB69" t="e">
        <f t="shared" si="78"/>
        <v>#DIV/0!</v>
      </c>
      <c r="BC69" t="e">
        <f t="shared" si="79"/>
        <v>#DIV/0!</v>
      </c>
      <c r="BD69" t="s">
        <v>399</v>
      </c>
      <c r="BE69">
        <v>0</v>
      </c>
      <c r="BF69" t="e">
        <f t="shared" si="80"/>
        <v>#DIV/0!</v>
      </c>
      <c r="BG69" t="e">
        <f t="shared" si="81"/>
        <v>#DIV/0!</v>
      </c>
      <c r="BH69" t="e">
        <f t="shared" si="82"/>
        <v>#DIV/0!</v>
      </c>
      <c r="BI69" t="e">
        <f t="shared" si="83"/>
        <v>#DIV/0!</v>
      </c>
      <c r="BJ69" t="e">
        <f t="shared" si="84"/>
        <v>#DIV/0!</v>
      </c>
      <c r="BK69" t="e">
        <f t="shared" si="85"/>
        <v>#DIV/0!</v>
      </c>
      <c r="BL69" t="e">
        <f t="shared" si="86"/>
        <v>#DIV/0!</v>
      </c>
      <c r="BM69" t="e">
        <f t="shared" si="87"/>
        <v>#DIV/0!</v>
      </c>
      <c r="BN69" t="s">
        <v>399</v>
      </c>
      <c r="BO69" t="s">
        <v>399</v>
      </c>
      <c r="BP69" t="s">
        <v>399</v>
      </c>
      <c r="BQ69" t="s">
        <v>399</v>
      </c>
      <c r="BR69" t="s">
        <v>399</v>
      </c>
      <c r="BS69" t="s">
        <v>399</v>
      </c>
      <c r="BT69" t="s">
        <v>399</v>
      </c>
      <c r="BU69" t="s">
        <v>399</v>
      </c>
      <c r="BV69" t="s">
        <v>399</v>
      </c>
      <c r="BW69" t="s">
        <v>399</v>
      </c>
      <c r="BX69" t="s">
        <v>399</v>
      </c>
      <c r="BY69" t="s">
        <v>399</v>
      </c>
      <c r="BZ69" t="s">
        <v>399</v>
      </c>
      <c r="CA69" t="s">
        <v>399</v>
      </c>
      <c r="CB69" t="s">
        <v>399</v>
      </c>
      <c r="CC69" t="s">
        <v>399</v>
      </c>
      <c r="CD69" t="s">
        <v>399</v>
      </c>
      <c r="CE69" t="s">
        <v>399</v>
      </c>
      <c r="CF69">
        <f t="shared" si="88"/>
        <v>4.9997399999999997E-2</v>
      </c>
      <c r="CG69">
        <f t="shared" si="89"/>
        <v>2.0997816056783997E-2</v>
      </c>
      <c r="CH69">
        <f t="shared" si="90"/>
        <v>0.41997815999999993</v>
      </c>
      <c r="CI69">
        <f t="shared" si="91"/>
        <v>7.9795850399999979E-2</v>
      </c>
      <c r="CJ69">
        <v>6</v>
      </c>
      <c r="CK69">
        <v>0.5</v>
      </c>
      <c r="CL69" t="s">
        <v>400</v>
      </c>
      <c r="CM69">
        <v>2</v>
      </c>
      <c r="CN69">
        <v>1634251537.5</v>
      </c>
      <c r="CO69">
        <v>400.47500000000002</v>
      </c>
      <c r="CP69">
        <v>400.05599999999998</v>
      </c>
      <c r="CQ69">
        <v>17.920500000000001</v>
      </c>
      <c r="CR69">
        <v>17.8932</v>
      </c>
      <c r="CS69">
        <v>400.37299999999999</v>
      </c>
      <c r="CT69">
        <v>17.993600000000001</v>
      </c>
      <c r="CU69">
        <v>1000.04</v>
      </c>
      <c r="CV69">
        <v>89.773700000000005</v>
      </c>
      <c r="CW69">
        <v>0.104611</v>
      </c>
      <c r="CX69">
        <v>25.321100000000001</v>
      </c>
      <c r="CY69">
        <v>24.884</v>
      </c>
      <c r="CZ69">
        <v>999.9</v>
      </c>
      <c r="DA69">
        <v>0</v>
      </c>
      <c r="DB69">
        <v>0</v>
      </c>
      <c r="DC69">
        <v>10006.9</v>
      </c>
      <c r="DD69">
        <v>0</v>
      </c>
      <c r="DE69">
        <v>0.21912699999999999</v>
      </c>
      <c r="DF69">
        <v>0.41888399999999998</v>
      </c>
      <c r="DG69">
        <v>407.78300000000002</v>
      </c>
      <c r="DH69">
        <v>407.34500000000003</v>
      </c>
      <c r="DI69">
        <v>2.7319E-2</v>
      </c>
      <c r="DJ69">
        <v>400.05599999999998</v>
      </c>
      <c r="DK69">
        <v>17.8932</v>
      </c>
      <c r="DL69">
        <v>1.6087899999999999</v>
      </c>
      <c r="DM69">
        <v>1.6063400000000001</v>
      </c>
      <c r="DN69">
        <v>14.0433</v>
      </c>
      <c r="DO69">
        <v>14.0197</v>
      </c>
      <c r="DP69">
        <v>4.9997399999999997E-2</v>
      </c>
      <c r="DQ69">
        <v>0</v>
      </c>
      <c r="DR69">
        <v>0</v>
      </c>
      <c r="DS69">
        <v>0</v>
      </c>
      <c r="DT69">
        <v>703.89</v>
      </c>
      <c r="DU69">
        <v>4.9997399999999997E-2</v>
      </c>
      <c r="DV69">
        <v>-10.65</v>
      </c>
      <c r="DW69">
        <v>-3.4</v>
      </c>
      <c r="DX69">
        <v>33.811999999999998</v>
      </c>
      <c r="DY69">
        <v>38</v>
      </c>
      <c r="DZ69">
        <v>36.375</v>
      </c>
      <c r="EA69">
        <v>37.936999999999998</v>
      </c>
      <c r="EB69">
        <v>37.186999999999998</v>
      </c>
      <c r="EC69">
        <v>0</v>
      </c>
      <c r="ED69">
        <v>0</v>
      </c>
      <c r="EE69">
        <v>0</v>
      </c>
      <c r="EF69">
        <v>1337.7000000476801</v>
      </c>
      <c r="EG69">
        <v>0</v>
      </c>
      <c r="EH69">
        <v>705.54269230769205</v>
      </c>
      <c r="EI69">
        <v>-8.8030769604545291</v>
      </c>
      <c r="EJ69">
        <v>8.1305983837145597</v>
      </c>
      <c r="EK69">
        <v>-10.9069230769231</v>
      </c>
      <c r="EL69">
        <v>15</v>
      </c>
      <c r="EM69">
        <v>1634251479.5</v>
      </c>
      <c r="EN69" t="s">
        <v>518</v>
      </c>
      <c r="EO69">
        <v>1634251478.5</v>
      </c>
      <c r="EP69">
        <v>1634251479.5</v>
      </c>
      <c r="EQ69">
        <v>127</v>
      </c>
      <c r="ER69">
        <v>-5.7000000000000002E-2</v>
      </c>
      <c r="ES69">
        <v>4.4999999999999998E-2</v>
      </c>
      <c r="ET69">
        <v>0.10299999999999999</v>
      </c>
      <c r="EU69">
        <v>-7.2999999999999995E-2</v>
      </c>
      <c r="EV69">
        <v>400</v>
      </c>
      <c r="EW69">
        <v>18</v>
      </c>
      <c r="EX69">
        <v>0.26</v>
      </c>
      <c r="EY69">
        <v>0.23</v>
      </c>
      <c r="EZ69">
        <v>0.48131958536585401</v>
      </c>
      <c r="FA69">
        <v>-0.23407603484320499</v>
      </c>
      <c r="FB69">
        <v>3.6462098283262898E-2</v>
      </c>
      <c r="FC69">
        <v>0</v>
      </c>
      <c r="FD69">
        <v>0</v>
      </c>
      <c r="FE69">
        <v>0</v>
      </c>
      <c r="FF69">
        <v>0</v>
      </c>
      <c r="FG69">
        <v>1</v>
      </c>
      <c r="FH69">
        <v>8.6208465365853696E-3</v>
      </c>
      <c r="FI69">
        <v>0.14392074915679401</v>
      </c>
      <c r="FJ69">
        <v>1.6312283103076801E-2</v>
      </c>
      <c r="FK69">
        <v>1</v>
      </c>
      <c r="FL69">
        <v>2</v>
      </c>
      <c r="FM69">
        <v>3</v>
      </c>
      <c r="FN69" t="s">
        <v>419</v>
      </c>
      <c r="FO69">
        <v>3.92672</v>
      </c>
      <c r="FP69">
        <v>2.78729</v>
      </c>
      <c r="FQ69">
        <v>8.3907200000000001E-2</v>
      </c>
      <c r="FR69">
        <v>8.3823499999999995E-2</v>
      </c>
      <c r="FS69">
        <v>8.0961400000000003E-2</v>
      </c>
      <c r="FT69">
        <v>8.00043E-2</v>
      </c>
      <c r="FU69">
        <v>19693.7</v>
      </c>
      <c r="FV69">
        <v>24023</v>
      </c>
      <c r="FW69">
        <v>20936.3</v>
      </c>
      <c r="FX69">
        <v>25289.5</v>
      </c>
      <c r="FY69">
        <v>30518.7</v>
      </c>
      <c r="FZ69">
        <v>34256.400000000001</v>
      </c>
      <c r="GA69">
        <v>37787.699999999997</v>
      </c>
      <c r="GB69">
        <v>41954</v>
      </c>
      <c r="GC69">
        <v>2.6700699999999999</v>
      </c>
      <c r="GD69">
        <v>2.1919200000000001</v>
      </c>
      <c r="GE69">
        <v>8.8058399999999995E-2</v>
      </c>
      <c r="GF69">
        <v>0</v>
      </c>
      <c r="GG69">
        <v>23.437200000000001</v>
      </c>
      <c r="GH69">
        <v>999.9</v>
      </c>
      <c r="GI69">
        <v>48.052999999999997</v>
      </c>
      <c r="GJ69">
        <v>29.477</v>
      </c>
      <c r="GK69">
        <v>22.13</v>
      </c>
      <c r="GL69">
        <v>61.443399999999997</v>
      </c>
      <c r="GM69">
        <v>19.114599999999999</v>
      </c>
      <c r="GN69">
        <v>3</v>
      </c>
      <c r="GO69">
        <v>-0.20361299999999999</v>
      </c>
      <c r="GP69">
        <v>-0.83988799999999997</v>
      </c>
      <c r="GQ69">
        <v>20.332699999999999</v>
      </c>
      <c r="GR69">
        <v>5.2223800000000002</v>
      </c>
      <c r="GS69">
        <v>11.962</v>
      </c>
      <c r="GT69">
        <v>4.9856999999999996</v>
      </c>
      <c r="GU69">
        <v>3.3010000000000002</v>
      </c>
      <c r="GV69">
        <v>9999</v>
      </c>
      <c r="GW69">
        <v>9999</v>
      </c>
      <c r="GX69">
        <v>999.9</v>
      </c>
      <c r="GY69">
        <v>9999</v>
      </c>
      <c r="GZ69">
        <v>1.8846099999999999</v>
      </c>
      <c r="HA69">
        <v>1.8815599999999999</v>
      </c>
      <c r="HB69">
        <v>1.8830899999999999</v>
      </c>
      <c r="HC69">
        <v>1.88184</v>
      </c>
      <c r="HD69">
        <v>1.88324</v>
      </c>
      <c r="HE69">
        <v>1.8824799999999999</v>
      </c>
      <c r="HF69">
        <v>1.88446</v>
      </c>
      <c r="HG69">
        <v>1.8817200000000001</v>
      </c>
      <c r="HH69">
        <v>5</v>
      </c>
      <c r="HI69">
        <v>0</v>
      </c>
      <c r="HJ69">
        <v>0</v>
      </c>
      <c r="HK69">
        <v>0</v>
      </c>
      <c r="HL69" t="s">
        <v>403</v>
      </c>
      <c r="HM69" t="s">
        <v>404</v>
      </c>
      <c r="HN69" t="s">
        <v>405</v>
      </c>
      <c r="HO69" t="s">
        <v>405</v>
      </c>
      <c r="HP69" t="s">
        <v>405</v>
      </c>
      <c r="HQ69" t="s">
        <v>405</v>
      </c>
      <c r="HR69">
        <v>0</v>
      </c>
      <c r="HS69">
        <v>100</v>
      </c>
      <c r="HT69">
        <v>100</v>
      </c>
      <c r="HU69">
        <v>0.10199999999999999</v>
      </c>
      <c r="HV69">
        <v>-7.3099999999999998E-2</v>
      </c>
      <c r="HW69">
        <v>0.102599999999995</v>
      </c>
      <c r="HX69">
        <v>0</v>
      </c>
      <c r="HY69">
        <v>0</v>
      </c>
      <c r="HZ69">
        <v>0</v>
      </c>
      <c r="IA69">
        <v>-7.3110000000003297E-2</v>
      </c>
      <c r="IB69">
        <v>0</v>
      </c>
      <c r="IC69">
        <v>0</v>
      </c>
      <c r="ID69">
        <v>0</v>
      </c>
      <c r="IE69">
        <v>-1</v>
      </c>
      <c r="IF69">
        <v>-1</v>
      </c>
      <c r="IG69">
        <v>-1</v>
      </c>
      <c r="IH69">
        <v>-1</v>
      </c>
      <c r="II69">
        <v>1</v>
      </c>
      <c r="IJ69">
        <v>1</v>
      </c>
      <c r="IK69">
        <v>1.56982</v>
      </c>
      <c r="IL69">
        <v>2.6086399999999998</v>
      </c>
      <c r="IM69">
        <v>2.8002899999999999</v>
      </c>
      <c r="IN69">
        <v>3.0151400000000002</v>
      </c>
      <c r="IO69">
        <v>3.0493199999999998</v>
      </c>
      <c r="IP69">
        <v>2.3132299999999999</v>
      </c>
      <c r="IQ69">
        <v>35.801000000000002</v>
      </c>
      <c r="IR69">
        <v>24.07</v>
      </c>
      <c r="IS69">
        <v>18</v>
      </c>
      <c r="IT69">
        <v>1092.43</v>
      </c>
      <c r="IU69">
        <v>599.03200000000004</v>
      </c>
      <c r="IV69">
        <v>25.0002</v>
      </c>
      <c r="IW69">
        <v>24.601600000000001</v>
      </c>
      <c r="IX69">
        <v>29.9999</v>
      </c>
      <c r="IY69">
        <v>24.532499999999999</v>
      </c>
      <c r="IZ69">
        <v>24.526700000000002</v>
      </c>
      <c r="JA69">
        <v>31.347200000000001</v>
      </c>
      <c r="JB69">
        <v>13.6898</v>
      </c>
      <c r="JC69">
        <v>66.7136</v>
      </c>
      <c r="JD69">
        <v>25</v>
      </c>
      <c r="JE69">
        <v>400</v>
      </c>
      <c r="JF69">
        <v>17.908899999999999</v>
      </c>
      <c r="JG69">
        <v>101.864</v>
      </c>
      <c r="JH69">
        <v>101.142</v>
      </c>
    </row>
    <row r="70" spans="1:268" x14ac:dyDescent="0.2">
      <c r="A70">
        <v>54</v>
      </c>
      <c r="B70">
        <v>1634251542.5</v>
      </c>
      <c r="C70">
        <v>1396.9000000953699</v>
      </c>
      <c r="D70" t="s">
        <v>529</v>
      </c>
      <c r="E70" t="s">
        <v>530</v>
      </c>
      <c r="F70" t="s">
        <v>397</v>
      </c>
      <c r="I70">
        <v>1634251542.5</v>
      </c>
      <c r="J70">
        <f t="shared" si="46"/>
        <v>3.6317003431166021E-5</v>
      </c>
      <c r="K70">
        <f t="shared" si="47"/>
        <v>3.631700343116602E-2</v>
      </c>
      <c r="L70">
        <f t="shared" si="48"/>
        <v>-0.73453843087698645</v>
      </c>
      <c r="M70">
        <f t="shared" si="49"/>
        <v>400.459</v>
      </c>
      <c r="N70">
        <f t="shared" si="50"/>
        <v>953.22674041179141</v>
      </c>
      <c r="O70">
        <f t="shared" si="51"/>
        <v>85.674112021504243</v>
      </c>
      <c r="P70">
        <f t="shared" si="52"/>
        <v>35.992453601541008</v>
      </c>
      <c r="Q70">
        <f t="shared" si="53"/>
        <v>2.0557221321758985E-3</v>
      </c>
      <c r="R70">
        <f t="shared" si="54"/>
        <v>2.7438038440301993</v>
      </c>
      <c r="S70">
        <f t="shared" si="55"/>
        <v>2.054866852649826E-3</v>
      </c>
      <c r="T70">
        <f t="shared" si="56"/>
        <v>1.2843685948613185E-3</v>
      </c>
      <c r="U70">
        <f t="shared" si="57"/>
        <v>3.9895850507889585E-3</v>
      </c>
      <c r="V70">
        <f t="shared" si="58"/>
        <v>25.314175269126643</v>
      </c>
      <c r="W70">
        <f t="shared" si="59"/>
        <v>24.876999999999999</v>
      </c>
      <c r="X70">
        <f t="shared" si="60"/>
        <v>3.1564351187573929</v>
      </c>
      <c r="Y70">
        <f t="shared" si="61"/>
        <v>49.668524402245914</v>
      </c>
      <c r="Z70">
        <f t="shared" si="62"/>
        <v>1.6100834618859001</v>
      </c>
      <c r="AA70">
        <f t="shared" si="63"/>
        <v>3.2416575311286988</v>
      </c>
      <c r="AB70">
        <f t="shared" si="64"/>
        <v>1.5463516568714928</v>
      </c>
      <c r="AC70">
        <f t="shared" si="65"/>
        <v>-1.6015798513144215</v>
      </c>
      <c r="AD70">
        <f t="shared" si="66"/>
        <v>66.151591709760382</v>
      </c>
      <c r="AE70">
        <f t="shared" si="67"/>
        <v>5.1049000207451991</v>
      </c>
      <c r="AF70">
        <f t="shared" si="68"/>
        <v>69.65890146424195</v>
      </c>
      <c r="AG70">
        <v>0</v>
      </c>
      <c r="AH70">
        <v>0</v>
      </c>
      <c r="AI70">
        <f t="shared" si="69"/>
        <v>1</v>
      </c>
      <c r="AJ70">
        <f t="shared" si="70"/>
        <v>0</v>
      </c>
      <c r="AK70">
        <f t="shared" si="71"/>
        <v>47733.557144120226</v>
      </c>
      <c r="AL70" t="s">
        <v>399</v>
      </c>
      <c r="AM70" t="s">
        <v>399</v>
      </c>
      <c r="AN70">
        <v>0</v>
      </c>
      <c r="AO70">
        <v>0</v>
      </c>
      <c r="AP70" t="e">
        <f t="shared" si="72"/>
        <v>#DIV/0!</v>
      </c>
      <c r="AQ70">
        <v>0</v>
      </c>
      <c r="AR70" t="s">
        <v>399</v>
      </c>
      <c r="AS70" t="s">
        <v>399</v>
      </c>
      <c r="AT70">
        <v>0</v>
      </c>
      <c r="AU70">
        <v>0</v>
      </c>
      <c r="AV70" t="e">
        <f t="shared" si="73"/>
        <v>#DIV/0!</v>
      </c>
      <c r="AW70">
        <v>0.5</v>
      </c>
      <c r="AX70">
        <f t="shared" si="74"/>
        <v>2.0997816056783997E-2</v>
      </c>
      <c r="AY70">
        <f t="shared" si="75"/>
        <v>-0.73453843087698645</v>
      </c>
      <c r="AZ70" t="e">
        <f t="shared" si="76"/>
        <v>#DIV/0!</v>
      </c>
      <c r="BA70">
        <f t="shared" si="77"/>
        <v>-34.981658515846988</v>
      </c>
      <c r="BB70" t="e">
        <f t="shared" si="78"/>
        <v>#DIV/0!</v>
      </c>
      <c r="BC70" t="e">
        <f t="shared" si="79"/>
        <v>#DIV/0!</v>
      </c>
      <c r="BD70" t="s">
        <v>399</v>
      </c>
      <c r="BE70">
        <v>0</v>
      </c>
      <c r="BF70" t="e">
        <f t="shared" si="80"/>
        <v>#DIV/0!</v>
      </c>
      <c r="BG70" t="e">
        <f t="shared" si="81"/>
        <v>#DIV/0!</v>
      </c>
      <c r="BH70" t="e">
        <f t="shared" si="82"/>
        <v>#DIV/0!</v>
      </c>
      <c r="BI70" t="e">
        <f t="shared" si="83"/>
        <v>#DIV/0!</v>
      </c>
      <c r="BJ70" t="e">
        <f t="shared" si="84"/>
        <v>#DIV/0!</v>
      </c>
      <c r="BK70" t="e">
        <f t="shared" si="85"/>
        <v>#DIV/0!</v>
      </c>
      <c r="BL70" t="e">
        <f t="shared" si="86"/>
        <v>#DIV/0!</v>
      </c>
      <c r="BM70" t="e">
        <f t="shared" si="87"/>
        <v>#DIV/0!</v>
      </c>
      <c r="BN70" t="s">
        <v>399</v>
      </c>
      <c r="BO70" t="s">
        <v>399</v>
      </c>
      <c r="BP70" t="s">
        <v>399</v>
      </c>
      <c r="BQ70" t="s">
        <v>399</v>
      </c>
      <c r="BR70" t="s">
        <v>399</v>
      </c>
      <c r="BS70" t="s">
        <v>399</v>
      </c>
      <c r="BT70" t="s">
        <v>399</v>
      </c>
      <c r="BU70" t="s">
        <v>399</v>
      </c>
      <c r="BV70" t="s">
        <v>399</v>
      </c>
      <c r="BW70" t="s">
        <v>399</v>
      </c>
      <c r="BX70" t="s">
        <v>399</v>
      </c>
      <c r="BY70" t="s">
        <v>399</v>
      </c>
      <c r="BZ70" t="s">
        <v>399</v>
      </c>
      <c r="CA70" t="s">
        <v>399</v>
      </c>
      <c r="CB70" t="s">
        <v>399</v>
      </c>
      <c r="CC70" t="s">
        <v>399</v>
      </c>
      <c r="CD70" t="s">
        <v>399</v>
      </c>
      <c r="CE70" t="s">
        <v>399</v>
      </c>
      <c r="CF70">
        <f t="shared" si="88"/>
        <v>4.9997399999999997E-2</v>
      </c>
      <c r="CG70">
        <f t="shared" si="89"/>
        <v>2.0997816056783997E-2</v>
      </c>
      <c r="CH70">
        <f t="shared" si="90"/>
        <v>0.41997815999999993</v>
      </c>
      <c r="CI70">
        <f t="shared" si="91"/>
        <v>7.9795850399999979E-2</v>
      </c>
      <c r="CJ70">
        <v>6</v>
      </c>
      <c r="CK70">
        <v>0.5</v>
      </c>
      <c r="CL70" t="s">
        <v>400</v>
      </c>
      <c r="CM70">
        <v>2</v>
      </c>
      <c r="CN70">
        <v>1634251542.5</v>
      </c>
      <c r="CO70">
        <v>400.459</v>
      </c>
      <c r="CP70">
        <v>400.02699999999999</v>
      </c>
      <c r="CQ70">
        <v>17.914100000000001</v>
      </c>
      <c r="CR70">
        <v>17.892700000000001</v>
      </c>
      <c r="CS70">
        <v>400.35599999999999</v>
      </c>
      <c r="CT70">
        <v>17.987200000000001</v>
      </c>
      <c r="CU70">
        <v>999.99300000000005</v>
      </c>
      <c r="CV70">
        <v>89.773600000000002</v>
      </c>
      <c r="CW70">
        <v>0.10439900000000001</v>
      </c>
      <c r="CX70">
        <v>25.324200000000001</v>
      </c>
      <c r="CY70">
        <v>24.876999999999999</v>
      </c>
      <c r="CZ70">
        <v>999.9</v>
      </c>
      <c r="DA70">
        <v>0</v>
      </c>
      <c r="DB70">
        <v>0</v>
      </c>
      <c r="DC70">
        <v>9999.3799999999992</v>
      </c>
      <c r="DD70">
        <v>0</v>
      </c>
      <c r="DE70">
        <v>0.21912699999999999</v>
      </c>
      <c r="DF70">
        <v>0.431396</v>
      </c>
      <c r="DG70">
        <v>407.76400000000001</v>
      </c>
      <c r="DH70">
        <v>407.315</v>
      </c>
      <c r="DI70">
        <v>2.1402399999999999E-2</v>
      </c>
      <c r="DJ70">
        <v>400.02699999999999</v>
      </c>
      <c r="DK70">
        <v>17.892700000000001</v>
      </c>
      <c r="DL70">
        <v>1.6082099999999999</v>
      </c>
      <c r="DM70">
        <v>1.60629</v>
      </c>
      <c r="DN70">
        <v>14.037699999999999</v>
      </c>
      <c r="DO70">
        <v>14.019299999999999</v>
      </c>
      <c r="DP70">
        <v>4.9997399999999997E-2</v>
      </c>
      <c r="DQ70">
        <v>0</v>
      </c>
      <c r="DR70">
        <v>0</v>
      </c>
      <c r="DS70">
        <v>0</v>
      </c>
      <c r="DT70">
        <v>704.18</v>
      </c>
      <c r="DU70">
        <v>4.9997399999999997E-2</v>
      </c>
      <c r="DV70">
        <v>-10.77</v>
      </c>
      <c r="DW70">
        <v>-3.57</v>
      </c>
      <c r="DX70">
        <v>34.25</v>
      </c>
      <c r="DY70">
        <v>38</v>
      </c>
      <c r="DZ70">
        <v>36.686999999999998</v>
      </c>
      <c r="EA70">
        <v>37.875</v>
      </c>
      <c r="EB70">
        <v>37.625</v>
      </c>
      <c r="EC70">
        <v>0</v>
      </c>
      <c r="ED70">
        <v>0</v>
      </c>
      <c r="EE70">
        <v>0</v>
      </c>
      <c r="EF70">
        <v>1343.10000014305</v>
      </c>
      <c r="EG70">
        <v>0</v>
      </c>
      <c r="EH70">
        <v>704.90840000000003</v>
      </c>
      <c r="EI70">
        <v>-9.3753846376349692</v>
      </c>
      <c r="EJ70">
        <v>7.8207692742347801</v>
      </c>
      <c r="EK70">
        <v>-10.364800000000001</v>
      </c>
      <c r="EL70">
        <v>15</v>
      </c>
      <c r="EM70">
        <v>1634251479.5</v>
      </c>
      <c r="EN70" t="s">
        <v>518</v>
      </c>
      <c r="EO70">
        <v>1634251478.5</v>
      </c>
      <c r="EP70">
        <v>1634251479.5</v>
      </c>
      <c r="EQ70">
        <v>127</v>
      </c>
      <c r="ER70">
        <v>-5.7000000000000002E-2</v>
      </c>
      <c r="ES70">
        <v>4.4999999999999998E-2</v>
      </c>
      <c r="ET70">
        <v>0.10299999999999999</v>
      </c>
      <c r="EU70">
        <v>-7.2999999999999995E-2</v>
      </c>
      <c r="EV70">
        <v>400</v>
      </c>
      <c r="EW70">
        <v>18</v>
      </c>
      <c r="EX70">
        <v>0.26</v>
      </c>
      <c r="EY70">
        <v>0.23</v>
      </c>
      <c r="EZ70">
        <v>0.45376129999999998</v>
      </c>
      <c r="FA70">
        <v>-0.25632067542214099</v>
      </c>
      <c r="FB70">
        <v>3.3076103259150703E-2</v>
      </c>
      <c r="FC70">
        <v>0</v>
      </c>
      <c r="FD70">
        <v>0</v>
      </c>
      <c r="FE70">
        <v>0</v>
      </c>
      <c r="FF70">
        <v>0</v>
      </c>
      <c r="FG70">
        <v>1</v>
      </c>
      <c r="FH70">
        <v>1.6688734699999999E-2</v>
      </c>
      <c r="FI70">
        <v>0.116292408540338</v>
      </c>
      <c r="FJ70">
        <v>1.4946303375997E-2</v>
      </c>
      <c r="FK70">
        <v>1</v>
      </c>
      <c r="FL70">
        <v>2</v>
      </c>
      <c r="FM70">
        <v>3</v>
      </c>
      <c r="FN70" t="s">
        <v>419</v>
      </c>
      <c r="FO70">
        <v>3.92666</v>
      </c>
      <c r="FP70">
        <v>2.78701</v>
      </c>
      <c r="FQ70">
        <v>8.3904500000000007E-2</v>
      </c>
      <c r="FR70">
        <v>8.3818699999999996E-2</v>
      </c>
      <c r="FS70">
        <v>8.0940100000000001E-2</v>
      </c>
      <c r="FT70">
        <v>8.0002599999999993E-2</v>
      </c>
      <c r="FU70">
        <v>19693.900000000001</v>
      </c>
      <c r="FV70">
        <v>24023.200000000001</v>
      </c>
      <c r="FW70">
        <v>20936.5</v>
      </c>
      <c r="FX70">
        <v>25289.7</v>
      </c>
      <c r="FY70">
        <v>30519.599999999999</v>
      </c>
      <c r="FZ70">
        <v>34256.699999999997</v>
      </c>
      <c r="GA70">
        <v>37788</v>
      </c>
      <c r="GB70">
        <v>41954.3</v>
      </c>
      <c r="GC70">
        <v>2.6697500000000001</v>
      </c>
      <c r="GD70">
        <v>2.1919499999999998</v>
      </c>
      <c r="GE70">
        <v>8.7145700000000006E-2</v>
      </c>
      <c r="GF70">
        <v>0</v>
      </c>
      <c r="GG70">
        <v>23.4451</v>
      </c>
      <c r="GH70">
        <v>999.9</v>
      </c>
      <c r="GI70">
        <v>48.027999999999999</v>
      </c>
      <c r="GJ70">
        <v>29.477</v>
      </c>
      <c r="GK70">
        <v>22.116499999999998</v>
      </c>
      <c r="GL70">
        <v>61.513399999999997</v>
      </c>
      <c r="GM70">
        <v>19.130600000000001</v>
      </c>
      <c r="GN70">
        <v>3</v>
      </c>
      <c r="GO70">
        <v>-0.20363800000000001</v>
      </c>
      <c r="GP70">
        <v>-0.83851299999999995</v>
      </c>
      <c r="GQ70">
        <v>20.332699999999999</v>
      </c>
      <c r="GR70">
        <v>5.2183400000000004</v>
      </c>
      <c r="GS70">
        <v>11.962</v>
      </c>
      <c r="GT70">
        <v>4.9851999999999999</v>
      </c>
      <c r="GU70">
        <v>3.3003200000000001</v>
      </c>
      <c r="GV70">
        <v>9999</v>
      </c>
      <c r="GW70">
        <v>9999</v>
      </c>
      <c r="GX70">
        <v>999.9</v>
      </c>
      <c r="GY70">
        <v>9999</v>
      </c>
      <c r="GZ70">
        <v>1.8846000000000001</v>
      </c>
      <c r="HA70">
        <v>1.8815599999999999</v>
      </c>
      <c r="HB70">
        <v>1.8830899999999999</v>
      </c>
      <c r="HC70">
        <v>1.88184</v>
      </c>
      <c r="HD70">
        <v>1.8832500000000001</v>
      </c>
      <c r="HE70">
        <v>1.8824799999999999</v>
      </c>
      <c r="HF70">
        <v>1.88446</v>
      </c>
      <c r="HG70">
        <v>1.88171</v>
      </c>
      <c r="HH70">
        <v>5</v>
      </c>
      <c r="HI70">
        <v>0</v>
      </c>
      <c r="HJ70">
        <v>0</v>
      </c>
      <c r="HK70">
        <v>0</v>
      </c>
      <c r="HL70" t="s">
        <v>403</v>
      </c>
      <c r="HM70" t="s">
        <v>404</v>
      </c>
      <c r="HN70" t="s">
        <v>405</v>
      </c>
      <c r="HO70" t="s">
        <v>405</v>
      </c>
      <c r="HP70" t="s">
        <v>405</v>
      </c>
      <c r="HQ70" t="s">
        <v>405</v>
      </c>
      <c r="HR70">
        <v>0</v>
      </c>
      <c r="HS70">
        <v>100</v>
      </c>
      <c r="HT70">
        <v>100</v>
      </c>
      <c r="HU70">
        <v>0.10299999999999999</v>
      </c>
      <c r="HV70">
        <v>-7.3099999999999998E-2</v>
      </c>
      <c r="HW70">
        <v>0.102599999999995</v>
      </c>
      <c r="HX70">
        <v>0</v>
      </c>
      <c r="HY70">
        <v>0</v>
      </c>
      <c r="HZ70">
        <v>0</v>
      </c>
      <c r="IA70">
        <v>-7.3110000000003297E-2</v>
      </c>
      <c r="IB70">
        <v>0</v>
      </c>
      <c r="IC70">
        <v>0</v>
      </c>
      <c r="ID70">
        <v>0</v>
      </c>
      <c r="IE70">
        <v>-1</v>
      </c>
      <c r="IF70">
        <v>-1</v>
      </c>
      <c r="IG70">
        <v>-1</v>
      </c>
      <c r="IH70">
        <v>-1</v>
      </c>
      <c r="II70">
        <v>1.1000000000000001</v>
      </c>
      <c r="IJ70">
        <v>1.1000000000000001</v>
      </c>
      <c r="IK70">
        <v>1.56982</v>
      </c>
      <c r="IL70">
        <v>2.5988799999999999</v>
      </c>
      <c r="IM70">
        <v>2.8002899999999999</v>
      </c>
      <c r="IN70">
        <v>3.0151400000000002</v>
      </c>
      <c r="IO70">
        <v>3.0493199999999998</v>
      </c>
      <c r="IP70">
        <v>2.323</v>
      </c>
      <c r="IQ70">
        <v>35.801000000000002</v>
      </c>
      <c r="IR70">
        <v>24.07</v>
      </c>
      <c r="IS70">
        <v>18</v>
      </c>
      <c r="IT70">
        <v>1092.01</v>
      </c>
      <c r="IU70">
        <v>599.04</v>
      </c>
      <c r="IV70">
        <v>25.0002</v>
      </c>
      <c r="IW70">
        <v>24.599499999999999</v>
      </c>
      <c r="IX70">
        <v>29.9999</v>
      </c>
      <c r="IY70">
        <v>24.530899999999999</v>
      </c>
      <c r="IZ70">
        <v>24.525700000000001</v>
      </c>
      <c r="JA70">
        <v>31.345600000000001</v>
      </c>
      <c r="JB70">
        <v>13.416700000000001</v>
      </c>
      <c r="JC70">
        <v>66.7136</v>
      </c>
      <c r="JD70">
        <v>25</v>
      </c>
      <c r="JE70">
        <v>400</v>
      </c>
      <c r="JF70">
        <v>18.0106</v>
      </c>
      <c r="JG70">
        <v>101.86499999999999</v>
      </c>
      <c r="JH70">
        <v>101.143</v>
      </c>
    </row>
    <row r="71" spans="1:268" x14ac:dyDescent="0.2">
      <c r="A71">
        <v>55</v>
      </c>
      <c r="B71">
        <v>1634251547.5</v>
      </c>
      <c r="C71">
        <v>1401.9000000953699</v>
      </c>
      <c r="D71" t="s">
        <v>531</v>
      </c>
      <c r="E71" t="s">
        <v>532</v>
      </c>
      <c r="F71" t="s">
        <v>397</v>
      </c>
      <c r="I71">
        <v>1634251547.5</v>
      </c>
      <c r="J71">
        <f t="shared" si="46"/>
        <v>1.0692312368397502E-5</v>
      </c>
      <c r="K71">
        <f t="shared" si="47"/>
        <v>1.0692312368397502E-2</v>
      </c>
      <c r="L71">
        <f t="shared" si="48"/>
        <v>-0.7676682251543484</v>
      </c>
      <c r="M71">
        <f t="shared" si="49"/>
        <v>400.42399999999998</v>
      </c>
      <c r="N71">
        <f t="shared" si="50"/>
        <v>2394.2941242082857</v>
      </c>
      <c r="O71">
        <f t="shared" si="51"/>
        <v>215.19340000076613</v>
      </c>
      <c r="P71">
        <f t="shared" si="52"/>
        <v>35.989146500703995</v>
      </c>
      <c r="Q71">
        <f t="shared" si="53"/>
        <v>6.0409626886181685E-4</v>
      </c>
      <c r="R71">
        <f t="shared" si="54"/>
        <v>2.7480118711041985</v>
      </c>
      <c r="S71">
        <f t="shared" si="55"/>
        <v>6.0402250155659504E-4</v>
      </c>
      <c r="T71">
        <f t="shared" si="56"/>
        <v>3.7752069025579513E-4</v>
      </c>
      <c r="U71">
        <f t="shared" si="57"/>
        <v>3.9895850507889585E-3</v>
      </c>
      <c r="V71">
        <f t="shared" si="58"/>
        <v>25.3261704018812</v>
      </c>
      <c r="W71">
        <f t="shared" si="59"/>
        <v>24.891400000000001</v>
      </c>
      <c r="X71">
        <f t="shared" si="60"/>
        <v>3.1591484921673367</v>
      </c>
      <c r="Y71">
        <f t="shared" si="61"/>
        <v>49.662699277688318</v>
      </c>
      <c r="Z71">
        <f t="shared" si="62"/>
        <v>1.6103638508108</v>
      </c>
      <c r="AA71">
        <f t="shared" si="63"/>
        <v>3.2426023438767837</v>
      </c>
      <c r="AB71">
        <f t="shared" si="64"/>
        <v>1.5487846413565367</v>
      </c>
      <c r="AC71">
        <f t="shared" si="65"/>
        <v>-0.47153097544632988</v>
      </c>
      <c r="AD71">
        <f t="shared" si="66"/>
        <v>64.845612160998101</v>
      </c>
      <c r="AE71">
        <f t="shared" si="67"/>
        <v>4.9969402684858508</v>
      </c>
      <c r="AF71">
        <f t="shared" si="68"/>
        <v>69.375011039088406</v>
      </c>
      <c r="AG71">
        <v>0</v>
      </c>
      <c r="AH71">
        <v>0</v>
      </c>
      <c r="AI71">
        <f t="shared" si="69"/>
        <v>1</v>
      </c>
      <c r="AJ71">
        <f t="shared" si="70"/>
        <v>0</v>
      </c>
      <c r="AK71">
        <f t="shared" si="71"/>
        <v>47847.179676580068</v>
      </c>
      <c r="AL71" t="s">
        <v>399</v>
      </c>
      <c r="AM71" t="s">
        <v>399</v>
      </c>
      <c r="AN71">
        <v>0</v>
      </c>
      <c r="AO71">
        <v>0</v>
      </c>
      <c r="AP71" t="e">
        <f t="shared" si="72"/>
        <v>#DIV/0!</v>
      </c>
      <c r="AQ71">
        <v>0</v>
      </c>
      <c r="AR71" t="s">
        <v>399</v>
      </c>
      <c r="AS71" t="s">
        <v>399</v>
      </c>
      <c r="AT71">
        <v>0</v>
      </c>
      <c r="AU71">
        <v>0</v>
      </c>
      <c r="AV71" t="e">
        <f t="shared" si="73"/>
        <v>#DIV/0!</v>
      </c>
      <c r="AW71">
        <v>0.5</v>
      </c>
      <c r="AX71">
        <f t="shared" si="74"/>
        <v>2.0997816056783997E-2</v>
      </c>
      <c r="AY71">
        <f t="shared" si="75"/>
        <v>-0.7676682251543484</v>
      </c>
      <c r="AZ71" t="e">
        <f t="shared" si="76"/>
        <v>#DIV/0!</v>
      </c>
      <c r="BA71">
        <f t="shared" si="77"/>
        <v>-36.559431851310528</v>
      </c>
      <c r="BB71" t="e">
        <f t="shared" si="78"/>
        <v>#DIV/0!</v>
      </c>
      <c r="BC71" t="e">
        <f t="shared" si="79"/>
        <v>#DIV/0!</v>
      </c>
      <c r="BD71" t="s">
        <v>399</v>
      </c>
      <c r="BE71">
        <v>0</v>
      </c>
      <c r="BF71" t="e">
        <f t="shared" si="80"/>
        <v>#DIV/0!</v>
      </c>
      <c r="BG71" t="e">
        <f t="shared" si="81"/>
        <v>#DIV/0!</v>
      </c>
      <c r="BH71" t="e">
        <f t="shared" si="82"/>
        <v>#DIV/0!</v>
      </c>
      <c r="BI71" t="e">
        <f t="shared" si="83"/>
        <v>#DIV/0!</v>
      </c>
      <c r="BJ71" t="e">
        <f t="shared" si="84"/>
        <v>#DIV/0!</v>
      </c>
      <c r="BK71" t="e">
        <f t="shared" si="85"/>
        <v>#DIV/0!</v>
      </c>
      <c r="BL71" t="e">
        <f t="shared" si="86"/>
        <v>#DIV/0!</v>
      </c>
      <c r="BM71" t="e">
        <f t="shared" si="87"/>
        <v>#DIV/0!</v>
      </c>
      <c r="BN71" t="s">
        <v>399</v>
      </c>
      <c r="BO71" t="s">
        <v>399</v>
      </c>
      <c r="BP71" t="s">
        <v>399</v>
      </c>
      <c r="BQ71" t="s">
        <v>399</v>
      </c>
      <c r="BR71" t="s">
        <v>399</v>
      </c>
      <c r="BS71" t="s">
        <v>399</v>
      </c>
      <c r="BT71" t="s">
        <v>399</v>
      </c>
      <c r="BU71" t="s">
        <v>399</v>
      </c>
      <c r="BV71" t="s">
        <v>399</v>
      </c>
      <c r="BW71" t="s">
        <v>399</v>
      </c>
      <c r="BX71" t="s">
        <v>399</v>
      </c>
      <c r="BY71" t="s">
        <v>399</v>
      </c>
      <c r="BZ71" t="s">
        <v>399</v>
      </c>
      <c r="CA71" t="s">
        <v>399</v>
      </c>
      <c r="CB71" t="s">
        <v>399</v>
      </c>
      <c r="CC71" t="s">
        <v>399</v>
      </c>
      <c r="CD71" t="s">
        <v>399</v>
      </c>
      <c r="CE71" t="s">
        <v>399</v>
      </c>
      <c r="CF71">
        <f t="shared" si="88"/>
        <v>4.9997399999999997E-2</v>
      </c>
      <c r="CG71">
        <f t="shared" si="89"/>
        <v>2.0997816056783997E-2</v>
      </c>
      <c r="CH71">
        <f t="shared" si="90"/>
        <v>0.41997815999999993</v>
      </c>
      <c r="CI71">
        <f t="shared" si="91"/>
        <v>7.9795850399999979E-2</v>
      </c>
      <c r="CJ71">
        <v>6</v>
      </c>
      <c r="CK71">
        <v>0.5</v>
      </c>
      <c r="CL71" t="s">
        <v>400</v>
      </c>
      <c r="CM71">
        <v>2</v>
      </c>
      <c r="CN71">
        <v>1634251547.5</v>
      </c>
      <c r="CO71">
        <v>400.42399999999998</v>
      </c>
      <c r="CP71">
        <v>399.96600000000001</v>
      </c>
      <c r="CQ71">
        <v>17.917300000000001</v>
      </c>
      <c r="CR71">
        <v>17.911000000000001</v>
      </c>
      <c r="CS71">
        <v>400.322</v>
      </c>
      <c r="CT71">
        <v>17.990500000000001</v>
      </c>
      <c r="CU71">
        <v>1000.07</v>
      </c>
      <c r="CV71">
        <v>89.773399999999995</v>
      </c>
      <c r="CW71">
        <v>0.104196</v>
      </c>
      <c r="CX71">
        <v>25.3291</v>
      </c>
      <c r="CY71">
        <v>24.891400000000001</v>
      </c>
      <c r="CZ71">
        <v>999.9</v>
      </c>
      <c r="DA71">
        <v>0</v>
      </c>
      <c r="DB71">
        <v>0</v>
      </c>
      <c r="DC71">
        <v>10024.4</v>
      </c>
      <c r="DD71">
        <v>0</v>
      </c>
      <c r="DE71">
        <v>0.21912699999999999</v>
      </c>
      <c r="DF71">
        <v>0.458588</v>
      </c>
      <c r="DG71">
        <v>407.73</v>
      </c>
      <c r="DH71">
        <v>407.26</v>
      </c>
      <c r="DI71">
        <v>6.2942500000000004E-3</v>
      </c>
      <c r="DJ71">
        <v>399.96600000000001</v>
      </c>
      <c r="DK71">
        <v>17.911000000000001</v>
      </c>
      <c r="DL71">
        <v>1.6085</v>
      </c>
      <c r="DM71">
        <v>1.6079399999999999</v>
      </c>
      <c r="DN71">
        <v>14.0405</v>
      </c>
      <c r="DO71">
        <v>14.0351</v>
      </c>
      <c r="DP71">
        <v>4.9997399999999997E-2</v>
      </c>
      <c r="DQ71">
        <v>0</v>
      </c>
      <c r="DR71">
        <v>0</v>
      </c>
      <c r="DS71">
        <v>0</v>
      </c>
      <c r="DT71">
        <v>707.2</v>
      </c>
      <c r="DU71">
        <v>4.9997399999999997E-2</v>
      </c>
      <c r="DV71">
        <v>-10.9</v>
      </c>
      <c r="DW71">
        <v>-4.05</v>
      </c>
      <c r="DX71">
        <v>33.625</v>
      </c>
      <c r="DY71">
        <v>38.061999999999998</v>
      </c>
      <c r="DZ71">
        <v>36.125</v>
      </c>
      <c r="EA71">
        <v>38.061999999999998</v>
      </c>
      <c r="EB71">
        <v>37</v>
      </c>
      <c r="EC71">
        <v>0</v>
      </c>
      <c r="ED71">
        <v>0</v>
      </c>
      <c r="EE71">
        <v>0</v>
      </c>
      <c r="EF71">
        <v>1347.9000000953699</v>
      </c>
      <c r="EG71">
        <v>0</v>
      </c>
      <c r="EH71">
        <v>704.36680000000001</v>
      </c>
      <c r="EI71">
        <v>-6.1384615433576801</v>
      </c>
      <c r="EJ71">
        <v>9.3815385230335693</v>
      </c>
      <c r="EK71">
        <v>-10.1808</v>
      </c>
      <c r="EL71">
        <v>15</v>
      </c>
      <c r="EM71">
        <v>1634251479.5</v>
      </c>
      <c r="EN71" t="s">
        <v>518</v>
      </c>
      <c r="EO71">
        <v>1634251478.5</v>
      </c>
      <c r="EP71">
        <v>1634251479.5</v>
      </c>
      <c r="EQ71">
        <v>127</v>
      </c>
      <c r="ER71">
        <v>-5.7000000000000002E-2</v>
      </c>
      <c r="ES71">
        <v>4.4999999999999998E-2</v>
      </c>
      <c r="ET71">
        <v>0.10299999999999999</v>
      </c>
      <c r="EU71">
        <v>-7.2999999999999995E-2</v>
      </c>
      <c r="EV71">
        <v>400</v>
      </c>
      <c r="EW71">
        <v>18</v>
      </c>
      <c r="EX71">
        <v>0.26</v>
      </c>
      <c r="EY71">
        <v>0.23</v>
      </c>
      <c r="EZ71">
        <v>0.44143158536585397</v>
      </c>
      <c r="FA71">
        <v>-0.16007717770034899</v>
      </c>
      <c r="FB71">
        <v>2.849805916282E-2</v>
      </c>
      <c r="FC71">
        <v>0</v>
      </c>
      <c r="FD71">
        <v>0</v>
      </c>
      <c r="FE71">
        <v>0</v>
      </c>
      <c r="FF71">
        <v>0</v>
      </c>
      <c r="FG71">
        <v>1</v>
      </c>
      <c r="FH71">
        <v>2.06481740243902E-2</v>
      </c>
      <c r="FI71">
        <v>3.4857392843205597E-2</v>
      </c>
      <c r="FJ71">
        <v>1.1797787076198701E-2</v>
      </c>
      <c r="FK71">
        <v>1</v>
      </c>
      <c r="FL71">
        <v>2</v>
      </c>
      <c r="FM71">
        <v>3</v>
      </c>
      <c r="FN71" t="s">
        <v>419</v>
      </c>
      <c r="FO71">
        <v>3.9267699999999999</v>
      </c>
      <c r="FP71">
        <v>2.7870300000000001</v>
      </c>
      <c r="FQ71">
        <v>8.3899399999999999E-2</v>
      </c>
      <c r="FR71">
        <v>8.3809400000000006E-2</v>
      </c>
      <c r="FS71">
        <v>8.0951099999999998E-2</v>
      </c>
      <c r="FT71">
        <v>8.0062900000000006E-2</v>
      </c>
      <c r="FU71">
        <v>19693.8</v>
      </c>
      <c r="FV71">
        <v>24023.3</v>
      </c>
      <c r="FW71">
        <v>20936.2</v>
      </c>
      <c r="FX71">
        <v>25289.5</v>
      </c>
      <c r="FY71">
        <v>30519.1</v>
      </c>
      <c r="FZ71">
        <v>34254.400000000001</v>
      </c>
      <c r="GA71">
        <v>37787.800000000003</v>
      </c>
      <c r="GB71">
        <v>41954.2</v>
      </c>
      <c r="GC71">
        <v>2.6693699999999998</v>
      </c>
      <c r="GD71">
        <v>2.1923300000000001</v>
      </c>
      <c r="GE71">
        <v>8.7454900000000002E-2</v>
      </c>
      <c r="GF71">
        <v>0</v>
      </c>
      <c r="GG71">
        <v>23.454599999999999</v>
      </c>
      <c r="GH71">
        <v>999.9</v>
      </c>
      <c r="GI71">
        <v>48.027999999999999</v>
      </c>
      <c r="GJ71">
        <v>29.486999999999998</v>
      </c>
      <c r="GK71">
        <v>22.128599999999999</v>
      </c>
      <c r="GL71">
        <v>61.2834</v>
      </c>
      <c r="GM71">
        <v>19.122599999999998</v>
      </c>
      <c r="GN71">
        <v>3</v>
      </c>
      <c r="GO71">
        <v>-0.204096</v>
      </c>
      <c r="GP71">
        <v>-0.83830099999999996</v>
      </c>
      <c r="GQ71">
        <v>20.332999999999998</v>
      </c>
      <c r="GR71">
        <v>5.2183400000000004</v>
      </c>
      <c r="GS71">
        <v>11.962</v>
      </c>
      <c r="GT71">
        <v>4.9851999999999999</v>
      </c>
      <c r="GU71">
        <v>3.3002500000000001</v>
      </c>
      <c r="GV71">
        <v>9999</v>
      </c>
      <c r="GW71">
        <v>9999</v>
      </c>
      <c r="GX71">
        <v>999.9</v>
      </c>
      <c r="GY71">
        <v>9999</v>
      </c>
      <c r="GZ71">
        <v>1.8846000000000001</v>
      </c>
      <c r="HA71">
        <v>1.88157</v>
      </c>
      <c r="HB71">
        <v>1.8830899999999999</v>
      </c>
      <c r="HC71">
        <v>1.8818299999999999</v>
      </c>
      <c r="HD71">
        <v>1.88324</v>
      </c>
      <c r="HE71">
        <v>1.8824799999999999</v>
      </c>
      <c r="HF71">
        <v>1.88446</v>
      </c>
      <c r="HG71">
        <v>1.88171</v>
      </c>
      <c r="HH71">
        <v>5</v>
      </c>
      <c r="HI71">
        <v>0</v>
      </c>
      <c r="HJ71">
        <v>0</v>
      </c>
      <c r="HK71">
        <v>0</v>
      </c>
      <c r="HL71" t="s">
        <v>403</v>
      </c>
      <c r="HM71" t="s">
        <v>404</v>
      </c>
      <c r="HN71" t="s">
        <v>405</v>
      </c>
      <c r="HO71" t="s">
        <v>405</v>
      </c>
      <c r="HP71" t="s">
        <v>405</v>
      </c>
      <c r="HQ71" t="s">
        <v>405</v>
      </c>
      <c r="HR71">
        <v>0</v>
      </c>
      <c r="HS71">
        <v>100</v>
      </c>
      <c r="HT71">
        <v>100</v>
      </c>
      <c r="HU71">
        <v>0.10199999999999999</v>
      </c>
      <c r="HV71">
        <v>-7.3200000000000001E-2</v>
      </c>
      <c r="HW71">
        <v>0.102599999999995</v>
      </c>
      <c r="HX71">
        <v>0</v>
      </c>
      <c r="HY71">
        <v>0</v>
      </c>
      <c r="HZ71">
        <v>0</v>
      </c>
      <c r="IA71">
        <v>-7.3110000000003297E-2</v>
      </c>
      <c r="IB71">
        <v>0</v>
      </c>
      <c r="IC71">
        <v>0</v>
      </c>
      <c r="ID71">
        <v>0</v>
      </c>
      <c r="IE71">
        <v>-1</v>
      </c>
      <c r="IF71">
        <v>-1</v>
      </c>
      <c r="IG71">
        <v>-1</v>
      </c>
      <c r="IH71">
        <v>-1</v>
      </c>
      <c r="II71">
        <v>1.1000000000000001</v>
      </c>
      <c r="IJ71">
        <v>1.1000000000000001</v>
      </c>
      <c r="IK71">
        <v>1.56982</v>
      </c>
      <c r="IL71">
        <v>2.5915499999999998</v>
      </c>
      <c r="IM71">
        <v>2.8002899999999999</v>
      </c>
      <c r="IN71">
        <v>3.0151400000000002</v>
      </c>
      <c r="IO71">
        <v>3.0493199999999998</v>
      </c>
      <c r="IP71">
        <v>2.3071299999999999</v>
      </c>
      <c r="IQ71">
        <v>35.801000000000002</v>
      </c>
      <c r="IR71">
        <v>24.07</v>
      </c>
      <c r="IS71">
        <v>18</v>
      </c>
      <c r="IT71">
        <v>1091.53</v>
      </c>
      <c r="IU71">
        <v>599.30999999999995</v>
      </c>
      <c r="IV71">
        <v>25.0001</v>
      </c>
      <c r="IW71">
        <v>24.597799999999999</v>
      </c>
      <c r="IX71">
        <v>29.9999</v>
      </c>
      <c r="IY71">
        <v>24.529</v>
      </c>
      <c r="IZ71">
        <v>24.523700000000002</v>
      </c>
      <c r="JA71">
        <v>31.3475</v>
      </c>
      <c r="JB71">
        <v>13.1173</v>
      </c>
      <c r="JC71">
        <v>66.7136</v>
      </c>
      <c r="JD71">
        <v>25</v>
      </c>
      <c r="JE71">
        <v>400</v>
      </c>
      <c r="JF71">
        <v>18.0657</v>
      </c>
      <c r="JG71">
        <v>101.864</v>
      </c>
      <c r="JH71">
        <v>101.142</v>
      </c>
    </row>
    <row r="72" spans="1:268" x14ac:dyDescent="0.2">
      <c r="A72">
        <v>56</v>
      </c>
      <c r="B72">
        <v>1634251552.5</v>
      </c>
      <c r="C72">
        <v>1406.9000000953699</v>
      </c>
      <c r="D72" t="s">
        <v>533</v>
      </c>
      <c r="E72" t="s">
        <v>534</v>
      </c>
      <c r="F72" t="s">
        <v>397</v>
      </c>
      <c r="I72">
        <v>1634251552.5</v>
      </c>
      <c r="J72">
        <f t="shared" si="46"/>
        <v>-3.6147343072646048E-5</v>
      </c>
      <c r="K72">
        <f t="shared" si="47"/>
        <v>-3.6147343072646047E-2</v>
      </c>
      <c r="L72">
        <f t="shared" si="48"/>
        <v>-0.76383483285546361</v>
      </c>
      <c r="M72">
        <f t="shared" si="49"/>
        <v>400.42700000000002</v>
      </c>
      <c r="N72">
        <f t="shared" si="50"/>
        <v>-200.34908049486179</v>
      </c>
      <c r="O72">
        <f t="shared" si="51"/>
        <v>-18.006965240310404</v>
      </c>
      <c r="P72">
        <f t="shared" si="52"/>
        <v>35.989559085931006</v>
      </c>
      <c r="Q72">
        <f t="shared" si="53"/>
        <v>-2.0431673420981686E-3</v>
      </c>
      <c r="R72">
        <f t="shared" si="54"/>
        <v>2.7405242133050169</v>
      </c>
      <c r="S72">
        <f t="shared" si="55"/>
        <v>-2.0440139767615539E-3</v>
      </c>
      <c r="T72">
        <f t="shared" si="56"/>
        <v>-1.2774326414961756E-3</v>
      </c>
      <c r="U72">
        <f t="shared" si="57"/>
        <v>3.9895850507889585E-3</v>
      </c>
      <c r="V72">
        <f t="shared" si="58"/>
        <v>25.346138902099753</v>
      </c>
      <c r="W72">
        <f t="shared" si="59"/>
        <v>24.893599999999999</v>
      </c>
      <c r="X72">
        <f t="shared" si="60"/>
        <v>3.159563214778434</v>
      </c>
      <c r="Y72">
        <f t="shared" si="61"/>
        <v>49.702072215426419</v>
      </c>
      <c r="Z72">
        <f t="shared" si="62"/>
        <v>1.6123116110717002</v>
      </c>
      <c r="AA72">
        <f t="shared" si="63"/>
        <v>3.2439524937378255</v>
      </c>
      <c r="AB72">
        <f t="shared" si="64"/>
        <v>1.5472516037067339</v>
      </c>
      <c r="AC72">
        <f t="shared" si="65"/>
        <v>1.5940978295036907</v>
      </c>
      <c r="AD72">
        <f t="shared" si="66"/>
        <v>65.37811006405714</v>
      </c>
      <c r="AE72">
        <f t="shared" si="67"/>
        <v>5.0519727075943246</v>
      </c>
      <c r="AF72">
        <f t="shared" si="68"/>
        <v>72.028170186205941</v>
      </c>
      <c r="AG72">
        <v>0</v>
      </c>
      <c r="AH72">
        <v>0</v>
      </c>
      <c r="AI72">
        <f t="shared" si="69"/>
        <v>1</v>
      </c>
      <c r="AJ72">
        <f t="shared" si="70"/>
        <v>0</v>
      </c>
      <c r="AK72">
        <f t="shared" si="71"/>
        <v>47642.526618351338</v>
      </c>
      <c r="AL72" t="s">
        <v>399</v>
      </c>
      <c r="AM72" t="s">
        <v>399</v>
      </c>
      <c r="AN72">
        <v>0</v>
      </c>
      <c r="AO72">
        <v>0</v>
      </c>
      <c r="AP72" t="e">
        <f t="shared" si="72"/>
        <v>#DIV/0!</v>
      </c>
      <c r="AQ72">
        <v>0</v>
      </c>
      <c r="AR72" t="s">
        <v>399</v>
      </c>
      <c r="AS72" t="s">
        <v>399</v>
      </c>
      <c r="AT72">
        <v>0</v>
      </c>
      <c r="AU72">
        <v>0</v>
      </c>
      <c r="AV72" t="e">
        <f t="shared" si="73"/>
        <v>#DIV/0!</v>
      </c>
      <c r="AW72">
        <v>0.5</v>
      </c>
      <c r="AX72">
        <f t="shared" si="74"/>
        <v>2.0997816056783997E-2</v>
      </c>
      <c r="AY72">
        <f t="shared" si="75"/>
        <v>-0.76383483285546361</v>
      </c>
      <c r="AZ72" t="e">
        <f t="shared" si="76"/>
        <v>#DIV/0!</v>
      </c>
      <c r="BA72">
        <f t="shared" si="77"/>
        <v>-36.376870374987547</v>
      </c>
      <c r="BB72" t="e">
        <f t="shared" si="78"/>
        <v>#DIV/0!</v>
      </c>
      <c r="BC72" t="e">
        <f t="shared" si="79"/>
        <v>#DIV/0!</v>
      </c>
      <c r="BD72" t="s">
        <v>399</v>
      </c>
      <c r="BE72">
        <v>0</v>
      </c>
      <c r="BF72" t="e">
        <f t="shared" si="80"/>
        <v>#DIV/0!</v>
      </c>
      <c r="BG72" t="e">
        <f t="shared" si="81"/>
        <v>#DIV/0!</v>
      </c>
      <c r="BH72" t="e">
        <f t="shared" si="82"/>
        <v>#DIV/0!</v>
      </c>
      <c r="BI72" t="e">
        <f t="shared" si="83"/>
        <v>#DIV/0!</v>
      </c>
      <c r="BJ72" t="e">
        <f t="shared" si="84"/>
        <v>#DIV/0!</v>
      </c>
      <c r="BK72" t="e">
        <f t="shared" si="85"/>
        <v>#DIV/0!</v>
      </c>
      <c r="BL72" t="e">
        <f t="shared" si="86"/>
        <v>#DIV/0!</v>
      </c>
      <c r="BM72" t="e">
        <f t="shared" si="87"/>
        <v>#DIV/0!</v>
      </c>
      <c r="BN72" t="s">
        <v>399</v>
      </c>
      <c r="BO72" t="s">
        <v>399</v>
      </c>
      <c r="BP72" t="s">
        <v>399</v>
      </c>
      <c r="BQ72" t="s">
        <v>399</v>
      </c>
      <c r="BR72" t="s">
        <v>399</v>
      </c>
      <c r="BS72" t="s">
        <v>399</v>
      </c>
      <c r="BT72" t="s">
        <v>399</v>
      </c>
      <c r="BU72" t="s">
        <v>399</v>
      </c>
      <c r="BV72" t="s">
        <v>399</v>
      </c>
      <c r="BW72" t="s">
        <v>399</v>
      </c>
      <c r="BX72" t="s">
        <v>399</v>
      </c>
      <c r="BY72" t="s">
        <v>399</v>
      </c>
      <c r="BZ72" t="s">
        <v>399</v>
      </c>
      <c r="CA72" t="s">
        <v>399</v>
      </c>
      <c r="CB72" t="s">
        <v>399</v>
      </c>
      <c r="CC72" t="s">
        <v>399</v>
      </c>
      <c r="CD72" t="s">
        <v>399</v>
      </c>
      <c r="CE72" t="s">
        <v>399</v>
      </c>
      <c r="CF72">
        <f t="shared" si="88"/>
        <v>4.9997399999999997E-2</v>
      </c>
      <c r="CG72">
        <f t="shared" si="89"/>
        <v>2.0997816056783997E-2</v>
      </c>
      <c r="CH72">
        <f t="shared" si="90"/>
        <v>0.41997815999999993</v>
      </c>
      <c r="CI72">
        <f t="shared" si="91"/>
        <v>7.9795850399999979E-2</v>
      </c>
      <c r="CJ72">
        <v>6</v>
      </c>
      <c r="CK72">
        <v>0.5</v>
      </c>
      <c r="CL72" t="s">
        <v>400</v>
      </c>
      <c r="CM72">
        <v>2</v>
      </c>
      <c r="CN72">
        <v>1634251552.5</v>
      </c>
      <c r="CO72">
        <v>400.42700000000002</v>
      </c>
      <c r="CP72">
        <v>399.96</v>
      </c>
      <c r="CQ72">
        <v>17.9389</v>
      </c>
      <c r="CR72">
        <v>17.9602</v>
      </c>
      <c r="CS72">
        <v>400.32400000000001</v>
      </c>
      <c r="CT72">
        <v>18.012</v>
      </c>
      <c r="CU72">
        <v>999.96900000000005</v>
      </c>
      <c r="CV72">
        <v>89.772900000000007</v>
      </c>
      <c r="CW72">
        <v>0.10505299999999999</v>
      </c>
      <c r="CX72">
        <v>25.336099999999998</v>
      </c>
      <c r="CY72">
        <v>24.893599999999999</v>
      </c>
      <c r="CZ72">
        <v>999.9</v>
      </c>
      <c r="DA72">
        <v>0</v>
      </c>
      <c r="DB72">
        <v>0</v>
      </c>
      <c r="DC72">
        <v>9980</v>
      </c>
      <c r="DD72">
        <v>0</v>
      </c>
      <c r="DE72">
        <v>0.21912699999999999</v>
      </c>
      <c r="DF72">
        <v>0.46707199999999999</v>
      </c>
      <c r="DG72">
        <v>407.74099999999999</v>
      </c>
      <c r="DH72">
        <v>407.274</v>
      </c>
      <c r="DI72">
        <v>-2.13146E-2</v>
      </c>
      <c r="DJ72">
        <v>399.96</v>
      </c>
      <c r="DK72">
        <v>17.9602</v>
      </c>
      <c r="DL72">
        <v>1.61042</v>
      </c>
      <c r="DM72">
        <v>1.6123400000000001</v>
      </c>
      <c r="DN72">
        <v>14.0589</v>
      </c>
      <c r="DO72">
        <v>14.077199999999999</v>
      </c>
      <c r="DP72">
        <v>4.9997399999999997E-2</v>
      </c>
      <c r="DQ72">
        <v>0</v>
      </c>
      <c r="DR72">
        <v>0</v>
      </c>
      <c r="DS72">
        <v>0</v>
      </c>
      <c r="DT72">
        <v>705.62</v>
      </c>
      <c r="DU72">
        <v>4.9997399999999997E-2</v>
      </c>
      <c r="DV72">
        <v>-10.78</v>
      </c>
      <c r="DW72">
        <v>-3.67</v>
      </c>
      <c r="DX72">
        <v>34.061999999999998</v>
      </c>
      <c r="DY72">
        <v>38.125</v>
      </c>
      <c r="DZ72">
        <v>36.686999999999998</v>
      </c>
      <c r="EA72">
        <v>38.061999999999998</v>
      </c>
      <c r="EB72">
        <v>37.625</v>
      </c>
      <c r="EC72">
        <v>0</v>
      </c>
      <c r="ED72">
        <v>0</v>
      </c>
      <c r="EE72">
        <v>0</v>
      </c>
      <c r="EF72">
        <v>1352.7000000476801</v>
      </c>
      <c r="EG72">
        <v>0</v>
      </c>
      <c r="EH72">
        <v>704.42280000000005</v>
      </c>
      <c r="EI72">
        <v>-1.1730769287419001</v>
      </c>
      <c r="EJ72">
        <v>-0.41615370205171898</v>
      </c>
      <c r="EK72">
        <v>-10.061199999999999</v>
      </c>
      <c r="EL72">
        <v>15</v>
      </c>
      <c r="EM72">
        <v>1634251479.5</v>
      </c>
      <c r="EN72" t="s">
        <v>518</v>
      </c>
      <c r="EO72">
        <v>1634251478.5</v>
      </c>
      <c r="EP72">
        <v>1634251479.5</v>
      </c>
      <c r="EQ72">
        <v>127</v>
      </c>
      <c r="ER72">
        <v>-5.7000000000000002E-2</v>
      </c>
      <c r="ES72">
        <v>4.4999999999999998E-2</v>
      </c>
      <c r="ET72">
        <v>0.10299999999999999</v>
      </c>
      <c r="EU72">
        <v>-7.2999999999999995E-2</v>
      </c>
      <c r="EV72">
        <v>400</v>
      </c>
      <c r="EW72">
        <v>18</v>
      </c>
      <c r="EX72">
        <v>0.26</v>
      </c>
      <c r="EY72">
        <v>0.23</v>
      </c>
      <c r="EZ72">
        <v>0.44493492499999998</v>
      </c>
      <c r="FA72">
        <v>0.13717865290806699</v>
      </c>
      <c r="FB72">
        <v>3.2230488753188E-2</v>
      </c>
      <c r="FC72">
        <v>0</v>
      </c>
      <c r="FD72">
        <v>0</v>
      </c>
      <c r="FE72">
        <v>0</v>
      </c>
      <c r="FF72">
        <v>0</v>
      </c>
      <c r="FG72">
        <v>1</v>
      </c>
      <c r="FH72">
        <v>1.8056018900000002E-2</v>
      </c>
      <c r="FI72">
        <v>-0.15130710740712899</v>
      </c>
      <c r="FJ72">
        <v>1.51565050524591E-2</v>
      </c>
      <c r="FK72">
        <v>1</v>
      </c>
      <c r="FL72">
        <v>2</v>
      </c>
      <c r="FM72">
        <v>3</v>
      </c>
      <c r="FN72" t="s">
        <v>419</v>
      </c>
      <c r="FO72">
        <v>3.9266200000000002</v>
      </c>
      <c r="FP72">
        <v>2.7875000000000001</v>
      </c>
      <c r="FQ72">
        <v>8.3900000000000002E-2</v>
      </c>
      <c r="FR72">
        <v>8.3808900000000006E-2</v>
      </c>
      <c r="FS72">
        <v>8.1022499999999997E-2</v>
      </c>
      <c r="FT72">
        <v>8.0223199999999995E-2</v>
      </c>
      <c r="FU72">
        <v>19693.900000000001</v>
      </c>
      <c r="FV72">
        <v>24023.4</v>
      </c>
      <c r="FW72">
        <v>20936.3</v>
      </c>
      <c r="FX72">
        <v>25289.599999999999</v>
      </c>
      <c r="FY72">
        <v>30516.7</v>
      </c>
      <c r="FZ72">
        <v>34248.5</v>
      </c>
      <c r="GA72">
        <v>37787.699999999997</v>
      </c>
      <c r="GB72">
        <v>41954.3</v>
      </c>
      <c r="GC72">
        <v>2.6698300000000001</v>
      </c>
      <c r="GD72">
        <v>2.1924700000000001</v>
      </c>
      <c r="GE72">
        <v>8.6989300000000006E-2</v>
      </c>
      <c r="GF72">
        <v>0</v>
      </c>
      <c r="GG72">
        <v>23.464500000000001</v>
      </c>
      <c r="GH72">
        <v>999.9</v>
      </c>
      <c r="GI72">
        <v>48.003999999999998</v>
      </c>
      <c r="GJ72">
        <v>29.477</v>
      </c>
      <c r="GK72">
        <v>22.1069</v>
      </c>
      <c r="GL72">
        <v>61.503399999999999</v>
      </c>
      <c r="GM72">
        <v>19.1266</v>
      </c>
      <c r="GN72">
        <v>3</v>
      </c>
      <c r="GO72">
        <v>-0.20411299999999999</v>
      </c>
      <c r="GP72">
        <v>-0.83555500000000005</v>
      </c>
      <c r="GQ72">
        <v>20.333300000000001</v>
      </c>
      <c r="GR72">
        <v>5.2220800000000001</v>
      </c>
      <c r="GS72">
        <v>11.962</v>
      </c>
      <c r="GT72">
        <v>4.9857500000000003</v>
      </c>
      <c r="GU72">
        <v>3.3010000000000002</v>
      </c>
      <c r="GV72">
        <v>9999</v>
      </c>
      <c r="GW72">
        <v>9999</v>
      </c>
      <c r="GX72">
        <v>999.9</v>
      </c>
      <c r="GY72">
        <v>9999</v>
      </c>
      <c r="GZ72">
        <v>1.8846099999999999</v>
      </c>
      <c r="HA72">
        <v>1.8815599999999999</v>
      </c>
      <c r="HB72">
        <v>1.8830899999999999</v>
      </c>
      <c r="HC72">
        <v>1.88181</v>
      </c>
      <c r="HD72">
        <v>1.88324</v>
      </c>
      <c r="HE72">
        <v>1.8824799999999999</v>
      </c>
      <c r="HF72">
        <v>1.88446</v>
      </c>
      <c r="HG72">
        <v>1.8817200000000001</v>
      </c>
      <c r="HH72">
        <v>5</v>
      </c>
      <c r="HI72">
        <v>0</v>
      </c>
      <c r="HJ72">
        <v>0</v>
      </c>
      <c r="HK72">
        <v>0</v>
      </c>
      <c r="HL72" t="s">
        <v>403</v>
      </c>
      <c r="HM72" t="s">
        <v>404</v>
      </c>
      <c r="HN72" t="s">
        <v>405</v>
      </c>
      <c r="HO72" t="s">
        <v>405</v>
      </c>
      <c r="HP72" t="s">
        <v>405</v>
      </c>
      <c r="HQ72" t="s">
        <v>405</v>
      </c>
      <c r="HR72">
        <v>0</v>
      </c>
      <c r="HS72">
        <v>100</v>
      </c>
      <c r="HT72">
        <v>100</v>
      </c>
      <c r="HU72">
        <v>0.10299999999999999</v>
      </c>
      <c r="HV72">
        <v>-7.3099999999999998E-2</v>
      </c>
      <c r="HW72">
        <v>0.102599999999995</v>
      </c>
      <c r="HX72">
        <v>0</v>
      </c>
      <c r="HY72">
        <v>0</v>
      </c>
      <c r="HZ72">
        <v>0</v>
      </c>
      <c r="IA72">
        <v>-7.3110000000003297E-2</v>
      </c>
      <c r="IB72">
        <v>0</v>
      </c>
      <c r="IC72">
        <v>0</v>
      </c>
      <c r="ID72">
        <v>0</v>
      </c>
      <c r="IE72">
        <v>-1</v>
      </c>
      <c r="IF72">
        <v>-1</v>
      </c>
      <c r="IG72">
        <v>-1</v>
      </c>
      <c r="IH72">
        <v>-1</v>
      </c>
      <c r="II72">
        <v>1.2</v>
      </c>
      <c r="IJ72">
        <v>1.2</v>
      </c>
      <c r="IK72">
        <v>1.56982</v>
      </c>
      <c r="IL72">
        <v>2.6025399999999999</v>
      </c>
      <c r="IM72">
        <v>2.8002899999999999</v>
      </c>
      <c r="IN72">
        <v>3.0151400000000002</v>
      </c>
      <c r="IO72">
        <v>3.0493199999999998</v>
      </c>
      <c r="IP72">
        <v>2.323</v>
      </c>
      <c r="IQ72">
        <v>35.801000000000002</v>
      </c>
      <c r="IR72">
        <v>24.061199999999999</v>
      </c>
      <c r="IS72">
        <v>18</v>
      </c>
      <c r="IT72">
        <v>1092.02</v>
      </c>
      <c r="IU72">
        <v>599.404</v>
      </c>
      <c r="IV72">
        <v>25.000399999999999</v>
      </c>
      <c r="IW72">
        <v>24.596299999999999</v>
      </c>
      <c r="IX72">
        <v>30</v>
      </c>
      <c r="IY72">
        <v>24.527000000000001</v>
      </c>
      <c r="IZ72">
        <v>24.521699999999999</v>
      </c>
      <c r="JA72">
        <v>31.349</v>
      </c>
      <c r="JB72">
        <v>12.833500000000001</v>
      </c>
      <c r="JC72">
        <v>66.7136</v>
      </c>
      <c r="JD72">
        <v>25</v>
      </c>
      <c r="JE72">
        <v>400</v>
      </c>
      <c r="JF72">
        <v>18.0899</v>
      </c>
      <c r="JG72">
        <v>101.864</v>
      </c>
      <c r="JH72">
        <v>101.142</v>
      </c>
    </row>
    <row r="73" spans="1:268" x14ac:dyDescent="0.2">
      <c r="A73">
        <v>57</v>
      </c>
      <c r="B73">
        <v>1634251557.5</v>
      </c>
      <c r="C73">
        <v>1411.9000000953699</v>
      </c>
      <c r="D73" t="s">
        <v>535</v>
      </c>
      <c r="E73" t="s">
        <v>536</v>
      </c>
      <c r="F73" t="s">
        <v>397</v>
      </c>
      <c r="I73">
        <v>1634251557.5</v>
      </c>
      <c r="J73">
        <f t="shared" si="46"/>
        <v>-2.5628308349877244E-5</v>
      </c>
      <c r="K73">
        <f t="shared" si="47"/>
        <v>-2.5628308349877244E-2</v>
      </c>
      <c r="L73">
        <f t="shared" si="48"/>
        <v>-0.8230959129358737</v>
      </c>
      <c r="M73">
        <f t="shared" si="49"/>
        <v>400.43299999999999</v>
      </c>
      <c r="N73">
        <f t="shared" si="50"/>
        <v>-505.91244273306512</v>
      </c>
      <c r="O73">
        <f t="shared" si="51"/>
        <v>-45.471216588382326</v>
      </c>
      <c r="P73">
        <f t="shared" si="52"/>
        <v>35.990764674160999</v>
      </c>
      <c r="Q73">
        <f t="shared" si="53"/>
        <v>-1.4502861015117496E-3</v>
      </c>
      <c r="R73">
        <f t="shared" si="54"/>
        <v>2.7432990391502168</v>
      </c>
      <c r="S73">
        <f t="shared" si="55"/>
        <v>-1.4507121897002224E-3</v>
      </c>
      <c r="T73">
        <f t="shared" si="56"/>
        <v>-9.0665682680154871E-4</v>
      </c>
      <c r="U73">
        <f t="shared" si="57"/>
        <v>3.9895850507889585E-3</v>
      </c>
      <c r="V73">
        <f t="shared" si="58"/>
        <v>25.348018116990037</v>
      </c>
      <c r="W73">
        <f t="shared" si="59"/>
        <v>24.906300000000002</v>
      </c>
      <c r="X73">
        <f t="shared" si="60"/>
        <v>3.1619582255411216</v>
      </c>
      <c r="Y73">
        <f t="shared" si="61"/>
        <v>49.812344134797463</v>
      </c>
      <c r="Z73">
        <f t="shared" si="62"/>
        <v>1.6163500923195</v>
      </c>
      <c r="AA73">
        <f t="shared" si="63"/>
        <v>3.244878594642095</v>
      </c>
      <c r="AB73">
        <f t="shared" si="64"/>
        <v>1.5456081332216216</v>
      </c>
      <c r="AC73">
        <f t="shared" si="65"/>
        <v>1.1302083982295865</v>
      </c>
      <c r="AD73">
        <f t="shared" si="66"/>
        <v>64.2759222473004</v>
      </c>
      <c r="AE73">
        <f t="shared" si="67"/>
        <v>4.962216113592536</v>
      </c>
      <c r="AF73">
        <f t="shared" si="68"/>
        <v>70.372336344173306</v>
      </c>
      <c r="AG73">
        <v>0</v>
      </c>
      <c r="AH73">
        <v>0</v>
      </c>
      <c r="AI73">
        <f t="shared" si="69"/>
        <v>1</v>
      </c>
      <c r="AJ73">
        <f t="shared" si="70"/>
        <v>0</v>
      </c>
      <c r="AK73">
        <f t="shared" si="71"/>
        <v>47717.192120185267</v>
      </c>
      <c r="AL73" t="s">
        <v>399</v>
      </c>
      <c r="AM73" t="s">
        <v>399</v>
      </c>
      <c r="AN73">
        <v>0</v>
      </c>
      <c r="AO73">
        <v>0</v>
      </c>
      <c r="AP73" t="e">
        <f t="shared" si="72"/>
        <v>#DIV/0!</v>
      </c>
      <c r="AQ73">
        <v>0</v>
      </c>
      <c r="AR73" t="s">
        <v>399</v>
      </c>
      <c r="AS73" t="s">
        <v>399</v>
      </c>
      <c r="AT73">
        <v>0</v>
      </c>
      <c r="AU73">
        <v>0</v>
      </c>
      <c r="AV73" t="e">
        <f t="shared" si="73"/>
        <v>#DIV/0!</v>
      </c>
      <c r="AW73">
        <v>0.5</v>
      </c>
      <c r="AX73">
        <f t="shared" si="74"/>
        <v>2.0997816056783997E-2</v>
      </c>
      <c r="AY73">
        <f t="shared" si="75"/>
        <v>-0.8230959129358737</v>
      </c>
      <c r="AZ73" t="e">
        <f t="shared" si="76"/>
        <v>#DIV/0!</v>
      </c>
      <c r="BA73">
        <f t="shared" si="77"/>
        <v>-39.199120075630297</v>
      </c>
      <c r="BB73" t="e">
        <f t="shared" si="78"/>
        <v>#DIV/0!</v>
      </c>
      <c r="BC73" t="e">
        <f t="shared" si="79"/>
        <v>#DIV/0!</v>
      </c>
      <c r="BD73" t="s">
        <v>399</v>
      </c>
      <c r="BE73">
        <v>0</v>
      </c>
      <c r="BF73" t="e">
        <f t="shared" si="80"/>
        <v>#DIV/0!</v>
      </c>
      <c r="BG73" t="e">
        <f t="shared" si="81"/>
        <v>#DIV/0!</v>
      </c>
      <c r="BH73" t="e">
        <f t="shared" si="82"/>
        <v>#DIV/0!</v>
      </c>
      <c r="BI73" t="e">
        <f t="shared" si="83"/>
        <v>#DIV/0!</v>
      </c>
      <c r="BJ73" t="e">
        <f t="shared" si="84"/>
        <v>#DIV/0!</v>
      </c>
      <c r="BK73" t="e">
        <f t="shared" si="85"/>
        <v>#DIV/0!</v>
      </c>
      <c r="BL73" t="e">
        <f t="shared" si="86"/>
        <v>#DIV/0!</v>
      </c>
      <c r="BM73" t="e">
        <f t="shared" si="87"/>
        <v>#DIV/0!</v>
      </c>
      <c r="BN73" t="s">
        <v>399</v>
      </c>
      <c r="BO73" t="s">
        <v>399</v>
      </c>
      <c r="BP73" t="s">
        <v>399</v>
      </c>
      <c r="BQ73" t="s">
        <v>399</v>
      </c>
      <c r="BR73" t="s">
        <v>399</v>
      </c>
      <c r="BS73" t="s">
        <v>399</v>
      </c>
      <c r="BT73" t="s">
        <v>399</v>
      </c>
      <c r="BU73" t="s">
        <v>399</v>
      </c>
      <c r="BV73" t="s">
        <v>399</v>
      </c>
      <c r="BW73" t="s">
        <v>399</v>
      </c>
      <c r="BX73" t="s">
        <v>399</v>
      </c>
      <c r="BY73" t="s">
        <v>399</v>
      </c>
      <c r="BZ73" t="s">
        <v>399</v>
      </c>
      <c r="CA73" t="s">
        <v>399</v>
      </c>
      <c r="CB73" t="s">
        <v>399</v>
      </c>
      <c r="CC73" t="s">
        <v>399</v>
      </c>
      <c r="CD73" t="s">
        <v>399</v>
      </c>
      <c r="CE73" t="s">
        <v>399</v>
      </c>
      <c r="CF73">
        <f t="shared" si="88"/>
        <v>4.9997399999999997E-2</v>
      </c>
      <c r="CG73">
        <f t="shared" si="89"/>
        <v>2.0997816056783997E-2</v>
      </c>
      <c r="CH73">
        <f t="shared" si="90"/>
        <v>0.41997815999999993</v>
      </c>
      <c r="CI73">
        <f t="shared" si="91"/>
        <v>7.9795850399999979E-2</v>
      </c>
      <c r="CJ73">
        <v>6</v>
      </c>
      <c r="CK73">
        <v>0.5</v>
      </c>
      <c r="CL73" t="s">
        <v>400</v>
      </c>
      <c r="CM73">
        <v>2</v>
      </c>
      <c r="CN73">
        <v>1634251557.5</v>
      </c>
      <c r="CO73">
        <v>400.43299999999999</v>
      </c>
      <c r="CP73">
        <v>399.93299999999999</v>
      </c>
      <c r="CQ73">
        <v>17.983499999999999</v>
      </c>
      <c r="CR73">
        <v>17.9986</v>
      </c>
      <c r="CS73">
        <v>400.33100000000002</v>
      </c>
      <c r="CT73">
        <v>18.0566</v>
      </c>
      <c r="CU73">
        <v>1000.03</v>
      </c>
      <c r="CV73">
        <v>89.774799999999999</v>
      </c>
      <c r="CW73">
        <v>0.10481699999999999</v>
      </c>
      <c r="CX73">
        <v>25.340900000000001</v>
      </c>
      <c r="CY73">
        <v>24.906300000000002</v>
      </c>
      <c r="CZ73">
        <v>999.9</v>
      </c>
      <c r="DA73">
        <v>0</v>
      </c>
      <c r="DB73">
        <v>0</v>
      </c>
      <c r="DC73">
        <v>9996.25</v>
      </c>
      <c r="DD73">
        <v>0</v>
      </c>
      <c r="DE73">
        <v>0.21912699999999999</v>
      </c>
      <c r="DF73">
        <v>0.500031</v>
      </c>
      <c r="DG73">
        <v>407.76600000000002</v>
      </c>
      <c r="DH73">
        <v>407.26299999999998</v>
      </c>
      <c r="DI73">
        <v>-1.51386E-2</v>
      </c>
      <c r="DJ73">
        <v>399.93299999999999</v>
      </c>
      <c r="DK73">
        <v>17.9986</v>
      </c>
      <c r="DL73">
        <v>1.61446</v>
      </c>
      <c r="DM73">
        <v>1.61582</v>
      </c>
      <c r="DN73">
        <v>14.0975</v>
      </c>
      <c r="DO73">
        <v>14.1105</v>
      </c>
      <c r="DP73">
        <v>4.9997399999999997E-2</v>
      </c>
      <c r="DQ73">
        <v>0</v>
      </c>
      <c r="DR73">
        <v>0</v>
      </c>
      <c r="DS73">
        <v>0</v>
      </c>
      <c r="DT73">
        <v>703.55</v>
      </c>
      <c r="DU73">
        <v>4.9997399999999997E-2</v>
      </c>
      <c r="DV73">
        <v>-9.35</v>
      </c>
      <c r="DW73">
        <v>-3.12</v>
      </c>
      <c r="DX73">
        <v>33.75</v>
      </c>
      <c r="DY73">
        <v>38.186999999999998</v>
      </c>
      <c r="DZ73">
        <v>35.936999999999998</v>
      </c>
      <c r="EA73">
        <v>38.186999999999998</v>
      </c>
      <c r="EB73">
        <v>36.625</v>
      </c>
      <c r="EC73">
        <v>0</v>
      </c>
      <c r="ED73">
        <v>0</v>
      </c>
      <c r="EE73">
        <v>0</v>
      </c>
      <c r="EF73">
        <v>1358.10000014305</v>
      </c>
      <c r="EG73">
        <v>0</v>
      </c>
      <c r="EH73">
        <v>703.99653846153797</v>
      </c>
      <c r="EI73">
        <v>-5.5654700443767098</v>
      </c>
      <c r="EJ73">
        <v>-8.9808545829329791</v>
      </c>
      <c r="EK73">
        <v>-10.5257692307692</v>
      </c>
      <c r="EL73">
        <v>15</v>
      </c>
      <c r="EM73">
        <v>1634251479.5</v>
      </c>
      <c r="EN73" t="s">
        <v>518</v>
      </c>
      <c r="EO73">
        <v>1634251478.5</v>
      </c>
      <c r="EP73">
        <v>1634251479.5</v>
      </c>
      <c r="EQ73">
        <v>127</v>
      </c>
      <c r="ER73">
        <v>-5.7000000000000002E-2</v>
      </c>
      <c r="ES73">
        <v>4.4999999999999998E-2</v>
      </c>
      <c r="ET73">
        <v>0.10299999999999999</v>
      </c>
      <c r="EU73">
        <v>-7.2999999999999995E-2</v>
      </c>
      <c r="EV73">
        <v>400</v>
      </c>
      <c r="EW73">
        <v>18</v>
      </c>
      <c r="EX73">
        <v>0.26</v>
      </c>
      <c r="EY73">
        <v>0.23</v>
      </c>
      <c r="EZ73">
        <v>0.45250207317073199</v>
      </c>
      <c r="FA73">
        <v>0.33267257142857198</v>
      </c>
      <c r="FB73">
        <v>3.7850380454569003E-2</v>
      </c>
      <c r="FC73">
        <v>0</v>
      </c>
      <c r="FD73">
        <v>0</v>
      </c>
      <c r="FE73">
        <v>0</v>
      </c>
      <c r="FF73">
        <v>0</v>
      </c>
      <c r="FG73">
        <v>1</v>
      </c>
      <c r="FH73">
        <v>4.4465013658536601E-3</v>
      </c>
      <c r="FI73">
        <v>-0.19785153825783999</v>
      </c>
      <c r="FJ73">
        <v>2.0361914614620499E-2</v>
      </c>
      <c r="FK73">
        <v>1</v>
      </c>
      <c r="FL73">
        <v>2</v>
      </c>
      <c r="FM73">
        <v>3</v>
      </c>
      <c r="FN73" t="s">
        <v>419</v>
      </c>
      <c r="FO73">
        <v>3.9267099999999999</v>
      </c>
      <c r="FP73">
        <v>2.7874099999999999</v>
      </c>
      <c r="FQ73">
        <v>8.3903500000000006E-2</v>
      </c>
      <c r="FR73">
        <v>8.3806900000000004E-2</v>
      </c>
      <c r="FS73">
        <v>8.1172099999999997E-2</v>
      </c>
      <c r="FT73">
        <v>8.03503E-2</v>
      </c>
      <c r="FU73">
        <v>19693.900000000001</v>
      </c>
      <c r="FV73">
        <v>24023.7</v>
      </c>
      <c r="FW73">
        <v>20936.400000000001</v>
      </c>
      <c r="FX73">
        <v>25289.8</v>
      </c>
      <c r="FY73">
        <v>30511.9</v>
      </c>
      <c r="FZ73">
        <v>34244.1</v>
      </c>
      <c r="GA73">
        <v>37788</v>
      </c>
      <c r="GB73">
        <v>41954.8</v>
      </c>
      <c r="GC73">
        <v>2.67022</v>
      </c>
      <c r="GD73">
        <v>2.19245</v>
      </c>
      <c r="GE73">
        <v>8.7190400000000001E-2</v>
      </c>
      <c r="GF73">
        <v>0</v>
      </c>
      <c r="GG73">
        <v>23.473800000000001</v>
      </c>
      <c r="GH73">
        <v>999.9</v>
      </c>
      <c r="GI73">
        <v>48.003999999999998</v>
      </c>
      <c r="GJ73">
        <v>29.486999999999998</v>
      </c>
      <c r="GK73">
        <v>22.118300000000001</v>
      </c>
      <c r="GL73">
        <v>61.3934</v>
      </c>
      <c r="GM73">
        <v>19.130600000000001</v>
      </c>
      <c r="GN73">
        <v>3</v>
      </c>
      <c r="GO73">
        <v>-0.20421500000000001</v>
      </c>
      <c r="GP73">
        <v>-0.83192299999999997</v>
      </c>
      <c r="GQ73">
        <v>20.333400000000001</v>
      </c>
      <c r="GR73">
        <v>5.2216300000000002</v>
      </c>
      <c r="GS73">
        <v>11.962</v>
      </c>
      <c r="GT73">
        <v>4.9856999999999996</v>
      </c>
      <c r="GU73">
        <v>3.3010000000000002</v>
      </c>
      <c r="GV73">
        <v>9999</v>
      </c>
      <c r="GW73">
        <v>9999</v>
      </c>
      <c r="GX73">
        <v>999.9</v>
      </c>
      <c r="GY73">
        <v>9999</v>
      </c>
      <c r="GZ73">
        <v>1.8846099999999999</v>
      </c>
      <c r="HA73">
        <v>1.8815599999999999</v>
      </c>
      <c r="HB73">
        <v>1.8830899999999999</v>
      </c>
      <c r="HC73">
        <v>1.8818299999999999</v>
      </c>
      <c r="HD73">
        <v>1.88324</v>
      </c>
      <c r="HE73">
        <v>1.8824799999999999</v>
      </c>
      <c r="HF73">
        <v>1.88446</v>
      </c>
      <c r="HG73">
        <v>1.88171</v>
      </c>
      <c r="HH73">
        <v>5</v>
      </c>
      <c r="HI73">
        <v>0</v>
      </c>
      <c r="HJ73">
        <v>0</v>
      </c>
      <c r="HK73">
        <v>0</v>
      </c>
      <c r="HL73" t="s">
        <v>403</v>
      </c>
      <c r="HM73" t="s">
        <v>404</v>
      </c>
      <c r="HN73" t="s">
        <v>405</v>
      </c>
      <c r="HO73" t="s">
        <v>405</v>
      </c>
      <c r="HP73" t="s">
        <v>405</v>
      </c>
      <c r="HQ73" t="s">
        <v>405</v>
      </c>
      <c r="HR73">
        <v>0</v>
      </c>
      <c r="HS73">
        <v>100</v>
      </c>
      <c r="HT73">
        <v>100</v>
      </c>
      <c r="HU73">
        <v>0.10199999999999999</v>
      </c>
      <c r="HV73">
        <v>-7.3099999999999998E-2</v>
      </c>
      <c r="HW73">
        <v>0.102599999999995</v>
      </c>
      <c r="HX73">
        <v>0</v>
      </c>
      <c r="HY73">
        <v>0</v>
      </c>
      <c r="HZ73">
        <v>0</v>
      </c>
      <c r="IA73">
        <v>-7.3110000000003297E-2</v>
      </c>
      <c r="IB73">
        <v>0</v>
      </c>
      <c r="IC73">
        <v>0</v>
      </c>
      <c r="ID73">
        <v>0</v>
      </c>
      <c r="IE73">
        <v>-1</v>
      </c>
      <c r="IF73">
        <v>-1</v>
      </c>
      <c r="IG73">
        <v>-1</v>
      </c>
      <c r="IH73">
        <v>-1</v>
      </c>
      <c r="II73">
        <v>1.3</v>
      </c>
      <c r="IJ73">
        <v>1.3</v>
      </c>
      <c r="IK73">
        <v>1.56982</v>
      </c>
      <c r="IL73">
        <v>2.6061999999999999</v>
      </c>
      <c r="IM73">
        <v>2.8002899999999999</v>
      </c>
      <c r="IN73">
        <v>3.0151400000000002</v>
      </c>
      <c r="IO73">
        <v>3.0493199999999998</v>
      </c>
      <c r="IP73">
        <v>2.35229</v>
      </c>
      <c r="IQ73">
        <v>35.824399999999997</v>
      </c>
      <c r="IR73">
        <v>24.07</v>
      </c>
      <c r="IS73">
        <v>18</v>
      </c>
      <c r="IT73">
        <v>1092.46</v>
      </c>
      <c r="IU73">
        <v>599.37199999999996</v>
      </c>
      <c r="IV73">
        <v>25.000499999999999</v>
      </c>
      <c r="IW73">
        <v>24.5947</v>
      </c>
      <c r="IX73">
        <v>30</v>
      </c>
      <c r="IY73">
        <v>24.525200000000002</v>
      </c>
      <c r="IZ73">
        <v>24.520600000000002</v>
      </c>
      <c r="JA73">
        <v>31.352</v>
      </c>
      <c r="JB73">
        <v>12.833500000000001</v>
      </c>
      <c r="JC73">
        <v>66.7136</v>
      </c>
      <c r="JD73">
        <v>25</v>
      </c>
      <c r="JE73">
        <v>400</v>
      </c>
      <c r="JF73">
        <v>18.0748</v>
      </c>
      <c r="JG73">
        <v>101.86499999999999</v>
      </c>
      <c r="JH73">
        <v>101.143</v>
      </c>
    </row>
    <row r="74" spans="1:268" x14ac:dyDescent="0.2">
      <c r="A74">
        <v>58</v>
      </c>
      <c r="B74">
        <v>1634251562.5</v>
      </c>
      <c r="C74">
        <v>1416.9000000953699</v>
      </c>
      <c r="D74" t="s">
        <v>537</v>
      </c>
      <c r="E74" t="s">
        <v>538</v>
      </c>
      <c r="F74" t="s">
        <v>397</v>
      </c>
      <c r="I74">
        <v>1634251562.5</v>
      </c>
      <c r="J74">
        <f t="shared" si="46"/>
        <v>-7.8073156123975702E-6</v>
      </c>
      <c r="K74">
        <f t="shared" si="47"/>
        <v>-7.8073156123975697E-3</v>
      </c>
      <c r="L74">
        <f t="shared" si="48"/>
        <v>-0.64521407978804213</v>
      </c>
      <c r="M74">
        <f t="shared" si="49"/>
        <v>400.36</v>
      </c>
      <c r="N74">
        <f t="shared" si="50"/>
        <v>-1913.0027624789602</v>
      </c>
      <c r="O74">
        <f t="shared" si="51"/>
        <v>-171.94240042908137</v>
      </c>
      <c r="P74">
        <f t="shared" si="52"/>
        <v>35.984715122200001</v>
      </c>
      <c r="Q74">
        <f t="shared" si="53"/>
        <v>-4.4213403134180784E-4</v>
      </c>
      <c r="R74">
        <f t="shared" si="54"/>
        <v>2.7447992174735893</v>
      </c>
      <c r="S74">
        <f t="shared" si="55"/>
        <v>-4.4217360140811333E-4</v>
      </c>
      <c r="T74">
        <f t="shared" si="56"/>
        <v>-2.7635494546269439E-4</v>
      </c>
      <c r="U74">
        <f t="shared" si="57"/>
        <v>3.9895850507889585E-3</v>
      </c>
      <c r="V74">
        <f t="shared" si="58"/>
        <v>25.346584733778414</v>
      </c>
      <c r="W74">
        <f t="shared" si="59"/>
        <v>24.912400000000002</v>
      </c>
      <c r="X74">
        <f t="shared" si="60"/>
        <v>3.1631091489702157</v>
      </c>
      <c r="Y74">
        <f t="shared" si="61"/>
        <v>49.86278088729955</v>
      </c>
      <c r="Z74">
        <f t="shared" si="62"/>
        <v>1.6183234906540001</v>
      </c>
      <c r="AA74">
        <f t="shared" si="63"/>
        <v>3.2455540221708734</v>
      </c>
      <c r="AB74">
        <f t="shared" si="64"/>
        <v>1.5447856583162156</v>
      </c>
      <c r="AC74">
        <f t="shared" si="65"/>
        <v>0.34430261850673283</v>
      </c>
      <c r="AD74">
        <f t="shared" si="66"/>
        <v>63.926329858172217</v>
      </c>
      <c r="AE74">
        <f t="shared" si="67"/>
        <v>4.932767816989438</v>
      </c>
      <c r="AF74">
        <f t="shared" si="68"/>
        <v>69.207389878719169</v>
      </c>
      <c r="AG74">
        <v>0</v>
      </c>
      <c r="AH74">
        <v>0</v>
      </c>
      <c r="AI74">
        <f t="shared" si="69"/>
        <v>1</v>
      </c>
      <c r="AJ74">
        <f t="shared" si="70"/>
        <v>0</v>
      </c>
      <c r="AK74">
        <f t="shared" si="71"/>
        <v>47757.436287625394</v>
      </c>
      <c r="AL74" t="s">
        <v>399</v>
      </c>
      <c r="AM74" t="s">
        <v>399</v>
      </c>
      <c r="AN74">
        <v>0</v>
      </c>
      <c r="AO74">
        <v>0</v>
      </c>
      <c r="AP74" t="e">
        <f t="shared" si="72"/>
        <v>#DIV/0!</v>
      </c>
      <c r="AQ74">
        <v>0</v>
      </c>
      <c r="AR74" t="s">
        <v>399</v>
      </c>
      <c r="AS74" t="s">
        <v>399</v>
      </c>
      <c r="AT74">
        <v>0</v>
      </c>
      <c r="AU74">
        <v>0</v>
      </c>
      <c r="AV74" t="e">
        <f t="shared" si="73"/>
        <v>#DIV/0!</v>
      </c>
      <c r="AW74">
        <v>0.5</v>
      </c>
      <c r="AX74">
        <f t="shared" si="74"/>
        <v>2.0997816056783997E-2</v>
      </c>
      <c r="AY74">
        <f t="shared" si="75"/>
        <v>-0.64521407978804213</v>
      </c>
      <c r="AZ74" t="e">
        <f t="shared" si="76"/>
        <v>#DIV/0!</v>
      </c>
      <c r="BA74">
        <f t="shared" si="77"/>
        <v>-30.727675585079986</v>
      </c>
      <c r="BB74" t="e">
        <f t="shared" si="78"/>
        <v>#DIV/0!</v>
      </c>
      <c r="BC74" t="e">
        <f t="shared" si="79"/>
        <v>#DIV/0!</v>
      </c>
      <c r="BD74" t="s">
        <v>399</v>
      </c>
      <c r="BE74">
        <v>0</v>
      </c>
      <c r="BF74" t="e">
        <f t="shared" si="80"/>
        <v>#DIV/0!</v>
      </c>
      <c r="BG74" t="e">
        <f t="shared" si="81"/>
        <v>#DIV/0!</v>
      </c>
      <c r="BH74" t="e">
        <f t="shared" si="82"/>
        <v>#DIV/0!</v>
      </c>
      <c r="BI74" t="e">
        <f t="shared" si="83"/>
        <v>#DIV/0!</v>
      </c>
      <c r="BJ74" t="e">
        <f t="shared" si="84"/>
        <v>#DIV/0!</v>
      </c>
      <c r="BK74" t="e">
        <f t="shared" si="85"/>
        <v>#DIV/0!</v>
      </c>
      <c r="BL74" t="e">
        <f t="shared" si="86"/>
        <v>#DIV/0!</v>
      </c>
      <c r="BM74" t="e">
        <f t="shared" si="87"/>
        <v>#DIV/0!</v>
      </c>
      <c r="BN74" t="s">
        <v>399</v>
      </c>
      <c r="BO74" t="s">
        <v>399</v>
      </c>
      <c r="BP74" t="s">
        <v>399</v>
      </c>
      <c r="BQ74" t="s">
        <v>399</v>
      </c>
      <c r="BR74" t="s">
        <v>399</v>
      </c>
      <c r="BS74" t="s">
        <v>399</v>
      </c>
      <c r="BT74" t="s">
        <v>399</v>
      </c>
      <c r="BU74" t="s">
        <v>399</v>
      </c>
      <c r="BV74" t="s">
        <v>399</v>
      </c>
      <c r="BW74" t="s">
        <v>399</v>
      </c>
      <c r="BX74" t="s">
        <v>399</v>
      </c>
      <c r="BY74" t="s">
        <v>399</v>
      </c>
      <c r="BZ74" t="s">
        <v>399</v>
      </c>
      <c r="CA74" t="s">
        <v>399</v>
      </c>
      <c r="CB74" t="s">
        <v>399</v>
      </c>
      <c r="CC74" t="s">
        <v>399</v>
      </c>
      <c r="CD74" t="s">
        <v>399</v>
      </c>
      <c r="CE74" t="s">
        <v>399</v>
      </c>
      <c r="CF74">
        <f t="shared" si="88"/>
        <v>4.9997399999999997E-2</v>
      </c>
      <c r="CG74">
        <f t="shared" si="89"/>
        <v>2.0997816056783997E-2</v>
      </c>
      <c r="CH74">
        <f t="shared" si="90"/>
        <v>0.41997815999999993</v>
      </c>
      <c r="CI74">
        <f t="shared" si="91"/>
        <v>7.9795850399999979E-2</v>
      </c>
      <c r="CJ74">
        <v>6</v>
      </c>
      <c r="CK74">
        <v>0.5</v>
      </c>
      <c r="CL74" t="s">
        <v>400</v>
      </c>
      <c r="CM74">
        <v>2</v>
      </c>
      <c r="CN74">
        <v>1634251562.5</v>
      </c>
      <c r="CO74">
        <v>400.36</v>
      </c>
      <c r="CP74">
        <v>399.971</v>
      </c>
      <c r="CQ74">
        <v>18.005199999999999</v>
      </c>
      <c r="CR74">
        <v>18.009799999999998</v>
      </c>
      <c r="CS74">
        <v>400.25799999999998</v>
      </c>
      <c r="CT74">
        <v>18.078299999999999</v>
      </c>
      <c r="CU74">
        <v>1000.01</v>
      </c>
      <c r="CV74">
        <v>89.776200000000003</v>
      </c>
      <c r="CW74">
        <v>0.104695</v>
      </c>
      <c r="CX74">
        <v>25.3444</v>
      </c>
      <c r="CY74">
        <v>24.912400000000002</v>
      </c>
      <c r="CZ74">
        <v>999.9</v>
      </c>
      <c r="DA74">
        <v>0</v>
      </c>
      <c r="DB74">
        <v>0</v>
      </c>
      <c r="DC74">
        <v>10005</v>
      </c>
      <c r="DD74">
        <v>0</v>
      </c>
      <c r="DE74">
        <v>0.21912699999999999</v>
      </c>
      <c r="DF74">
        <v>0.389374</v>
      </c>
      <c r="DG74">
        <v>407.70100000000002</v>
      </c>
      <c r="DH74">
        <v>407.30599999999998</v>
      </c>
      <c r="DI74">
        <v>-4.54521E-3</v>
      </c>
      <c r="DJ74">
        <v>399.971</v>
      </c>
      <c r="DK74">
        <v>18.009799999999998</v>
      </c>
      <c r="DL74">
        <v>1.6164400000000001</v>
      </c>
      <c r="DM74">
        <v>1.6168499999999999</v>
      </c>
      <c r="DN74">
        <v>14.116400000000001</v>
      </c>
      <c r="DO74">
        <v>14.1203</v>
      </c>
      <c r="DP74">
        <v>4.9997399999999997E-2</v>
      </c>
      <c r="DQ74">
        <v>0</v>
      </c>
      <c r="DR74">
        <v>0</v>
      </c>
      <c r="DS74">
        <v>0</v>
      </c>
      <c r="DT74">
        <v>701.2</v>
      </c>
      <c r="DU74">
        <v>4.9997399999999997E-2</v>
      </c>
      <c r="DV74">
        <v>-8.0399999999999991</v>
      </c>
      <c r="DW74">
        <v>-3.4</v>
      </c>
      <c r="DX74">
        <v>33.625</v>
      </c>
      <c r="DY74">
        <v>38.186999999999998</v>
      </c>
      <c r="DZ74">
        <v>36.75</v>
      </c>
      <c r="EA74">
        <v>38.125</v>
      </c>
      <c r="EB74">
        <v>37.75</v>
      </c>
      <c r="EC74">
        <v>0</v>
      </c>
      <c r="ED74">
        <v>0</v>
      </c>
      <c r="EE74">
        <v>0</v>
      </c>
      <c r="EF74">
        <v>1362.9000000953699</v>
      </c>
      <c r="EG74">
        <v>0</v>
      </c>
      <c r="EH74">
        <v>703.71384615384602</v>
      </c>
      <c r="EI74">
        <v>-14.4834186861414</v>
      </c>
      <c r="EJ74">
        <v>1.95452995964729</v>
      </c>
      <c r="EK74">
        <v>-10.5688461538462</v>
      </c>
      <c r="EL74">
        <v>15</v>
      </c>
      <c r="EM74">
        <v>1634251479.5</v>
      </c>
      <c r="EN74" t="s">
        <v>518</v>
      </c>
      <c r="EO74">
        <v>1634251478.5</v>
      </c>
      <c r="EP74">
        <v>1634251479.5</v>
      </c>
      <c r="EQ74">
        <v>127</v>
      </c>
      <c r="ER74">
        <v>-5.7000000000000002E-2</v>
      </c>
      <c r="ES74">
        <v>4.4999999999999998E-2</v>
      </c>
      <c r="ET74">
        <v>0.10299999999999999</v>
      </c>
      <c r="EU74">
        <v>-7.2999999999999995E-2</v>
      </c>
      <c r="EV74">
        <v>400</v>
      </c>
      <c r="EW74">
        <v>18</v>
      </c>
      <c r="EX74">
        <v>0.26</v>
      </c>
      <c r="EY74">
        <v>0.23</v>
      </c>
      <c r="EZ74">
        <v>0.45935910000000002</v>
      </c>
      <c r="FA74">
        <v>5.8296360225126003E-3</v>
      </c>
      <c r="FB74">
        <v>3.5401343747660199E-2</v>
      </c>
      <c r="FC74">
        <v>1</v>
      </c>
      <c r="FD74">
        <v>0</v>
      </c>
      <c r="FE74">
        <v>0</v>
      </c>
      <c r="FF74">
        <v>0</v>
      </c>
      <c r="FG74">
        <v>1</v>
      </c>
      <c r="FH74">
        <v>-4.86583235E-3</v>
      </c>
      <c r="FI74">
        <v>-0.110354221666041</v>
      </c>
      <c r="FJ74">
        <v>1.62979269477996E-2</v>
      </c>
      <c r="FK74">
        <v>1</v>
      </c>
      <c r="FL74">
        <v>3</v>
      </c>
      <c r="FM74">
        <v>3</v>
      </c>
      <c r="FN74" t="s">
        <v>415</v>
      </c>
      <c r="FO74">
        <v>3.9266800000000002</v>
      </c>
      <c r="FP74">
        <v>2.7873600000000001</v>
      </c>
      <c r="FQ74">
        <v>8.3893599999999999E-2</v>
      </c>
      <c r="FR74">
        <v>8.3814700000000006E-2</v>
      </c>
      <c r="FS74">
        <v>8.1245700000000004E-2</v>
      </c>
      <c r="FT74">
        <v>8.0388299999999996E-2</v>
      </c>
      <c r="FU74">
        <v>19694.099999999999</v>
      </c>
      <c r="FV74">
        <v>24023.9</v>
      </c>
      <c r="FW74">
        <v>20936.400000000001</v>
      </c>
      <c r="FX74">
        <v>25290.2</v>
      </c>
      <c r="FY74">
        <v>30509.599999999999</v>
      </c>
      <c r="FZ74">
        <v>34242.9</v>
      </c>
      <c r="GA74">
        <v>37788.199999999997</v>
      </c>
      <c r="GB74">
        <v>41955.1</v>
      </c>
      <c r="GC74">
        <v>2.67015</v>
      </c>
      <c r="GD74">
        <v>2.1924999999999999</v>
      </c>
      <c r="GE74">
        <v>8.7112200000000001E-2</v>
      </c>
      <c r="GF74">
        <v>0</v>
      </c>
      <c r="GG74">
        <v>23.481200000000001</v>
      </c>
      <c r="GH74">
        <v>999.9</v>
      </c>
      <c r="GI74">
        <v>47.978999999999999</v>
      </c>
      <c r="GJ74">
        <v>29.486999999999998</v>
      </c>
      <c r="GK74">
        <v>22.106300000000001</v>
      </c>
      <c r="GL74">
        <v>61.4634</v>
      </c>
      <c r="GM74">
        <v>19.130600000000001</v>
      </c>
      <c r="GN74">
        <v>3</v>
      </c>
      <c r="GO74">
        <v>-0.20422799999999999</v>
      </c>
      <c r="GP74">
        <v>-0.82910399999999995</v>
      </c>
      <c r="GQ74">
        <v>20.333500000000001</v>
      </c>
      <c r="GR74">
        <v>5.2222299999999997</v>
      </c>
      <c r="GS74">
        <v>11.962</v>
      </c>
      <c r="GT74">
        <v>4.9858000000000002</v>
      </c>
      <c r="GU74">
        <v>3.3010000000000002</v>
      </c>
      <c r="GV74">
        <v>9999</v>
      </c>
      <c r="GW74">
        <v>9999</v>
      </c>
      <c r="GX74">
        <v>999.9</v>
      </c>
      <c r="GY74">
        <v>9999</v>
      </c>
      <c r="GZ74">
        <v>1.8846099999999999</v>
      </c>
      <c r="HA74">
        <v>1.8815599999999999</v>
      </c>
      <c r="HB74">
        <v>1.8830899999999999</v>
      </c>
      <c r="HC74">
        <v>1.88185</v>
      </c>
      <c r="HD74">
        <v>1.88324</v>
      </c>
      <c r="HE74">
        <v>1.8824799999999999</v>
      </c>
      <c r="HF74">
        <v>1.88446</v>
      </c>
      <c r="HG74">
        <v>1.88171</v>
      </c>
      <c r="HH74">
        <v>5</v>
      </c>
      <c r="HI74">
        <v>0</v>
      </c>
      <c r="HJ74">
        <v>0</v>
      </c>
      <c r="HK74">
        <v>0</v>
      </c>
      <c r="HL74" t="s">
        <v>403</v>
      </c>
      <c r="HM74" t="s">
        <v>404</v>
      </c>
      <c r="HN74" t="s">
        <v>405</v>
      </c>
      <c r="HO74" t="s">
        <v>405</v>
      </c>
      <c r="HP74" t="s">
        <v>405</v>
      </c>
      <c r="HQ74" t="s">
        <v>405</v>
      </c>
      <c r="HR74">
        <v>0</v>
      </c>
      <c r="HS74">
        <v>100</v>
      </c>
      <c r="HT74">
        <v>100</v>
      </c>
      <c r="HU74">
        <v>0.10199999999999999</v>
      </c>
      <c r="HV74">
        <v>-7.3099999999999998E-2</v>
      </c>
      <c r="HW74">
        <v>0.102599999999995</v>
      </c>
      <c r="HX74">
        <v>0</v>
      </c>
      <c r="HY74">
        <v>0</v>
      </c>
      <c r="HZ74">
        <v>0</v>
      </c>
      <c r="IA74">
        <v>-7.3110000000003297E-2</v>
      </c>
      <c r="IB74">
        <v>0</v>
      </c>
      <c r="IC74">
        <v>0</v>
      </c>
      <c r="ID74">
        <v>0</v>
      </c>
      <c r="IE74">
        <v>-1</v>
      </c>
      <c r="IF74">
        <v>-1</v>
      </c>
      <c r="IG74">
        <v>-1</v>
      </c>
      <c r="IH74">
        <v>-1</v>
      </c>
      <c r="II74">
        <v>1.4</v>
      </c>
      <c r="IJ74">
        <v>1.4</v>
      </c>
      <c r="IK74">
        <v>1.56982</v>
      </c>
      <c r="IL74">
        <v>2.6086399999999998</v>
      </c>
      <c r="IM74">
        <v>2.8002899999999999</v>
      </c>
      <c r="IN74">
        <v>3.0151400000000002</v>
      </c>
      <c r="IO74">
        <v>3.0493199999999998</v>
      </c>
      <c r="IP74">
        <v>2.32056</v>
      </c>
      <c r="IQ74">
        <v>35.824399999999997</v>
      </c>
      <c r="IR74">
        <v>24.07</v>
      </c>
      <c r="IS74">
        <v>18</v>
      </c>
      <c r="IT74">
        <v>1092.3399999999999</v>
      </c>
      <c r="IU74">
        <v>599.39200000000005</v>
      </c>
      <c r="IV74">
        <v>25.000499999999999</v>
      </c>
      <c r="IW74">
        <v>24.5932</v>
      </c>
      <c r="IX74">
        <v>29.9999</v>
      </c>
      <c r="IY74">
        <v>24.523700000000002</v>
      </c>
      <c r="IZ74">
        <v>24.518999999999998</v>
      </c>
      <c r="JA74">
        <v>31.3523</v>
      </c>
      <c r="JB74">
        <v>12.5549</v>
      </c>
      <c r="JC74">
        <v>66.7136</v>
      </c>
      <c r="JD74">
        <v>25</v>
      </c>
      <c r="JE74">
        <v>400</v>
      </c>
      <c r="JF74">
        <v>18.070599999999999</v>
      </c>
      <c r="JG74">
        <v>101.86499999999999</v>
      </c>
      <c r="JH74">
        <v>101.14400000000001</v>
      </c>
    </row>
    <row r="75" spans="1:268" x14ac:dyDescent="0.2">
      <c r="A75">
        <v>59</v>
      </c>
      <c r="B75">
        <v>1634251567.5</v>
      </c>
      <c r="C75">
        <v>1421.9000000953699</v>
      </c>
      <c r="D75" t="s">
        <v>539</v>
      </c>
      <c r="E75" t="s">
        <v>540</v>
      </c>
      <c r="F75" t="s">
        <v>397</v>
      </c>
      <c r="I75">
        <v>1634251567.5</v>
      </c>
      <c r="J75">
        <f t="shared" si="46"/>
        <v>-6.4495756743574383E-6</v>
      </c>
      <c r="K75">
        <f t="shared" si="47"/>
        <v>-6.4495756743574379E-3</v>
      </c>
      <c r="L75">
        <f t="shared" si="48"/>
        <v>-0.7607483945990724</v>
      </c>
      <c r="M75">
        <f t="shared" si="49"/>
        <v>400.43700000000001</v>
      </c>
      <c r="N75">
        <f t="shared" si="50"/>
        <v>-2896.0314159816739</v>
      </c>
      <c r="O75">
        <f t="shared" si="51"/>
        <v>-260.29307662027395</v>
      </c>
      <c r="P75">
        <f t="shared" si="52"/>
        <v>35.990969623947002</v>
      </c>
      <c r="Q75">
        <f t="shared" si="53"/>
        <v>-3.6531360549753588E-4</v>
      </c>
      <c r="R75">
        <f t="shared" si="54"/>
        <v>2.7447635586214774</v>
      </c>
      <c r="S75">
        <f t="shared" si="55"/>
        <v>-3.6534061949985996E-4</v>
      </c>
      <c r="T75">
        <f t="shared" si="56"/>
        <v>-2.2833545998217388E-4</v>
      </c>
      <c r="U75">
        <f t="shared" si="57"/>
        <v>3.9895850507889585E-3</v>
      </c>
      <c r="V75">
        <f t="shared" si="58"/>
        <v>25.347109167937717</v>
      </c>
      <c r="W75">
        <f t="shared" si="59"/>
        <v>24.920500000000001</v>
      </c>
      <c r="X75">
        <f t="shared" si="60"/>
        <v>3.164637990167662</v>
      </c>
      <c r="Y75">
        <f t="shared" si="61"/>
        <v>49.917341561872512</v>
      </c>
      <c r="Z75">
        <f t="shared" si="62"/>
        <v>1.6201809938521996</v>
      </c>
      <c r="AA75">
        <f t="shared" si="63"/>
        <v>3.2457277233884465</v>
      </c>
      <c r="AB75">
        <f t="shared" si="64"/>
        <v>1.5444569963154624</v>
      </c>
      <c r="AC75">
        <f t="shared" si="65"/>
        <v>0.28442628723916302</v>
      </c>
      <c r="AD75">
        <f t="shared" si="66"/>
        <v>62.860074374676167</v>
      </c>
      <c r="AE75">
        <f t="shared" si="67"/>
        <v>4.8507745843803676</v>
      </c>
      <c r="AF75">
        <f t="shared" si="68"/>
        <v>67.99926483134648</v>
      </c>
      <c r="AG75">
        <v>0</v>
      </c>
      <c r="AH75">
        <v>0</v>
      </c>
      <c r="AI75">
        <f t="shared" si="69"/>
        <v>1</v>
      </c>
      <c r="AJ75">
        <f t="shared" si="70"/>
        <v>0</v>
      </c>
      <c r="AK75">
        <f t="shared" si="71"/>
        <v>47756.281497858123</v>
      </c>
      <c r="AL75" t="s">
        <v>399</v>
      </c>
      <c r="AM75" t="s">
        <v>399</v>
      </c>
      <c r="AN75">
        <v>0</v>
      </c>
      <c r="AO75">
        <v>0</v>
      </c>
      <c r="AP75" t="e">
        <f t="shared" si="72"/>
        <v>#DIV/0!</v>
      </c>
      <c r="AQ75">
        <v>0</v>
      </c>
      <c r="AR75" t="s">
        <v>399</v>
      </c>
      <c r="AS75" t="s">
        <v>399</v>
      </c>
      <c r="AT75">
        <v>0</v>
      </c>
      <c r="AU75">
        <v>0</v>
      </c>
      <c r="AV75" t="e">
        <f t="shared" si="73"/>
        <v>#DIV/0!</v>
      </c>
      <c r="AW75">
        <v>0.5</v>
      </c>
      <c r="AX75">
        <f t="shared" si="74"/>
        <v>2.0997816056783997E-2</v>
      </c>
      <c r="AY75">
        <f t="shared" si="75"/>
        <v>-0.7607483945990724</v>
      </c>
      <c r="AZ75" t="e">
        <f t="shared" si="76"/>
        <v>#DIV/0!</v>
      </c>
      <c r="BA75">
        <f t="shared" si="77"/>
        <v>-36.229881838272846</v>
      </c>
      <c r="BB75" t="e">
        <f t="shared" si="78"/>
        <v>#DIV/0!</v>
      </c>
      <c r="BC75" t="e">
        <f t="shared" si="79"/>
        <v>#DIV/0!</v>
      </c>
      <c r="BD75" t="s">
        <v>399</v>
      </c>
      <c r="BE75">
        <v>0</v>
      </c>
      <c r="BF75" t="e">
        <f t="shared" si="80"/>
        <v>#DIV/0!</v>
      </c>
      <c r="BG75" t="e">
        <f t="shared" si="81"/>
        <v>#DIV/0!</v>
      </c>
      <c r="BH75" t="e">
        <f t="shared" si="82"/>
        <v>#DIV/0!</v>
      </c>
      <c r="BI75" t="e">
        <f t="shared" si="83"/>
        <v>#DIV/0!</v>
      </c>
      <c r="BJ75" t="e">
        <f t="shared" si="84"/>
        <v>#DIV/0!</v>
      </c>
      <c r="BK75" t="e">
        <f t="shared" si="85"/>
        <v>#DIV/0!</v>
      </c>
      <c r="BL75" t="e">
        <f t="shared" si="86"/>
        <v>#DIV/0!</v>
      </c>
      <c r="BM75" t="e">
        <f t="shared" si="87"/>
        <v>#DIV/0!</v>
      </c>
      <c r="BN75" t="s">
        <v>399</v>
      </c>
      <c r="BO75" t="s">
        <v>399</v>
      </c>
      <c r="BP75" t="s">
        <v>399</v>
      </c>
      <c r="BQ75" t="s">
        <v>399</v>
      </c>
      <c r="BR75" t="s">
        <v>399</v>
      </c>
      <c r="BS75" t="s">
        <v>399</v>
      </c>
      <c r="BT75" t="s">
        <v>399</v>
      </c>
      <c r="BU75" t="s">
        <v>399</v>
      </c>
      <c r="BV75" t="s">
        <v>399</v>
      </c>
      <c r="BW75" t="s">
        <v>399</v>
      </c>
      <c r="BX75" t="s">
        <v>399</v>
      </c>
      <c r="BY75" t="s">
        <v>399</v>
      </c>
      <c r="BZ75" t="s">
        <v>399</v>
      </c>
      <c r="CA75" t="s">
        <v>399</v>
      </c>
      <c r="CB75" t="s">
        <v>399</v>
      </c>
      <c r="CC75" t="s">
        <v>399</v>
      </c>
      <c r="CD75" t="s">
        <v>399</v>
      </c>
      <c r="CE75" t="s">
        <v>399</v>
      </c>
      <c r="CF75">
        <f t="shared" si="88"/>
        <v>4.9997399999999997E-2</v>
      </c>
      <c r="CG75">
        <f t="shared" si="89"/>
        <v>2.0997816056783997E-2</v>
      </c>
      <c r="CH75">
        <f t="shared" si="90"/>
        <v>0.41997815999999993</v>
      </c>
      <c r="CI75">
        <f t="shared" si="91"/>
        <v>7.9795850399999979E-2</v>
      </c>
      <c r="CJ75">
        <v>6</v>
      </c>
      <c r="CK75">
        <v>0.5</v>
      </c>
      <c r="CL75" t="s">
        <v>400</v>
      </c>
      <c r="CM75">
        <v>2</v>
      </c>
      <c r="CN75">
        <v>1634251567.5</v>
      </c>
      <c r="CO75">
        <v>400.43700000000001</v>
      </c>
      <c r="CP75">
        <v>399.97899999999998</v>
      </c>
      <c r="CQ75">
        <v>18.026199999999999</v>
      </c>
      <c r="CR75">
        <v>18.03</v>
      </c>
      <c r="CS75">
        <v>400.334</v>
      </c>
      <c r="CT75">
        <v>18.099299999999999</v>
      </c>
      <c r="CU75">
        <v>999.99699999999996</v>
      </c>
      <c r="CV75">
        <v>89.774299999999997</v>
      </c>
      <c r="CW75">
        <v>0.104931</v>
      </c>
      <c r="CX75">
        <v>25.345300000000002</v>
      </c>
      <c r="CY75">
        <v>24.920500000000001</v>
      </c>
      <c r="CZ75">
        <v>999.9</v>
      </c>
      <c r="DA75">
        <v>0</v>
      </c>
      <c r="DB75">
        <v>0</v>
      </c>
      <c r="DC75">
        <v>10005</v>
      </c>
      <c r="DD75">
        <v>0</v>
      </c>
      <c r="DE75">
        <v>0.21912699999999999</v>
      </c>
      <c r="DF75">
        <v>0.45764199999999999</v>
      </c>
      <c r="DG75">
        <v>407.78800000000001</v>
      </c>
      <c r="DH75">
        <v>407.32299999999998</v>
      </c>
      <c r="DI75">
        <v>-3.8127899999999999E-3</v>
      </c>
      <c r="DJ75">
        <v>399.97899999999998</v>
      </c>
      <c r="DK75">
        <v>18.03</v>
      </c>
      <c r="DL75">
        <v>1.61829</v>
      </c>
      <c r="DM75">
        <v>1.61863</v>
      </c>
      <c r="DN75">
        <v>14.1341</v>
      </c>
      <c r="DO75">
        <v>14.1374</v>
      </c>
      <c r="DP75">
        <v>4.9997399999999997E-2</v>
      </c>
      <c r="DQ75">
        <v>0</v>
      </c>
      <c r="DR75">
        <v>0</v>
      </c>
      <c r="DS75">
        <v>0</v>
      </c>
      <c r="DT75">
        <v>702.58</v>
      </c>
      <c r="DU75">
        <v>4.9997399999999997E-2</v>
      </c>
      <c r="DV75">
        <v>-8.68</v>
      </c>
      <c r="DW75">
        <v>-3.06</v>
      </c>
      <c r="DX75">
        <v>33.75</v>
      </c>
      <c r="DY75">
        <v>38.25</v>
      </c>
      <c r="DZ75">
        <v>36.75</v>
      </c>
      <c r="EA75">
        <v>38.311999999999998</v>
      </c>
      <c r="EB75">
        <v>36.625</v>
      </c>
      <c r="EC75">
        <v>0</v>
      </c>
      <c r="ED75">
        <v>0</v>
      </c>
      <c r="EE75">
        <v>0</v>
      </c>
      <c r="EF75">
        <v>1367.7000000476801</v>
      </c>
      <c r="EG75">
        <v>0</v>
      </c>
      <c r="EH75">
        <v>703.44</v>
      </c>
      <c r="EI75">
        <v>1.20888886602206</v>
      </c>
      <c r="EJ75">
        <v>6.2362393569582002</v>
      </c>
      <c r="EK75">
        <v>-10.4057692307692</v>
      </c>
      <c r="EL75">
        <v>15</v>
      </c>
      <c r="EM75">
        <v>1634251479.5</v>
      </c>
      <c r="EN75" t="s">
        <v>518</v>
      </c>
      <c r="EO75">
        <v>1634251478.5</v>
      </c>
      <c r="EP75">
        <v>1634251479.5</v>
      </c>
      <c r="EQ75">
        <v>127</v>
      </c>
      <c r="ER75">
        <v>-5.7000000000000002E-2</v>
      </c>
      <c r="ES75">
        <v>4.4999999999999998E-2</v>
      </c>
      <c r="ET75">
        <v>0.10299999999999999</v>
      </c>
      <c r="EU75">
        <v>-7.2999999999999995E-2</v>
      </c>
      <c r="EV75">
        <v>400</v>
      </c>
      <c r="EW75">
        <v>18</v>
      </c>
      <c r="EX75">
        <v>0.26</v>
      </c>
      <c r="EY75">
        <v>0.23</v>
      </c>
      <c r="EZ75">
        <v>0.46059670731707297</v>
      </c>
      <c r="FA75">
        <v>-0.18525990940766601</v>
      </c>
      <c r="FB75">
        <v>3.6348959221013798E-2</v>
      </c>
      <c r="FC75">
        <v>0</v>
      </c>
      <c r="FD75">
        <v>0</v>
      </c>
      <c r="FE75">
        <v>0</v>
      </c>
      <c r="FF75">
        <v>0</v>
      </c>
      <c r="FG75">
        <v>1</v>
      </c>
      <c r="FH75">
        <v>-1.01782596097561E-2</v>
      </c>
      <c r="FI75">
        <v>-1.2568383554007001E-2</v>
      </c>
      <c r="FJ75">
        <v>1.09336392137688E-2</v>
      </c>
      <c r="FK75">
        <v>1</v>
      </c>
      <c r="FL75">
        <v>2</v>
      </c>
      <c r="FM75">
        <v>3</v>
      </c>
      <c r="FN75" t="s">
        <v>419</v>
      </c>
      <c r="FO75">
        <v>3.92666</v>
      </c>
      <c r="FP75">
        <v>2.7875899999999998</v>
      </c>
      <c r="FQ75">
        <v>8.3904599999999996E-2</v>
      </c>
      <c r="FR75">
        <v>8.3814799999999995E-2</v>
      </c>
      <c r="FS75">
        <v>8.1313700000000003E-2</v>
      </c>
      <c r="FT75">
        <v>8.0452999999999997E-2</v>
      </c>
      <c r="FU75">
        <v>19694</v>
      </c>
      <c r="FV75">
        <v>24024.1</v>
      </c>
      <c r="FW75">
        <v>20936.599999999999</v>
      </c>
      <c r="FX75">
        <v>25290.5</v>
      </c>
      <c r="FY75">
        <v>30507.5</v>
      </c>
      <c r="FZ75">
        <v>34240.9</v>
      </c>
      <c r="GA75">
        <v>37788.400000000001</v>
      </c>
      <c r="GB75">
        <v>41955.5</v>
      </c>
      <c r="GC75">
        <v>2.6697000000000002</v>
      </c>
      <c r="GD75">
        <v>2.1925699999999999</v>
      </c>
      <c r="GE75">
        <v>8.7253700000000003E-2</v>
      </c>
      <c r="GF75">
        <v>0</v>
      </c>
      <c r="GG75">
        <v>23.487100000000002</v>
      </c>
      <c r="GH75">
        <v>999.9</v>
      </c>
      <c r="GI75">
        <v>47.978999999999999</v>
      </c>
      <c r="GJ75">
        <v>29.486999999999998</v>
      </c>
      <c r="GK75">
        <v>22.107199999999999</v>
      </c>
      <c r="GL75">
        <v>61.503399999999999</v>
      </c>
      <c r="GM75">
        <v>19.122599999999998</v>
      </c>
      <c r="GN75">
        <v>3</v>
      </c>
      <c r="GO75">
        <v>-0.204294</v>
      </c>
      <c r="GP75">
        <v>-0.82779400000000003</v>
      </c>
      <c r="GQ75">
        <v>20.333500000000001</v>
      </c>
      <c r="GR75">
        <v>5.2222299999999997</v>
      </c>
      <c r="GS75">
        <v>11.962</v>
      </c>
      <c r="GT75">
        <v>4.9857500000000003</v>
      </c>
      <c r="GU75">
        <v>3.3010000000000002</v>
      </c>
      <c r="GV75">
        <v>9999</v>
      </c>
      <c r="GW75">
        <v>9999</v>
      </c>
      <c r="GX75">
        <v>999.9</v>
      </c>
      <c r="GY75">
        <v>9999</v>
      </c>
      <c r="GZ75">
        <v>1.8846000000000001</v>
      </c>
      <c r="HA75">
        <v>1.88157</v>
      </c>
      <c r="HB75">
        <v>1.8830899999999999</v>
      </c>
      <c r="HC75">
        <v>1.88184</v>
      </c>
      <c r="HD75">
        <v>1.88324</v>
      </c>
      <c r="HE75">
        <v>1.8824799999999999</v>
      </c>
      <c r="HF75">
        <v>1.88446</v>
      </c>
      <c r="HG75">
        <v>1.8817200000000001</v>
      </c>
      <c r="HH75">
        <v>5</v>
      </c>
      <c r="HI75">
        <v>0</v>
      </c>
      <c r="HJ75">
        <v>0</v>
      </c>
      <c r="HK75">
        <v>0</v>
      </c>
      <c r="HL75" t="s">
        <v>403</v>
      </c>
      <c r="HM75" t="s">
        <v>404</v>
      </c>
      <c r="HN75" t="s">
        <v>405</v>
      </c>
      <c r="HO75" t="s">
        <v>405</v>
      </c>
      <c r="HP75" t="s">
        <v>405</v>
      </c>
      <c r="HQ75" t="s">
        <v>405</v>
      </c>
      <c r="HR75">
        <v>0</v>
      </c>
      <c r="HS75">
        <v>100</v>
      </c>
      <c r="HT75">
        <v>100</v>
      </c>
      <c r="HU75">
        <v>0.10299999999999999</v>
      </c>
      <c r="HV75">
        <v>-7.3099999999999998E-2</v>
      </c>
      <c r="HW75">
        <v>0.102599999999995</v>
      </c>
      <c r="HX75">
        <v>0</v>
      </c>
      <c r="HY75">
        <v>0</v>
      </c>
      <c r="HZ75">
        <v>0</v>
      </c>
      <c r="IA75">
        <v>-7.3110000000003297E-2</v>
      </c>
      <c r="IB75">
        <v>0</v>
      </c>
      <c r="IC75">
        <v>0</v>
      </c>
      <c r="ID75">
        <v>0</v>
      </c>
      <c r="IE75">
        <v>-1</v>
      </c>
      <c r="IF75">
        <v>-1</v>
      </c>
      <c r="IG75">
        <v>-1</v>
      </c>
      <c r="IH75">
        <v>-1</v>
      </c>
      <c r="II75">
        <v>1.5</v>
      </c>
      <c r="IJ75">
        <v>1.5</v>
      </c>
      <c r="IK75">
        <v>1.56982</v>
      </c>
      <c r="IL75">
        <v>2.5952099999999998</v>
      </c>
      <c r="IM75">
        <v>2.8002899999999999</v>
      </c>
      <c r="IN75">
        <v>3.0163600000000002</v>
      </c>
      <c r="IO75">
        <v>3.0493199999999998</v>
      </c>
      <c r="IP75">
        <v>2.3156699999999999</v>
      </c>
      <c r="IQ75">
        <v>35.824399999999997</v>
      </c>
      <c r="IR75">
        <v>24.07</v>
      </c>
      <c r="IS75">
        <v>18</v>
      </c>
      <c r="IT75">
        <v>1091.78</v>
      </c>
      <c r="IU75">
        <v>599.43299999999999</v>
      </c>
      <c r="IV75">
        <v>25.000299999999999</v>
      </c>
      <c r="IW75">
        <v>24.5913</v>
      </c>
      <c r="IX75">
        <v>29.9999</v>
      </c>
      <c r="IY75">
        <v>24.5227</v>
      </c>
      <c r="IZ75">
        <v>24.517499999999998</v>
      </c>
      <c r="JA75">
        <v>31.353200000000001</v>
      </c>
      <c r="JB75">
        <v>12.5549</v>
      </c>
      <c r="JC75">
        <v>66.7136</v>
      </c>
      <c r="JD75">
        <v>25</v>
      </c>
      <c r="JE75">
        <v>400</v>
      </c>
      <c r="JF75">
        <v>18.070599999999999</v>
      </c>
      <c r="JG75">
        <v>101.866</v>
      </c>
      <c r="JH75">
        <v>101.146</v>
      </c>
    </row>
    <row r="76" spans="1:268" x14ac:dyDescent="0.2">
      <c r="A76">
        <v>60</v>
      </c>
      <c r="B76">
        <v>1634251949.5</v>
      </c>
      <c r="C76">
        <v>1803.9000000953699</v>
      </c>
      <c r="D76" t="s">
        <v>543</v>
      </c>
      <c r="E76" t="s">
        <v>544</v>
      </c>
      <c r="F76" t="s">
        <v>397</v>
      </c>
      <c r="I76">
        <v>1634251949.5</v>
      </c>
      <c r="J76">
        <f t="shared" si="46"/>
        <v>1.8959033420254439E-4</v>
      </c>
      <c r="K76">
        <f t="shared" si="47"/>
        <v>0.1895903342025444</v>
      </c>
      <c r="L76">
        <f t="shared" si="48"/>
        <v>-0.93761236417370619</v>
      </c>
      <c r="M76">
        <f t="shared" si="49"/>
        <v>400.48700000000002</v>
      </c>
      <c r="N76">
        <f t="shared" si="50"/>
        <v>520.36085354043507</v>
      </c>
      <c r="O76">
        <f t="shared" si="51"/>
        <v>46.769653132430363</v>
      </c>
      <c r="P76">
        <f t="shared" si="52"/>
        <v>35.995478804003</v>
      </c>
      <c r="Q76">
        <f t="shared" si="53"/>
        <v>1.1371936077155491E-2</v>
      </c>
      <c r="R76">
        <f t="shared" si="54"/>
        <v>2.7405410864199289</v>
      </c>
      <c r="S76">
        <f t="shared" si="55"/>
        <v>1.1345785564662517E-2</v>
      </c>
      <c r="T76">
        <f t="shared" si="56"/>
        <v>7.0934604411934422E-3</v>
      </c>
      <c r="U76">
        <f t="shared" si="57"/>
        <v>3.9895850507889585E-3</v>
      </c>
      <c r="V76">
        <f t="shared" si="58"/>
        <v>25.330505236711488</v>
      </c>
      <c r="W76">
        <f t="shared" si="59"/>
        <v>24.4879</v>
      </c>
      <c r="X76">
        <f t="shared" si="60"/>
        <v>3.0838843977982933</v>
      </c>
      <c r="Y76">
        <f t="shared" si="61"/>
        <v>49.839858974508275</v>
      </c>
      <c r="Z76">
        <f t="shared" si="62"/>
        <v>1.6212961817833997</v>
      </c>
      <c r="AA76">
        <f t="shared" si="63"/>
        <v>3.2530111744751289</v>
      </c>
      <c r="AB76">
        <f t="shared" si="64"/>
        <v>1.4625882160148935</v>
      </c>
      <c r="AC76">
        <f t="shared" si="65"/>
        <v>-8.3609337383322071</v>
      </c>
      <c r="AD76">
        <f t="shared" si="66"/>
        <v>132.24928049581376</v>
      </c>
      <c r="AE76">
        <f t="shared" si="67"/>
        <v>10.200835201116867</v>
      </c>
      <c r="AF76">
        <f t="shared" si="68"/>
        <v>134.09317154364922</v>
      </c>
      <c r="AG76">
        <v>0</v>
      </c>
      <c r="AH76">
        <v>0</v>
      </c>
      <c r="AI76">
        <f t="shared" si="69"/>
        <v>1</v>
      </c>
      <c r="AJ76">
        <f t="shared" si="70"/>
        <v>0</v>
      </c>
      <c r="AK76">
        <f t="shared" si="71"/>
        <v>47635.515695873728</v>
      </c>
      <c r="AL76" t="s">
        <v>399</v>
      </c>
      <c r="AM76" t="s">
        <v>399</v>
      </c>
      <c r="AN76">
        <v>0</v>
      </c>
      <c r="AO76">
        <v>0</v>
      </c>
      <c r="AP76" t="e">
        <f t="shared" si="72"/>
        <v>#DIV/0!</v>
      </c>
      <c r="AQ76">
        <v>0</v>
      </c>
      <c r="AR76" t="s">
        <v>399</v>
      </c>
      <c r="AS76" t="s">
        <v>399</v>
      </c>
      <c r="AT76">
        <v>0</v>
      </c>
      <c r="AU76">
        <v>0</v>
      </c>
      <c r="AV76" t="e">
        <f t="shared" si="73"/>
        <v>#DIV/0!</v>
      </c>
      <c r="AW76">
        <v>0.5</v>
      </c>
      <c r="AX76">
        <f t="shared" si="74"/>
        <v>2.0997816056783997E-2</v>
      </c>
      <c r="AY76">
        <f t="shared" si="75"/>
        <v>-0.93761236417370619</v>
      </c>
      <c r="AZ76" t="e">
        <f t="shared" si="76"/>
        <v>#DIV/0!</v>
      </c>
      <c r="BA76">
        <f t="shared" si="77"/>
        <v>-44.652851593619964</v>
      </c>
      <c r="BB76" t="e">
        <f t="shared" si="78"/>
        <v>#DIV/0!</v>
      </c>
      <c r="BC76" t="e">
        <f t="shared" si="79"/>
        <v>#DIV/0!</v>
      </c>
      <c r="BD76" t="s">
        <v>399</v>
      </c>
      <c r="BE76">
        <v>0</v>
      </c>
      <c r="BF76" t="e">
        <f t="shared" si="80"/>
        <v>#DIV/0!</v>
      </c>
      <c r="BG76" t="e">
        <f t="shared" si="81"/>
        <v>#DIV/0!</v>
      </c>
      <c r="BH76" t="e">
        <f t="shared" si="82"/>
        <v>#DIV/0!</v>
      </c>
      <c r="BI76" t="e">
        <f t="shared" si="83"/>
        <v>#DIV/0!</v>
      </c>
      <c r="BJ76" t="e">
        <f t="shared" si="84"/>
        <v>#DIV/0!</v>
      </c>
      <c r="BK76" t="e">
        <f t="shared" si="85"/>
        <v>#DIV/0!</v>
      </c>
      <c r="BL76" t="e">
        <f t="shared" si="86"/>
        <v>#DIV/0!</v>
      </c>
      <c r="BM76" t="e">
        <f t="shared" si="87"/>
        <v>#DIV/0!</v>
      </c>
      <c r="BN76" t="s">
        <v>399</v>
      </c>
      <c r="BO76" t="s">
        <v>399</v>
      </c>
      <c r="BP76" t="s">
        <v>399</v>
      </c>
      <c r="BQ76" t="s">
        <v>399</v>
      </c>
      <c r="BR76" t="s">
        <v>399</v>
      </c>
      <c r="BS76" t="s">
        <v>399</v>
      </c>
      <c r="BT76" t="s">
        <v>399</v>
      </c>
      <c r="BU76" t="s">
        <v>399</v>
      </c>
      <c r="BV76" t="s">
        <v>399</v>
      </c>
      <c r="BW76" t="s">
        <v>399</v>
      </c>
      <c r="BX76" t="s">
        <v>399</v>
      </c>
      <c r="BY76" t="s">
        <v>399</v>
      </c>
      <c r="BZ76" t="s">
        <v>399</v>
      </c>
      <c r="CA76" t="s">
        <v>399</v>
      </c>
      <c r="CB76" t="s">
        <v>399</v>
      </c>
      <c r="CC76" t="s">
        <v>399</v>
      </c>
      <c r="CD76" t="s">
        <v>399</v>
      </c>
      <c r="CE76" t="s">
        <v>399</v>
      </c>
      <c r="CF76">
        <f t="shared" si="88"/>
        <v>4.9997399999999997E-2</v>
      </c>
      <c r="CG76">
        <f t="shared" si="89"/>
        <v>2.0997816056783997E-2</v>
      </c>
      <c r="CH76">
        <f t="shared" si="90"/>
        <v>0.41997815999999993</v>
      </c>
      <c r="CI76">
        <f t="shared" si="91"/>
        <v>7.9795850399999979E-2</v>
      </c>
      <c r="CJ76">
        <v>6</v>
      </c>
      <c r="CK76">
        <v>0.5</v>
      </c>
      <c r="CL76" t="s">
        <v>400</v>
      </c>
      <c r="CM76">
        <v>2</v>
      </c>
      <c r="CN76">
        <v>1634251949.5</v>
      </c>
      <c r="CO76">
        <v>400.48700000000002</v>
      </c>
      <c r="CP76">
        <v>399.97</v>
      </c>
      <c r="CQ76">
        <v>18.038599999999999</v>
      </c>
      <c r="CR76">
        <v>17.9269</v>
      </c>
      <c r="CS76">
        <v>400.37</v>
      </c>
      <c r="CT76">
        <v>18.115300000000001</v>
      </c>
      <c r="CU76">
        <v>1000.02</v>
      </c>
      <c r="CV76">
        <v>89.773799999999994</v>
      </c>
      <c r="CW76">
        <v>0.10546899999999999</v>
      </c>
      <c r="CX76">
        <v>25.382999999999999</v>
      </c>
      <c r="CY76">
        <v>24.4879</v>
      </c>
      <c r="CZ76">
        <v>999.9</v>
      </c>
      <c r="DA76">
        <v>0</v>
      </c>
      <c r="DB76">
        <v>0</v>
      </c>
      <c r="DC76">
        <v>9980</v>
      </c>
      <c r="DD76">
        <v>0</v>
      </c>
      <c r="DE76">
        <v>0.21912699999999999</v>
      </c>
      <c r="DF76">
        <v>0.51733399999999996</v>
      </c>
      <c r="DG76">
        <v>407.84399999999999</v>
      </c>
      <c r="DH76">
        <v>407.27100000000002</v>
      </c>
      <c r="DI76">
        <v>0.11175499999999999</v>
      </c>
      <c r="DJ76">
        <v>399.97</v>
      </c>
      <c r="DK76">
        <v>17.9269</v>
      </c>
      <c r="DL76">
        <v>1.6194</v>
      </c>
      <c r="DM76">
        <v>1.6093599999999999</v>
      </c>
      <c r="DN76">
        <v>14.144600000000001</v>
      </c>
      <c r="DO76">
        <v>14.0487</v>
      </c>
      <c r="DP76">
        <v>4.9997399999999997E-2</v>
      </c>
      <c r="DQ76">
        <v>0</v>
      </c>
      <c r="DR76">
        <v>0</v>
      </c>
      <c r="DS76">
        <v>0</v>
      </c>
      <c r="DT76">
        <v>697.97</v>
      </c>
      <c r="DU76">
        <v>4.9997399999999997E-2</v>
      </c>
      <c r="DV76">
        <v>-8.84</v>
      </c>
      <c r="DW76">
        <v>-3.1</v>
      </c>
      <c r="DX76">
        <v>35.375</v>
      </c>
      <c r="DY76">
        <v>39.436999999999998</v>
      </c>
      <c r="DZ76">
        <v>37.561999999999998</v>
      </c>
      <c r="EA76">
        <v>39.561999999999998</v>
      </c>
      <c r="EB76">
        <v>38.5</v>
      </c>
      <c r="EC76">
        <v>0</v>
      </c>
      <c r="ED76">
        <v>0</v>
      </c>
      <c r="EE76">
        <v>0</v>
      </c>
      <c r="EF76">
        <v>1749.9000000953699</v>
      </c>
      <c r="EG76">
        <v>0</v>
      </c>
      <c r="EH76">
        <v>695.9452</v>
      </c>
      <c r="EI76">
        <v>-2.1276922266698102</v>
      </c>
      <c r="EJ76">
        <v>13.342307695357301</v>
      </c>
      <c r="EK76">
        <v>-6.8048000000000002</v>
      </c>
      <c r="EL76">
        <v>15</v>
      </c>
      <c r="EM76">
        <v>1634251867.5</v>
      </c>
      <c r="EN76" t="s">
        <v>545</v>
      </c>
      <c r="EO76">
        <v>1634251865</v>
      </c>
      <c r="EP76">
        <v>1634251867.5</v>
      </c>
      <c r="EQ76">
        <v>128</v>
      </c>
      <c r="ER76">
        <v>1.4E-2</v>
      </c>
      <c r="ES76">
        <v>-4.0000000000000001E-3</v>
      </c>
      <c r="ET76">
        <v>0.11700000000000001</v>
      </c>
      <c r="EU76">
        <v>-7.6999999999999999E-2</v>
      </c>
      <c r="EV76">
        <v>400</v>
      </c>
      <c r="EW76">
        <v>18</v>
      </c>
      <c r="EX76">
        <v>0.46</v>
      </c>
      <c r="EY76">
        <v>0.31</v>
      </c>
      <c r="EZ76">
        <v>0.48003459999999998</v>
      </c>
      <c r="FA76">
        <v>-0.25714860787992599</v>
      </c>
      <c r="FB76">
        <v>3.1973462692364098E-2</v>
      </c>
      <c r="FC76">
        <v>0</v>
      </c>
      <c r="FD76">
        <v>0</v>
      </c>
      <c r="FE76">
        <v>0</v>
      </c>
      <c r="FF76">
        <v>0</v>
      </c>
      <c r="FG76">
        <v>1</v>
      </c>
      <c r="FH76">
        <v>0.1003437875</v>
      </c>
      <c r="FI76">
        <v>4.4139973733583896E-3</v>
      </c>
      <c r="FJ76">
        <v>5.1854877607698403E-3</v>
      </c>
      <c r="FK76">
        <v>1</v>
      </c>
      <c r="FL76">
        <v>2</v>
      </c>
      <c r="FM76">
        <v>3</v>
      </c>
      <c r="FN76" t="s">
        <v>419</v>
      </c>
      <c r="FO76">
        <v>3.92666</v>
      </c>
      <c r="FP76">
        <v>2.7879100000000001</v>
      </c>
      <c r="FQ76">
        <v>8.3939E-2</v>
      </c>
      <c r="FR76">
        <v>8.3840600000000001E-2</v>
      </c>
      <c r="FS76">
        <v>8.1393300000000002E-2</v>
      </c>
      <c r="FT76">
        <v>8.0142400000000003E-2</v>
      </c>
      <c r="FU76">
        <v>19698.8</v>
      </c>
      <c r="FV76">
        <v>24029.8</v>
      </c>
      <c r="FW76">
        <v>20942</v>
      </c>
      <c r="FX76">
        <v>25296.7</v>
      </c>
      <c r="FY76">
        <v>30512</v>
      </c>
      <c r="FZ76">
        <v>34260.5</v>
      </c>
      <c r="GA76">
        <v>37797.1</v>
      </c>
      <c r="GB76">
        <v>41964.9</v>
      </c>
      <c r="GC76">
        <v>2.6731500000000001</v>
      </c>
      <c r="GD76">
        <v>2.1928800000000002</v>
      </c>
      <c r="GE76">
        <v>6.41346E-2</v>
      </c>
      <c r="GF76">
        <v>0</v>
      </c>
      <c r="GG76">
        <v>23.433800000000002</v>
      </c>
      <c r="GH76">
        <v>999.9</v>
      </c>
      <c r="GI76">
        <v>47.369</v>
      </c>
      <c r="GJ76">
        <v>29.648</v>
      </c>
      <c r="GK76">
        <v>22.027799999999999</v>
      </c>
      <c r="GL76">
        <v>61.673499999999997</v>
      </c>
      <c r="GM76">
        <v>19.1587</v>
      </c>
      <c r="GN76">
        <v>3</v>
      </c>
      <c r="GO76">
        <v>-0.215193</v>
      </c>
      <c r="GP76">
        <v>-0.874888</v>
      </c>
      <c r="GQ76">
        <v>20.332799999999999</v>
      </c>
      <c r="GR76">
        <v>5.2231300000000003</v>
      </c>
      <c r="GS76">
        <v>11.962</v>
      </c>
      <c r="GT76">
        <v>4.9859</v>
      </c>
      <c r="GU76">
        <v>3.3010000000000002</v>
      </c>
      <c r="GV76">
        <v>9999</v>
      </c>
      <c r="GW76">
        <v>9999</v>
      </c>
      <c r="GX76">
        <v>999.9</v>
      </c>
      <c r="GY76">
        <v>9999</v>
      </c>
      <c r="GZ76">
        <v>1.8846000000000001</v>
      </c>
      <c r="HA76">
        <v>1.8815599999999999</v>
      </c>
      <c r="HB76">
        <v>1.8830899999999999</v>
      </c>
      <c r="HC76">
        <v>1.88182</v>
      </c>
      <c r="HD76">
        <v>1.88324</v>
      </c>
      <c r="HE76">
        <v>1.8824799999999999</v>
      </c>
      <c r="HF76">
        <v>1.88446</v>
      </c>
      <c r="HG76">
        <v>1.88171</v>
      </c>
      <c r="HH76">
        <v>5</v>
      </c>
      <c r="HI76">
        <v>0</v>
      </c>
      <c r="HJ76">
        <v>0</v>
      </c>
      <c r="HK76">
        <v>0</v>
      </c>
      <c r="HL76" t="s">
        <v>403</v>
      </c>
      <c r="HM76" t="s">
        <v>404</v>
      </c>
      <c r="HN76" t="s">
        <v>405</v>
      </c>
      <c r="HO76" t="s">
        <v>405</v>
      </c>
      <c r="HP76" t="s">
        <v>405</v>
      </c>
      <c r="HQ76" t="s">
        <v>405</v>
      </c>
      <c r="HR76">
        <v>0</v>
      </c>
      <c r="HS76">
        <v>100</v>
      </c>
      <c r="HT76">
        <v>100</v>
      </c>
      <c r="HU76">
        <v>0.11700000000000001</v>
      </c>
      <c r="HV76">
        <v>-7.6700000000000004E-2</v>
      </c>
      <c r="HW76">
        <v>0.116714285714238</v>
      </c>
      <c r="HX76">
        <v>0</v>
      </c>
      <c r="HY76">
        <v>0</v>
      </c>
      <c r="HZ76">
        <v>0</v>
      </c>
      <c r="IA76">
        <v>-7.6664999999998401E-2</v>
      </c>
      <c r="IB76">
        <v>0</v>
      </c>
      <c r="IC76">
        <v>0</v>
      </c>
      <c r="ID76">
        <v>0</v>
      </c>
      <c r="IE76">
        <v>-1</v>
      </c>
      <c r="IF76">
        <v>-1</v>
      </c>
      <c r="IG76">
        <v>-1</v>
      </c>
      <c r="IH76">
        <v>-1</v>
      </c>
      <c r="II76">
        <v>1.4</v>
      </c>
      <c r="IJ76">
        <v>1.4</v>
      </c>
      <c r="IK76">
        <v>1.5686</v>
      </c>
      <c r="IL76">
        <v>2.6086399999999998</v>
      </c>
      <c r="IM76">
        <v>2.8002899999999999</v>
      </c>
      <c r="IN76">
        <v>3.0139200000000002</v>
      </c>
      <c r="IO76">
        <v>3.0493199999999998</v>
      </c>
      <c r="IP76">
        <v>2.3303199999999999</v>
      </c>
      <c r="IQ76">
        <v>36.011299999999999</v>
      </c>
      <c r="IR76">
        <v>24.061199999999999</v>
      </c>
      <c r="IS76">
        <v>18</v>
      </c>
      <c r="IT76">
        <v>1093.08</v>
      </c>
      <c r="IU76">
        <v>598.09400000000005</v>
      </c>
      <c r="IV76">
        <v>25.0002</v>
      </c>
      <c r="IW76">
        <v>24.445900000000002</v>
      </c>
      <c r="IX76">
        <v>30</v>
      </c>
      <c r="IY76">
        <v>24.3871</v>
      </c>
      <c r="IZ76">
        <v>24.383600000000001</v>
      </c>
      <c r="JA76">
        <v>31.349599999999999</v>
      </c>
      <c r="JB76">
        <v>12.541600000000001</v>
      </c>
      <c r="JC76">
        <v>65.969399999999993</v>
      </c>
      <c r="JD76">
        <v>25</v>
      </c>
      <c r="JE76">
        <v>400</v>
      </c>
      <c r="JF76">
        <v>17.9861</v>
      </c>
      <c r="JG76">
        <v>101.89</v>
      </c>
      <c r="JH76">
        <v>101.169</v>
      </c>
    </row>
    <row r="77" spans="1:268" x14ac:dyDescent="0.2">
      <c r="A77">
        <v>61</v>
      </c>
      <c r="B77">
        <v>1634251954.5</v>
      </c>
      <c r="C77">
        <v>1808.9000000953699</v>
      </c>
      <c r="D77" t="s">
        <v>546</v>
      </c>
      <c r="E77" t="s">
        <v>547</v>
      </c>
      <c r="F77" t="s">
        <v>397</v>
      </c>
      <c r="I77">
        <v>1634251954.5</v>
      </c>
      <c r="J77">
        <f t="shared" si="46"/>
        <v>1.8942259309918008E-4</v>
      </c>
      <c r="K77">
        <f t="shared" si="47"/>
        <v>0.18942259309918008</v>
      </c>
      <c r="L77">
        <f t="shared" si="48"/>
        <v>-0.73586271205081544</v>
      </c>
      <c r="M77">
        <f t="shared" si="49"/>
        <v>400.39</v>
      </c>
      <c r="N77">
        <f t="shared" si="50"/>
        <v>492.23126883193436</v>
      </c>
      <c r="O77">
        <f t="shared" si="51"/>
        <v>44.243771482054228</v>
      </c>
      <c r="P77">
        <f t="shared" si="52"/>
        <v>35.988700404459998</v>
      </c>
      <c r="Q77">
        <f t="shared" si="53"/>
        <v>1.1369240594216208E-2</v>
      </c>
      <c r="R77">
        <f t="shared" si="54"/>
        <v>2.7471842603702608</v>
      </c>
      <c r="S77">
        <f t="shared" si="55"/>
        <v>1.1343165511823201E-2</v>
      </c>
      <c r="T77">
        <f t="shared" si="56"/>
        <v>7.0918161588543957E-3</v>
      </c>
      <c r="U77">
        <f t="shared" si="57"/>
        <v>3.9895850507889585E-3</v>
      </c>
      <c r="V77">
        <f t="shared" si="58"/>
        <v>25.33536961075955</v>
      </c>
      <c r="W77">
        <f t="shared" si="59"/>
        <v>24.483899999999998</v>
      </c>
      <c r="X77">
        <f t="shared" si="60"/>
        <v>3.0831462012854569</v>
      </c>
      <c r="Y77">
        <f t="shared" si="61"/>
        <v>49.830002752425827</v>
      </c>
      <c r="Z77">
        <f t="shared" si="62"/>
        <v>1.6214285208574002</v>
      </c>
      <c r="AA77">
        <f t="shared" si="63"/>
        <v>3.2539201912415421</v>
      </c>
      <c r="AB77">
        <f t="shared" si="64"/>
        <v>1.4617176804280567</v>
      </c>
      <c r="AC77">
        <f t="shared" si="65"/>
        <v>-8.3535363556738425</v>
      </c>
      <c r="AD77">
        <f t="shared" si="66"/>
        <v>133.85838161238473</v>
      </c>
      <c r="AE77">
        <f t="shared" si="67"/>
        <v>10.300019833585598</v>
      </c>
      <c r="AF77">
        <f t="shared" si="68"/>
        <v>135.80885467534728</v>
      </c>
      <c r="AG77">
        <v>0</v>
      </c>
      <c r="AH77">
        <v>0</v>
      </c>
      <c r="AI77">
        <f t="shared" si="69"/>
        <v>1</v>
      </c>
      <c r="AJ77">
        <f t="shared" si="70"/>
        <v>0</v>
      </c>
      <c r="AK77">
        <f t="shared" si="71"/>
        <v>47815.413721190256</v>
      </c>
      <c r="AL77" t="s">
        <v>399</v>
      </c>
      <c r="AM77" t="s">
        <v>399</v>
      </c>
      <c r="AN77">
        <v>0</v>
      </c>
      <c r="AO77">
        <v>0</v>
      </c>
      <c r="AP77" t="e">
        <f t="shared" si="72"/>
        <v>#DIV/0!</v>
      </c>
      <c r="AQ77">
        <v>0</v>
      </c>
      <c r="AR77" t="s">
        <v>399</v>
      </c>
      <c r="AS77" t="s">
        <v>399</v>
      </c>
      <c r="AT77">
        <v>0</v>
      </c>
      <c r="AU77">
        <v>0</v>
      </c>
      <c r="AV77" t="e">
        <f t="shared" si="73"/>
        <v>#DIV/0!</v>
      </c>
      <c r="AW77">
        <v>0.5</v>
      </c>
      <c r="AX77">
        <f t="shared" si="74"/>
        <v>2.0997816056783997E-2</v>
      </c>
      <c r="AY77">
        <f t="shared" si="75"/>
        <v>-0.73586271205081544</v>
      </c>
      <c r="AZ77" t="e">
        <f t="shared" si="76"/>
        <v>#DIV/0!</v>
      </c>
      <c r="BA77">
        <f t="shared" si="77"/>
        <v>-35.044726082981001</v>
      </c>
      <c r="BB77" t="e">
        <f t="shared" si="78"/>
        <v>#DIV/0!</v>
      </c>
      <c r="BC77" t="e">
        <f t="shared" si="79"/>
        <v>#DIV/0!</v>
      </c>
      <c r="BD77" t="s">
        <v>399</v>
      </c>
      <c r="BE77">
        <v>0</v>
      </c>
      <c r="BF77" t="e">
        <f t="shared" si="80"/>
        <v>#DIV/0!</v>
      </c>
      <c r="BG77" t="e">
        <f t="shared" si="81"/>
        <v>#DIV/0!</v>
      </c>
      <c r="BH77" t="e">
        <f t="shared" si="82"/>
        <v>#DIV/0!</v>
      </c>
      <c r="BI77" t="e">
        <f t="shared" si="83"/>
        <v>#DIV/0!</v>
      </c>
      <c r="BJ77" t="e">
        <f t="shared" si="84"/>
        <v>#DIV/0!</v>
      </c>
      <c r="BK77" t="e">
        <f t="shared" si="85"/>
        <v>#DIV/0!</v>
      </c>
      <c r="BL77" t="e">
        <f t="shared" si="86"/>
        <v>#DIV/0!</v>
      </c>
      <c r="BM77" t="e">
        <f t="shared" si="87"/>
        <v>#DIV/0!</v>
      </c>
      <c r="BN77" t="s">
        <v>399</v>
      </c>
      <c r="BO77" t="s">
        <v>399</v>
      </c>
      <c r="BP77" t="s">
        <v>399</v>
      </c>
      <c r="BQ77" t="s">
        <v>399</v>
      </c>
      <c r="BR77" t="s">
        <v>399</v>
      </c>
      <c r="BS77" t="s">
        <v>399</v>
      </c>
      <c r="BT77" t="s">
        <v>399</v>
      </c>
      <c r="BU77" t="s">
        <v>399</v>
      </c>
      <c r="BV77" t="s">
        <v>399</v>
      </c>
      <c r="BW77" t="s">
        <v>399</v>
      </c>
      <c r="BX77" t="s">
        <v>399</v>
      </c>
      <c r="BY77" t="s">
        <v>399</v>
      </c>
      <c r="BZ77" t="s">
        <v>399</v>
      </c>
      <c r="CA77" t="s">
        <v>399</v>
      </c>
      <c r="CB77" t="s">
        <v>399</v>
      </c>
      <c r="CC77" t="s">
        <v>399</v>
      </c>
      <c r="CD77" t="s">
        <v>399</v>
      </c>
      <c r="CE77" t="s">
        <v>399</v>
      </c>
      <c r="CF77">
        <f t="shared" si="88"/>
        <v>4.9997399999999997E-2</v>
      </c>
      <c r="CG77">
        <f t="shared" si="89"/>
        <v>2.0997816056783997E-2</v>
      </c>
      <c r="CH77">
        <f t="shared" si="90"/>
        <v>0.41997815999999993</v>
      </c>
      <c r="CI77">
        <f t="shared" si="91"/>
        <v>7.9795850399999979E-2</v>
      </c>
      <c r="CJ77">
        <v>6</v>
      </c>
      <c r="CK77">
        <v>0.5</v>
      </c>
      <c r="CL77" t="s">
        <v>400</v>
      </c>
      <c r="CM77">
        <v>2</v>
      </c>
      <c r="CN77">
        <v>1634251954.5</v>
      </c>
      <c r="CO77">
        <v>400.39</v>
      </c>
      <c r="CP77">
        <v>399.99400000000003</v>
      </c>
      <c r="CQ77">
        <v>18.039100000000001</v>
      </c>
      <c r="CR77">
        <v>17.927499999999998</v>
      </c>
      <c r="CS77">
        <v>400.27300000000002</v>
      </c>
      <c r="CT77">
        <v>18.1157</v>
      </c>
      <c r="CU77">
        <v>1000.03</v>
      </c>
      <c r="CV77">
        <v>89.779499999999999</v>
      </c>
      <c r="CW77">
        <v>0.104614</v>
      </c>
      <c r="CX77">
        <v>25.387699999999999</v>
      </c>
      <c r="CY77">
        <v>24.483899999999998</v>
      </c>
      <c r="CZ77">
        <v>999.9</v>
      </c>
      <c r="DA77">
        <v>0</v>
      </c>
      <c r="DB77">
        <v>0</v>
      </c>
      <c r="DC77">
        <v>10018.799999999999</v>
      </c>
      <c r="DD77">
        <v>0</v>
      </c>
      <c r="DE77">
        <v>0.21912699999999999</v>
      </c>
      <c r="DF77">
        <v>0.39651500000000001</v>
      </c>
      <c r="DG77">
        <v>407.74599999999998</v>
      </c>
      <c r="DH77">
        <v>407.29500000000002</v>
      </c>
      <c r="DI77">
        <v>0.11154699999999999</v>
      </c>
      <c r="DJ77">
        <v>399.99400000000003</v>
      </c>
      <c r="DK77">
        <v>17.927499999999998</v>
      </c>
      <c r="DL77">
        <v>1.61954</v>
      </c>
      <c r="DM77">
        <v>1.6095200000000001</v>
      </c>
      <c r="DN77">
        <v>14.146000000000001</v>
      </c>
      <c r="DO77">
        <v>14.0503</v>
      </c>
      <c r="DP77">
        <v>4.9997399999999997E-2</v>
      </c>
      <c r="DQ77">
        <v>0</v>
      </c>
      <c r="DR77">
        <v>0</v>
      </c>
      <c r="DS77">
        <v>0</v>
      </c>
      <c r="DT77">
        <v>694.95</v>
      </c>
      <c r="DU77">
        <v>4.9997399999999997E-2</v>
      </c>
      <c r="DV77">
        <v>-7.4</v>
      </c>
      <c r="DW77">
        <v>-3.09</v>
      </c>
      <c r="DX77">
        <v>35.061999999999998</v>
      </c>
      <c r="DY77">
        <v>39.436999999999998</v>
      </c>
      <c r="DZ77">
        <v>37.436999999999998</v>
      </c>
      <c r="EA77">
        <v>39.625</v>
      </c>
      <c r="EB77">
        <v>37.936999999999998</v>
      </c>
      <c r="EC77">
        <v>0</v>
      </c>
      <c r="ED77">
        <v>0</v>
      </c>
      <c r="EE77">
        <v>0</v>
      </c>
      <c r="EF77">
        <v>1754.7000000476801</v>
      </c>
      <c r="EG77">
        <v>0</v>
      </c>
      <c r="EH77">
        <v>695.45159999999998</v>
      </c>
      <c r="EI77">
        <v>-3.6161537722918302</v>
      </c>
      <c r="EJ77">
        <v>6.78461548366489</v>
      </c>
      <c r="EK77">
        <v>-6.1311999999999998</v>
      </c>
      <c r="EL77">
        <v>15</v>
      </c>
      <c r="EM77">
        <v>1634251867.5</v>
      </c>
      <c r="EN77" t="s">
        <v>545</v>
      </c>
      <c r="EO77">
        <v>1634251865</v>
      </c>
      <c r="EP77">
        <v>1634251867.5</v>
      </c>
      <c r="EQ77">
        <v>128</v>
      </c>
      <c r="ER77">
        <v>1.4E-2</v>
      </c>
      <c r="ES77">
        <v>-4.0000000000000001E-3</v>
      </c>
      <c r="ET77">
        <v>0.11700000000000001</v>
      </c>
      <c r="EU77">
        <v>-7.6999999999999999E-2</v>
      </c>
      <c r="EV77">
        <v>400</v>
      </c>
      <c r="EW77">
        <v>18</v>
      </c>
      <c r="EX77">
        <v>0.46</v>
      </c>
      <c r="EY77">
        <v>0.31</v>
      </c>
      <c r="EZ77">
        <v>0.47531050000000002</v>
      </c>
      <c r="FA77">
        <v>-0.10998319699812401</v>
      </c>
      <c r="FB77">
        <v>3.4459066182211E-2</v>
      </c>
      <c r="FC77">
        <v>0</v>
      </c>
      <c r="FD77">
        <v>0</v>
      </c>
      <c r="FE77">
        <v>0</v>
      </c>
      <c r="FF77">
        <v>0</v>
      </c>
      <c r="FG77">
        <v>1</v>
      </c>
      <c r="FH77">
        <v>0.1026008125</v>
      </c>
      <c r="FI77">
        <v>7.31721174484051E-2</v>
      </c>
      <c r="FJ77">
        <v>7.4162534157817001E-3</v>
      </c>
      <c r="FK77">
        <v>1</v>
      </c>
      <c r="FL77">
        <v>2</v>
      </c>
      <c r="FM77">
        <v>3</v>
      </c>
      <c r="FN77" t="s">
        <v>419</v>
      </c>
      <c r="FO77">
        <v>3.9266800000000002</v>
      </c>
      <c r="FP77">
        <v>2.7873999999999999</v>
      </c>
      <c r="FQ77">
        <v>8.3929299999999998E-2</v>
      </c>
      <c r="FR77">
        <v>8.3850099999999997E-2</v>
      </c>
      <c r="FS77">
        <v>8.1400200000000006E-2</v>
      </c>
      <c r="FT77">
        <v>8.0149899999999996E-2</v>
      </c>
      <c r="FU77">
        <v>19699</v>
      </c>
      <c r="FV77">
        <v>24029.8</v>
      </c>
      <c r="FW77">
        <v>20942</v>
      </c>
      <c r="FX77">
        <v>25296.9</v>
      </c>
      <c r="FY77">
        <v>30511.7</v>
      </c>
      <c r="FZ77">
        <v>34260.5</v>
      </c>
      <c r="GA77">
        <v>37796.9</v>
      </c>
      <c r="GB77">
        <v>41965.3</v>
      </c>
      <c r="GC77">
        <v>2.67292</v>
      </c>
      <c r="GD77">
        <v>2.1926999999999999</v>
      </c>
      <c r="GE77">
        <v>6.3534800000000002E-2</v>
      </c>
      <c r="GF77">
        <v>0</v>
      </c>
      <c r="GG77">
        <v>23.439699999999998</v>
      </c>
      <c r="GH77">
        <v>999.9</v>
      </c>
      <c r="GI77">
        <v>47.369</v>
      </c>
      <c r="GJ77">
        <v>29.648</v>
      </c>
      <c r="GK77">
        <v>22.029399999999999</v>
      </c>
      <c r="GL77">
        <v>61.4435</v>
      </c>
      <c r="GM77">
        <v>19.210699999999999</v>
      </c>
      <c r="GN77">
        <v>3</v>
      </c>
      <c r="GO77">
        <v>-0.21527199999999999</v>
      </c>
      <c r="GP77">
        <v>-0.87252200000000002</v>
      </c>
      <c r="GQ77">
        <v>20.3324</v>
      </c>
      <c r="GR77">
        <v>5.2199900000000001</v>
      </c>
      <c r="GS77">
        <v>11.962</v>
      </c>
      <c r="GT77">
        <v>4.98515</v>
      </c>
      <c r="GU77">
        <v>3.3002500000000001</v>
      </c>
      <c r="GV77">
        <v>9999</v>
      </c>
      <c r="GW77">
        <v>9999</v>
      </c>
      <c r="GX77">
        <v>999.9</v>
      </c>
      <c r="GY77">
        <v>9999</v>
      </c>
      <c r="GZ77">
        <v>1.8846000000000001</v>
      </c>
      <c r="HA77">
        <v>1.8815599999999999</v>
      </c>
      <c r="HB77">
        <v>1.8830899999999999</v>
      </c>
      <c r="HC77">
        <v>1.88181</v>
      </c>
      <c r="HD77">
        <v>1.88324</v>
      </c>
      <c r="HE77">
        <v>1.8824799999999999</v>
      </c>
      <c r="HF77">
        <v>1.88446</v>
      </c>
      <c r="HG77">
        <v>1.88171</v>
      </c>
      <c r="HH77">
        <v>5</v>
      </c>
      <c r="HI77">
        <v>0</v>
      </c>
      <c r="HJ77">
        <v>0</v>
      </c>
      <c r="HK77">
        <v>0</v>
      </c>
      <c r="HL77" t="s">
        <v>403</v>
      </c>
      <c r="HM77" t="s">
        <v>404</v>
      </c>
      <c r="HN77" t="s">
        <v>405</v>
      </c>
      <c r="HO77" t="s">
        <v>405</v>
      </c>
      <c r="HP77" t="s">
        <v>405</v>
      </c>
      <c r="HQ77" t="s">
        <v>405</v>
      </c>
      <c r="HR77">
        <v>0</v>
      </c>
      <c r="HS77">
        <v>100</v>
      </c>
      <c r="HT77">
        <v>100</v>
      </c>
      <c r="HU77">
        <v>0.11700000000000001</v>
      </c>
      <c r="HV77">
        <v>-7.6600000000000001E-2</v>
      </c>
      <c r="HW77">
        <v>0.116714285714238</v>
      </c>
      <c r="HX77">
        <v>0</v>
      </c>
      <c r="HY77">
        <v>0</v>
      </c>
      <c r="HZ77">
        <v>0</v>
      </c>
      <c r="IA77">
        <v>-7.6664999999998401E-2</v>
      </c>
      <c r="IB77">
        <v>0</v>
      </c>
      <c r="IC77">
        <v>0</v>
      </c>
      <c r="ID77">
        <v>0</v>
      </c>
      <c r="IE77">
        <v>-1</v>
      </c>
      <c r="IF77">
        <v>-1</v>
      </c>
      <c r="IG77">
        <v>-1</v>
      </c>
      <c r="IH77">
        <v>-1</v>
      </c>
      <c r="II77">
        <v>1.5</v>
      </c>
      <c r="IJ77">
        <v>1.4</v>
      </c>
      <c r="IK77">
        <v>1.56982</v>
      </c>
      <c r="IL77">
        <v>2.6086399999999998</v>
      </c>
      <c r="IM77">
        <v>2.8002899999999999</v>
      </c>
      <c r="IN77">
        <v>3.0151400000000002</v>
      </c>
      <c r="IO77">
        <v>3.0493199999999998</v>
      </c>
      <c r="IP77">
        <v>2.3290999999999999</v>
      </c>
      <c r="IQ77">
        <v>36.011299999999999</v>
      </c>
      <c r="IR77">
        <v>24.061199999999999</v>
      </c>
      <c r="IS77">
        <v>18</v>
      </c>
      <c r="IT77">
        <v>1092.77</v>
      </c>
      <c r="IU77">
        <v>597.93200000000002</v>
      </c>
      <c r="IV77">
        <v>25.000299999999999</v>
      </c>
      <c r="IW77">
        <v>24.4438</v>
      </c>
      <c r="IX77">
        <v>29.9999</v>
      </c>
      <c r="IY77">
        <v>24.384899999999998</v>
      </c>
      <c r="IZ77">
        <v>24.381599999999999</v>
      </c>
      <c r="JA77">
        <v>31.3508</v>
      </c>
      <c r="JB77">
        <v>12.541600000000001</v>
      </c>
      <c r="JC77">
        <v>65.969399999999993</v>
      </c>
      <c r="JD77">
        <v>25</v>
      </c>
      <c r="JE77">
        <v>400</v>
      </c>
      <c r="JF77">
        <v>17.9861</v>
      </c>
      <c r="JG77">
        <v>101.89</v>
      </c>
      <c r="JH77">
        <v>101.17</v>
      </c>
    </row>
    <row r="78" spans="1:268" x14ac:dyDescent="0.2">
      <c r="A78">
        <v>62</v>
      </c>
      <c r="B78">
        <v>1634251959.5</v>
      </c>
      <c r="C78">
        <v>1813.9000000953699</v>
      </c>
      <c r="D78" t="s">
        <v>548</v>
      </c>
      <c r="E78" t="s">
        <v>549</v>
      </c>
      <c r="F78" t="s">
        <v>397</v>
      </c>
      <c r="I78">
        <v>1634251959.5</v>
      </c>
      <c r="J78">
        <f t="shared" si="46"/>
        <v>1.970575427730301E-4</v>
      </c>
      <c r="K78">
        <f t="shared" si="47"/>
        <v>0.19705754277303011</v>
      </c>
      <c r="L78">
        <f t="shared" si="48"/>
        <v>-0.96893379585877715</v>
      </c>
      <c r="M78">
        <f t="shared" si="49"/>
        <v>400.517</v>
      </c>
      <c r="N78">
        <f t="shared" si="50"/>
        <v>519.8162283758918</v>
      </c>
      <c r="O78">
        <f t="shared" si="51"/>
        <v>46.724207741590142</v>
      </c>
      <c r="P78">
        <f t="shared" si="52"/>
        <v>36.000875868203998</v>
      </c>
      <c r="Q78">
        <f t="shared" si="53"/>
        <v>1.1802927517832743E-2</v>
      </c>
      <c r="R78">
        <f t="shared" si="54"/>
        <v>2.7457331026115668</v>
      </c>
      <c r="S78">
        <f t="shared" si="55"/>
        <v>1.1774813034075415E-2</v>
      </c>
      <c r="T78">
        <f t="shared" si="56"/>
        <v>7.3617784922588329E-3</v>
      </c>
      <c r="U78">
        <f t="shared" si="57"/>
        <v>3.9895850507889585E-3</v>
      </c>
      <c r="V78">
        <f t="shared" si="58"/>
        <v>25.33743280938539</v>
      </c>
      <c r="W78">
        <f t="shared" si="59"/>
        <v>24.503399999999999</v>
      </c>
      <c r="X78">
        <f t="shared" si="60"/>
        <v>3.0867463687555663</v>
      </c>
      <c r="Y78">
        <f t="shared" si="61"/>
        <v>49.830766796255702</v>
      </c>
      <c r="Z78">
        <f t="shared" si="62"/>
        <v>1.621858257522</v>
      </c>
      <c r="AA78">
        <f t="shared" si="63"/>
        <v>3.2547326918594939</v>
      </c>
      <c r="AB78">
        <f t="shared" si="64"/>
        <v>1.4648881112335663</v>
      </c>
      <c r="AC78">
        <f t="shared" si="65"/>
        <v>-8.6902376362906271</v>
      </c>
      <c r="AD78">
        <f t="shared" si="66"/>
        <v>131.52284515037346</v>
      </c>
      <c r="AE78">
        <f t="shared" si="67"/>
        <v>10.126863168127212</v>
      </c>
      <c r="AF78">
        <f t="shared" si="68"/>
        <v>132.96346026726084</v>
      </c>
      <c r="AG78">
        <v>0</v>
      </c>
      <c r="AH78">
        <v>0</v>
      </c>
      <c r="AI78">
        <f t="shared" si="69"/>
        <v>1</v>
      </c>
      <c r="AJ78">
        <f t="shared" si="70"/>
        <v>0</v>
      </c>
      <c r="AK78">
        <f t="shared" si="71"/>
        <v>47775.324483891854</v>
      </c>
      <c r="AL78" t="s">
        <v>399</v>
      </c>
      <c r="AM78" t="s">
        <v>399</v>
      </c>
      <c r="AN78">
        <v>0</v>
      </c>
      <c r="AO78">
        <v>0</v>
      </c>
      <c r="AP78" t="e">
        <f t="shared" si="72"/>
        <v>#DIV/0!</v>
      </c>
      <c r="AQ78">
        <v>0</v>
      </c>
      <c r="AR78" t="s">
        <v>399</v>
      </c>
      <c r="AS78" t="s">
        <v>399</v>
      </c>
      <c r="AT78">
        <v>0</v>
      </c>
      <c r="AU78">
        <v>0</v>
      </c>
      <c r="AV78" t="e">
        <f t="shared" si="73"/>
        <v>#DIV/0!</v>
      </c>
      <c r="AW78">
        <v>0.5</v>
      </c>
      <c r="AX78">
        <f t="shared" si="74"/>
        <v>2.0997816056783997E-2</v>
      </c>
      <c r="AY78">
        <f t="shared" si="75"/>
        <v>-0.96893379585877715</v>
      </c>
      <c r="AZ78" t="e">
        <f t="shared" si="76"/>
        <v>#DIV/0!</v>
      </c>
      <c r="BA78">
        <f t="shared" si="77"/>
        <v>-46.144503468289649</v>
      </c>
      <c r="BB78" t="e">
        <f t="shared" si="78"/>
        <v>#DIV/0!</v>
      </c>
      <c r="BC78" t="e">
        <f t="shared" si="79"/>
        <v>#DIV/0!</v>
      </c>
      <c r="BD78" t="s">
        <v>399</v>
      </c>
      <c r="BE78">
        <v>0</v>
      </c>
      <c r="BF78" t="e">
        <f t="shared" si="80"/>
        <v>#DIV/0!</v>
      </c>
      <c r="BG78" t="e">
        <f t="shared" si="81"/>
        <v>#DIV/0!</v>
      </c>
      <c r="BH78" t="e">
        <f t="shared" si="82"/>
        <v>#DIV/0!</v>
      </c>
      <c r="BI78" t="e">
        <f t="shared" si="83"/>
        <v>#DIV/0!</v>
      </c>
      <c r="BJ78" t="e">
        <f t="shared" si="84"/>
        <v>#DIV/0!</v>
      </c>
      <c r="BK78" t="e">
        <f t="shared" si="85"/>
        <v>#DIV/0!</v>
      </c>
      <c r="BL78" t="e">
        <f t="shared" si="86"/>
        <v>#DIV/0!</v>
      </c>
      <c r="BM78" t="e">
        <f t="shared" si="87"/>
        <v>#DIV/0!</v>
      </c>
      <c r="BN78" t="s">
        <v>399</v>
      </c>
      <c r="BO78" t="s">
        <v>399</v>
      </c>
      <c r="BP78" t="s">
        <v>399</v>
      </c>
      <c r="BQ78" t="s">
        <v>399</v>
      </c>
      <c r="BR78" t="s">
        <v>399</v>
      </c>
      <c r="BS78" t="s">
        <v>399</v>
      </c>
      <c r="BT78" t="s">
        <v>399</v>
      </c>
      <c r="BU78" t="s">
        <v>399</v>
      </c>
      <c r="BV78" t="s">
        <v>399</v>
      </c>
      <c r="BW78" t="s">
        <v>399</v>
      </c>
      <c r="BX78" t="s">
        <v>399</v>
      </c>
      <c r="BY78" t="s">
        <v>399</v>
      </c>
      <c r="BZ78" t="s">
        <v>399</v>
      </c>
      <c r="CA78" t="s">
        <v>399</v>
      </c>
      <c r="CB78" t="s">
        <v>399</v>
      </c>
      <c r="CC78" t="s">
        <v>399</v>
      </c>
      <c r="CD78" t="s">
        <v>399</v>
      </c>
      <c r="CE78" t="s">
        <v>399</v>
      </c>
      <c r="CF78">
        <f t="shared" si="88"/>
        <v>4.9997399999999997E-2</v>
      </c>
      <c r="CG78">
        <f t="shared" si="89"/>
        <v>2.0997816056783997E-2</v>
      </c>
      <c r="CH78">
        <f t="shared" si="90"/>
        <v>0.41997815999999993</v>
      </c>
      <c r="CI78">
        <f t="shared" si="91"/>
        <v>7.9795850399999979E-2</v>
      </c>
      <c r="CJ78">
        <v>6</v>
      </c>
      <c r="CK78">
        <v>0.5</v>
      </c>
      <c r="CL78" t="s">
        <v>400</v>
      </c>
      <c r="CM78">
        <v>2</v>
      </c>
      <c r="CN78">
        <v>1634251959.5</v>
      </c>
      <c r="CO78">
        <v>400.517</v>
      </c>
      <c r="CP78">
        <v>399.983</v>
      </c>
      <c r="CQ78">
        <v>18.043500000000002</v>
      </c>
      <c r="CR78">
        <v>17.927399999999999</v>
      </c>
      <c r="CS78">
        <v>400.4</v>
      </c>
      <c r="CT78">
        <v>18.120200000000001</v>
      </c>
      <c r="CU78">
        <v>1000.01</v>
      </c>
      <c r="CV78">
        <v>89.781099999999995</v>
      </c>
      <c r="CW78">
        <v>0.10491200000000001</v>
      </c>
      <c r="CX78">
        <v>25.3919</v>
      </c>
      <c r="CY78">
        <v>24.503399999999999</v>
      </c>
      <c r="CZ78">
        <v>999.9</v>
      </c>
      <c r="DA78">
        <v>0</v>
      </c>
      <c r="DB78">
        <v>0</v>
      </c>
      <c r="DC78">
        <v>10010</v>
      </c>
      <c r="DD78">
        <v>0</v>
      </c>
      <c r="DE78">
        <v>0.21912699999999999</v>
      </c>
      <c r="DF78">
        <v>0.533447</v>
      </c>
      <c r="DG78">
        <v>407.87599999999998</v>
      </c>
      <c r="DH78">
        <v>407.28500000000003</v>
      </c>
      <c r="DI78">
        <v>0.116081</v>
      </c>
      <c r="DJ78">
        <v>399.983</v>
      </c>
      <c r="DK78">
        <v>17.927399999999999</v>
      </c>
      <c r="DL78">
        <v>1.6199699999999999</v>
      </c>
      <c r="DM78">
        <v>1.60954</v>
      </c>
      <c r="DN78">
        <v>14.1501</v>
      </c>
      <c r="DO78">
        <v>14.0505</v>
      </c>
      <c r="DP78">
        <v>4.9997399999999997E-2</v>
      </c>
      <c r="DQ78">
        <v>0</v>
      </c>
      <c r="DR78">
        <v>0</v>
      </c>
      <c r="DS78">
        <v>0</v>
      </c>
      <c r="DT78">
        <v>693.83</v>
      </c>
      <c r="DU78">
        <v>4.9997399999999997E-2</v>
      </c>
      <c r="DV78">
        <v>-3.44</v>
      </c>
      <c r="DW78">
        <v>-2.4900000000000002</v>
      </c>
      <c r="DX78">
        <v>35.375</v>
      </c>
      <c r="DY78">
        <v>39.436999999999998</v>
      </c>
      <c r="DZ78">
        <v>37.875</v>
      </c>
      <c r="EA78">
        <v>39.561999999999998</v>
      </c>
      <c r="EB78">
        <v>38.561999999999998</v>
      </c>
      <c r="EC78">
        <v>0</v>
      </c>
      <c r="ED78">
        <v>0</v>
      </c>
      <c r="EE78">
        <v>0</v>
      </c>
      <c r="EF78">
        <v>1760.10000014305</v>
      </c>
      <c r="EG78">
        <v>0</v>
      </c>
      <c r="EH78">
        <v>695.48846153846205</v>
      </c>
      <c r="EI78">
        <v>0.23589745394171999</v>
      </c>
      <c r="EJ78">
        <v>-3.7658118585581399</v>
      </c>
      <c r="EK78">
        <v>-5.8088461538461598</v>
      </c>
      <c r="EL78">
        <v>15</v>
      </c>
      <c r="EM78">
        <v>1634251867.5</v>
      </c>
      <c r="EN78" t="s">
        <v>545</v>
      </c>
      <c r="EO78">
        <v>1634251865</v>
      </c>
      <c r="EP78">
        <v>1634251867.5</v>
      </c>
      <c r="EQ78">
        <v>128</v>
      </c>
      <c r="ER78">
        <v>1.4E-2</v>
      </c>
      <c r="ES78">
        <v>-4.0000000000000001E-3</v>
      </c>
      <c r="ET78">
        <v>0.11700000000000001</v>
      </c>
      <c r="EU78">
        <v>-7.6999999999999999E-2</v>
      </c>
      <c r="EV78">
        <v>400</v>
      </c>
      <c r="EW78">
        <v>18</v>
      </c>
      <c r="EX78">
        <v>0.46</v>
      </c>
      <c r="EY78">
        <v>0.31</v>
      </c>
      <c r="EZ78">
        <v>0.464234878048781</v>
      </c>
      <c r="FA78">
        <v>1.4235365853658401E-2</v>
      </c>
      <c r="FB78">
        <v>3.7675301047040498E-2</v>
      </c>
      <c r="FC78">
        <v>1</v>
      </c>
      <c r="FD78">
        <v>0</v>
      </c>
      <c r="FE78">
        <v>0</v>
      </c>
      <c r="FF78">
        <v>0</v>
      </c>
      <c r="FG78">
        <v>1</v>
      </c>
      <c r="FH78">
        <v>0.10684762439024401</v>
      </c>
      <c r="FI78">
        <v>6.0225278048780702E-2</v>
      </c>
      <c r="FJ78">
        <v>6.2533979190158304E-3</v>
      </c>
      <c r="FK78">
        <v>1</v>
      </c>
      <c r="FL78">
        <v>3</v>
      </c>
      <c r="FM78">
        <v>3</v>
      </c>
      <c r="FN78" t="s">
        <v>415</v>
      </c>
      <c r="FO78">
        <v>3.9266399999999999</v>
      </c>
      <c r="FP78">
        <v>2.78762</v>
      </c>
      <c r="FQ78">
        <v>8.3951399999999995E-2</v>
      </c>
      <c r="FR78">
        <v>8.3850300000000003E-2</v>
      </c>
      <c r="FS78">
        <v>8.1416699999999995E-2</v>
      </c>
      <c r="FT78">
        <v>8.0151399999999998E-2</v>
      </c>
      <c r="FU78">
        <v>19698.900000000001</v>
      </c>
      <c r="FV78">
        <v>24030.1</v>
      </c>
      <c r="FW78">
        <v>20942.400000000001</v>
      </c>
      <c r="FX78">
        <v>25297.1</v>
      </c>
      <c r="FY78">
        <v>30511.5</v>
      </c>
      <c r="FZ78">
        <v>34260.800000000003</v>
      </c>
      <c r="GA78">
        <v>37797.4</v>
      </c>
      <c r="GB78">
        <v>41965.7</v>
      </c>
      <c r="GC78">
        <v>2.6728299999999998</v>
      </c>
      <c r="GD78">
        <v>2.19278</v>
      </c>
      <c r="GE78">
        <v>6.4458699999999994E-2</v>
      </c>
      <c r="GF78">
        <v>0</v>
      </c>
      <c r="GG78">
        <v>23.443999999999999</v>
      </c>
      <c r="GH78">
        <v>999.9</v>
      </c>
      <c r="GI78">
        <v>47.369</v>
      </c>
      <c r="GJ78">
        <v>29.648</v>
      </c>
      <c r="GK78">
        <v>22.027999999999999</v>
      </c>
      <c r="GL78">
        <v>61.513500000000001</v>
      </c>
      <c r="GM78">
        <v>19.226800000000001</v>
      </c>
      <c r="GN78">
        <v>3</v>
      </c>
      <c r="GO78">
        <v>-0.21579300000000001</v>
      </c>
      <c r="GP78">
        <v>-0.86948499999999995</v>
      </c>
      <c r="GQ78">
        <v>20.332899999999999</v>
      </c>
      <c r="GR78">
        <v>5.2232799999999999</v>
      </c>
      <c r="GS78">
        <v>11.962</v>
      </c>
      <c r="GT78">
        <v>4.9855999999999998</v>
      </c>
      <c r="GU78">
        <v>3.3010000000000002</v>
      </c>
      <c r="GV78">
        <v>9999</v>
      </c>
      <c r="GW78">
        <v>9999</v>
      </c>
      <c r="GX78">
        <v>999.9</v>
      </c>
      <c r="GY78">
        <v>9999</v>
      </c>
      <c r="GZ78">
        <v>1.8846099999999999</v>
      </c>
      <c r="HA78">
        <v>1.8815599999999999</v>
      </c>
      <c r="HB78">
        <v>1.8830899999999999</v>
      </c>
      <c r="HC78">
        <v>1.8817699999999999</v>
      </c>
      <c r="HD78">
        <v>1.88324</v>
      </c>
      <c r="HE78">
        <v>1.8824799999999999</v>
      </c>
      <c r="HF78">
        <v>1.88446</v>
      </c>
      <c r="HG78">
        <v>1.88171</v>
      </c>
      <c r="HH78">
        <v>5</v>
      </c>
      <c r="HI78">
        <v>0</v>
      </c>
      <c r="HJ78">
        <v>0</v>
      </c>
      <c r="HK78">
        <v>0</v>
      </c>
      <c r="HL78" t="s">
        <v>403</v>
      </c>
      <c r="HM78" t="s">
        <v>404</v>
      </c>
      <c r="HN78" t="s">
        <v>405</v>
      </c>
      <c r="HO78" t="s">
        <v>405</v>
      </c>
      <c r="HP78" t="s">
        <v>405</v>
      </c>
      <c r="HQ78" t="s">
        <v>405</v>
      </c>
      <c r="HR78">
        <v>0</v>
      </c>
      <c r="HS78">
        <v>100</v>
      </c>
      <c r="HT78">
        <v>100</v>
      </c>
      <c r="HU78">
        <v>0.11700000000000001</v>
      </c>
      <c r="HV78">
        <v>-7.6700000000000004E-2</v>
      </c>
      <c r="HW78">
        <v>0.116714285714238</v>
      </c>
      <c r="HX78">
        <v>0</v>
      </c>
      <c r="HY78">
        <v>0</v>
      </c>
      <c r="HZ78">
        <v>0</v>
      </c>
      <c r="IA78">
        <v>-7.6664999999998401E-2</v>
      </c>
      <c r="IB78">
        <v>0</v>
      </c>
      <c r="IC78">
        <v>0</v>
      </c>
      <c r="ID78">
        <v>0</v>
      </c>
      <c r="IE78">
        <v>-1</v>
      </c>
      <c r="IF78">
        <v>-1</v>
      </c>
      <c r="IG78">
        <v>-1</v>
      </c>
      <c r="IH78">
        <v>-1</v>
      </c>
      <c r="II78">
        <v>1.6</v>
      </c>
      <c r="IJ78">
        <v>1.5</v>
      </c>
      <c r="IK78">
        <v>1.56982</v>
      </c>
      <c r="IL78">
        <v>2.5988799999999999</v>
      </c>
      <c r="IM78">
        <v>2.8002899999999999</v>
      </c>
      <c r="IN78">
        <v>3.0127000000000002</v>
      </c>
      <c r="IO78">
        <v>3.0493199999999998</v>
      </c>
      <c r="IP78">
        <v>2.2985799999999998</v>
      </c>
      <c r="IQ78">
        <v>36.011299999999999</v>
      </c>
      <c r="IR78">
        <v>24.07</v>
      </c>
      <c r="IS78">
        <v>18</v>
      </c>
      <c r="IT78">
        <v>1092.6099999999999</v>
      </c>
      <c r="IU78">
        <v>597.96699999999998</v>
      </c>
      <c r="IV78">
        <v>25.000499999999999</v>
      </c>
      <c r="IW78">
        <v>24.441299999999998</v>
      </c>
      <c r="IX78">
        <v>29.9999</v>
      </c>
      <c r="IY78">
        <v>24.3828</v>
      </c>
      <c r="IZ78">
        <v>24.3795</v>
      </c>
      <c r="JA78">
        <v>31.351600000000001</v>
      </c>
      <c r="JB78">
        <v>12.541600000000001</v>
      </c>
      <c r="JC78">
        <v>65.969399999999993</v>
      </c>
      <c r="JD78">
        <v>25</v>
      </c>
      <c r="JE78">
        <v>400</v>
      </c>
      <c r="JF78">
        <v>17.9861</v>
      </c>
      <c r="JG78">
        <v>101.892</v>
      </c>
      <c r="JH78">
        <v>101.17100000000001</v>
      </c>
    </row>
    <row r="79" spans="1:268" x14ac:dyDescent="0.2">
      <c r="A79">
        <v>63</v>
      </c>
      <c r="B79">
        <v>1634251964.5</v>
      </c>
      <c r="C79">
        <v>1818.9000000953699</v>
      </c>
      <c r="D79" t="s">
        <v>550</v>
      </c>
      <c r="E79" t="s">
        <v>551</v>
      </c>
      <c r="F79" t="s">
        <v>397</v>
      </c>
      <c r="I79">
        <v>1634251964.5</v>
      </c>
      <c r="J79">
        <f t="shared" si="46"/>
        <v>1.7295648105414025E-4</v>
      </c>
      <c r="K79">
        <f t="shared" si="47"/>
        <v>0.17295648105414024</v>
      </c>
      <c r="L79">
        <f t="shared" si="48"/>
        <v>-0.83426513257800172</v>
      </c>
      <c r="M79">
        <f t="shared" si="49"/>
        <v>400.43299999999999</v>
      </c>
      <c r="N79">
        <f t="shared" si="50"/>
        <v>517.36683052677461</v>
      </c>
      <c r="O79">
        <f t="shared" si="51"/>
        <v>46.501217866337441</v>
      </c>
      <c r="P79">
        <f t="shared" si="52"/>
        <v>35.991140280315001</v>
      </c>
      <c r="Q79">
        <f t="shared" si="53"/>
        <v>1.034773897328912E-2</v>
      </c>
      <c r="R79">
        <f t="shared" si="54"/>
        <v>2.7418356508217969</v>
      </c>
      <c r="S79">
        <f t="shared" si="55"/>
        <v>1.0326092118409652E-2</v>
      </c>
      <c r="T79">
        <f t="shared" si="56"/>
        <v>6.4557486458562009E-3</v>
      </c>
      <c r="U79">
        <f t="shared" si="57"/>
        <v>3.9895850507889585E-3</v>
      </c>
      <c r="V79">
        <f t="shared" si="58"/>
        <v>25.349034569297423</v>
      </c>
      <c r="W79">
        <f t="shared" si="59"/>
        <v>24.510899999999999</v>
      </c>
      <c r="X79">
        <f t="shared" si="60"/>
        <v>3.0881320266921448</v>
      </c>
      <c r="Y79">
        <f t="shared" si="61"/>
        <v>49.824253215586019</v>
      </c>
      <c r="Z79">
        <f t="shared" si="62"/>
        <v>1.6221283044179999</v>
      </c>
      <c r="AA79">
        <f t="shared" si="63"/>
        <v>3.2557001856087346</v>
      </c>
      <c r="AB79">
        <f t="shared" si="64"/>
        <v>1.4660037222741449</v>
      </c>
      <c r="AC79">
        <f t="shared" si="65"/>
        <v>-7.6273808144875854</v>
      </c>
      <c r="AD79">
        <f t="shared" si="66"/>
        <v>130.96660943589467</v>
      </c>
      <c r="AE79">
        <f t="shared" si="67"/>
        <v>10.09900428103642</v>
      </c>
      <c r="AF79">
        <f t="shared" si="68"/>
        <v>133.44222248749429</v>
      </c>
      <c r="AG79">
        <v>0</v>
      </c>
      <c r="AH79">
        <v>0</v>
      </c>
      <c r="AI79">
        <f t="shared" si="69"/>
        <v>1</v>
      </c>
      <c r="AJ79">
        <f t="shared" si="70"/>
        <v>0</v>
      </c>
      <c r="AK79">
        <f t="shared" si="71"/>
        <v>47668.493247109305</v>
      </c>
      <c r="AL79" t="s">
        <v>399</v>
      </c>
      <c r="AM79" t="s">
        <v>399</v>
      </c>
      <c r="AN79">
        <v>0</v>
      </c>
      <c r="AO79">
        <v>0</v>
      </c>
      <c r="AP79" t="e">
        <f t="shared" si="72"/>
        <v>#DIV/0!</v>
      </c>
      <c r="AQ79">
        <v>0</v>
      </c>
      <c r="AR79" t="s">
        <v>399</v>
      </c>
      <c r="AS79" t="s">
        <v>399</v>
      </c>
      <c r="AT79">
        <v>0</v>
      </c>
      <c r="AU79">
        <v>0</v>
      </c>
      <c r="AV79" t="e">
        <f t="shared" si="73"/>
        <v>#DIV/0!</v>
      </c>
      <c r="AW79">
        <v>0.5</v>
      </c>
      <c r="AX79">
        <f t="shared" si="74"/>
        <v>2.0997816056783997E-2</v>
      </c>
      <c r="AY79">
        <f t="shared" si="75"/>
        <v>-0.83426513257800172</v>
      </c>
      <c r="AZ79" t="e">
        <f t="shared" si="76"/>
        <v>#DIV/0!</v>
      </c>
      <c r="BA79">
        <f t="shared" si="77"/>
        <v>-39.731042996181806</v>
      </c>
      <c r="BB79" t="e">
        <f t="shared" si="78"/>
        <v>#DIV/0!</v>
      </c>
      <c r="BC79" t="e">
        <f t="shared" si="79"/>
        <v>#DIV/0!</v>
      </c>
      <c r="BD79" t="s">
        <v>399</v>
      </c>
      <c r="BE79">
        <v>0</v>
      </c>
      <c r="BF79" t="e">
        <f t="shared" si="80"/>
        <v>#DIV/0!</v>
      </c>
      <c r="BG79" t="e">
        <f t="shared" si="81"/>
        <v>#DIV/0!</v>
      </c>
      <c r="BH79" t="e">
        <f t="shared" si="82"/>
        <v>#DIV/0!</v>
      </c>
      <c r="BI79" t="e">
        <f t="shared" si="83"/>
        <v>#DIV/0!</v>
      </c>
      <c r="BJ79" t="e">
        <f t="shared" si="84"/>
        <v>#DIV/0!</v>
      </c>
      <c r="BK79" t="e">
        <f t="shared" si="85"/>
        <v>#DIV/0!</v>
      </c>
      <c r="BL79" t="e">
        <f t="shared" si="86"/>
        <v>#DIV/0!</v>
      </c>
      <c r="BM79" t="e">
        <f t="shared" si="87"/>
        <v>#DIV/0!</v>
      </c>
      <c r="BN79" t="s">
        <v>399</v>
      </c>
      <c r="BO79" t="s">
        <v>399</v>
      </c>
      <c r="BP79" t="s">
        <v>399</v>
      </c>
      <c r="BQ79" t="s">
        <v>399</v>
      </c>
      <c r="BR79" t="s">
        <v>399</v>
      </c>
      <c r="BS79" t="s">
        <v>399</v>
      </c>
      <c r="BT79" t="s">
        <v>399</v>
      </c>
      <c r="BU79" t="s">
        <v>399</v>
      </c>
      <c r="BV79" t="s">
        <v>399</v>
      </c>
      <c r="BW79" t="s">
        <v>399</v>
      </c>
      <c r="BX79" t="s">
        <v>399</v>
      </c>
      <c r="BY79" t="s">
        <v>399</v>
      </c>
      <c r="BZ79" t="s">
        <v>399</v>
      </c>
      <c r="CA79" t="s">
        <v>399</v>
      </c>
      <c r="CB79" t="s">
        <v>399</v>
      </c>
      <c r="CC79" t="s">
        <v>399</v>
      </c>
      <c r="CD79" t="s">
        <v>399</v>
      </c>
      <c r="CE79" t="s">
        <v>399</v>
      </c>
      <c r="CF79">
        <f t="shared" si="88"/>
        <v>4.9997399999999997E-2</v>
      </c>
      <c r="CG79">
        <f t="shared" si="89"/>
        <v>2.0997816056783997E-2</v>
      </c>
      <c r="CH79">
        <f t="shared" si="90"/>
        <v>0.41997815999999993</v>
      </c>
      <c r="CI79">
        <f t="shared" si="91"/>
        <v>7.9795850399999979E-2</v>
      </c>
      <c r="CJ79">
        <v>6</v>
      </c>
      <c r="CK79">
        <v>0.5</v>
      </c>
      <c r="CL79" t="s">
        <v>400</v>
      </c>
      <c r="CM79">
        <v>2</v>
      </c>
      <c r="CN79">
        <v>1634251964.5</v>
      </c>
      <c r="CO79">
        <v>400.43299999999999</v>
      </c>
      <c r="CP79">
        <v>399.97399999999999</v>
      </c>
      <c r="CQ79">
        <v>18.047599999999999</v>
      </c>
      <c r="CR79">
        <v>17.945699999999999</v>
      </c>
      <c r="CS79">
        <v>400.31599999999997</v>
      </c>
      <c r="CT79">
        <v>18.124300000000002</v>
      </c>
      <c r="CU79">
        <v>1000.01</v>
      </c>
      <c r="CV79">
        <v>89.775400000000005</v>
      </c>
      <c r="CW79">
        <v>0.105155</v>
      </c>
      <c r="CX79">
        <v>25.396899999999999</v>
      </c>
      <c r="CY79">
        <v>24.510899999999999</v>
      </c>
      <c r="CZ79">
        <v>999.9</v>
      </c>
      <c r="DA79">
        <v>0</v>
      </c>
      <c r="DB79">
        <v>0</v>
      </c>
      <c r="DC79">
        <v>9987.5</v>
      </c>
      <c r="DD79">
        <v>0</v>
      </c>
      <c r="DE79">
        <v>0.21912699999999999</v>
      </c>
      <c r="DF79">
        <v>0.45959499999999998</v>
      </c>
      <c r="DG79">
        <v>407.79300000000001</v>
      </c>
      <c r="DH79">
        <v>407.28300000000002</v>
      </c>
      <c r="DI79">
        <v>0.101978</v>
      </c>
      <c r="DJ79">
        <v>399.97399999999999</v>
      </c>
      <c r="DK79">
        <v>17.945699999999999</v>
      </c>
      <c r="DL79">
        <v>1.6202300000000001</v>
      </c>
      <c r="DM79">
        <v>1.6110800000000001</v>
      </c>
      <c r="DN79">
        <v>14.1526</v>
      </c>
      <c r="DO79">
        <v>14.065200000000001</v>
      </c>
      <c r="DP79">
        <v>4.9997399999999997E-2</v>
      </c>
      <c r="DQ79">
        <v>0</v>
      </c>
      <c r="DR79">
        <v>0</v>
      </c>
      <c r="DS79">
        <v>0</v>
      </c>
      <c r="DT79">
        <v>699.94</v>
      </c>
      <c r="DU79">
        <v>4.9997399999999997E-2</v>
      </c>
      <c r="DV79">
        <v>-4.93</v>
      </c>
      <c r="DW79">
        <v>-2.4300000000000002</v>
      </c>
      <c r="DX79">
        <v>34.811999999999998</v>
      </c>
      <c r="DY79">
        <v>39.5</v>
      </c>
      <c r="DZ79">
        <v>37.875</v>
      </c>
      <c r="EA79">
        <v>39.875</v>
      </c>
      <c r="EB79">
        <v>37.936999999999998</v>
      </c>
      <c r="EC79">
        <v>0</v>
      </c>
      <c r="ED79">
        <v>0</v>
      </c>
      <c r="EE79">
        <v>0</v>
      </c>
      <c r="EF79">
        <v>1764.9000000953699</v>
      </c>
      <c r="EG79">
        <v>0</v>
      </c>
      <c r="EH79">
        <v>695.66499999999996</v>
      </c>
      <c r="EI79">
        <v>5.1401709653331196</v>
      </c>
      <c r="EJ79">
        <v>-7.6451282312520199</v>
      </c>
      <c r="EK79">
        <v>-6.7453846153846202</v>
      </c>
      <c r="EL79">
        <v>15</v>
      </c>
      <c r="EM79">
        <v>1634251867.5</v>
      </c>
      <c r="EN79" t="s">
        <v>545</v>
      </c>
      <c r="EO79">
        <v>1634251865</v>
      </c>
      <c r="EP79">
        <v>1634251867.5</v>
      </c>
      <c r="EQ79">
        <v>128</v>
      </c>
      <c r="ER79">
        <v>1.4E-2</v>
      </c>
      <c r="ES79">
        <v>-4.0000000000000001E-3</v>
      </c>
      <c r="ET79">
        <v>0.11700000000000001</v>
      </c>
      <c r="EU79">
        <v>-7.6999999999999999E-2</v>
      </c>
      <c r="EV79">
        <v>400</v>
      </c>
      <c r="EW79">
        <v>18</v>
      </c>
      <c r="EX79">
        <v>0.46</v>
      </c>
      <c r="EY79">
        <v>0.31</v>
      </c>
      <c r="EZ79">
        <v>0.4650955</v>
      </c>
      <c r="FA79">
        <v>3.3144067542212302E-2</v>
      </c>
      <c r="FB79">
        <v>4.2200177800573301E-2</v>
      </c>
      <c r="FC79">
        <v>1</v>
      </c>
      <c r="FD79">
        <v>0</v>
      </c>
      <c r="FE79">
        <v>0</v>
      </c>
      <c r="FF79">
        <v>0</v>
      </c>
      <c r="FG79">
        <v>1</v>
      </c>
      <c r="FH79">
        <v>0.111671125</v>
      </c>
      <c r="FI79">
        <v>3.2693212007504399E-2</v>
      </c>
      <c r="FJ79">
        <v>4.0924312589675797E-3</v>
      </c>
      <c r="FK79">
        <v>1</v>
      </c>
      <c r="FL79">
        <v>3</v>
      </c>
      <c r="FM79">
        <v>3</v>
      </c>
      <c r="FN79" t="s">
        <v>415</v>
      </c>
      <c r="FO79">
        <v>3.9266399999999999</v>
      </c>
      <c r="FP79">
        <v>2.7876699999999999</v>
      </c>
      <c r="FQ79">
        <v>8.3933499999999994E-2</v>
      </c>
      <c r="FR79">
        <v>8.3844299999999997E-2</v>
      </c>
      <c r="FS79">
        <v>8.1425899999999996E-2</v>
      </c>
      <c r="FT79">
        <v>8.02065E-2</v>
      </c>
      <c r="FU79">
        <v>19698.900000000001</v>
      </c>
      <c r="FV79">
        <v>24030.2</v>
      </c>
      <c r="FW79">
        <v>20942</v>
      </c>
      <c r="FX79">
        <v>25297.1</v>
      </c>
      <c r="FY79">
        <v>30511</v>
      </c>
      <c r="FZ79">
        <v>34258.6</v>
      </c>
      <c r="GA79">
        <v>37797.1</v>
      </c>
      <c r="GB79">
        <v>41965.5</v>
      </c>
      <c r="GC79">
        <v>2.6734</v>
      </c>
      <c r="GD79">
        <v>2.1933799999999999</v>
      </c>
      <c r="GE79">
        <v>6.4577899999999994E-2</v>
      </c>
      <c r="GF79">
        <v>0</v>
      </c>
      <c r="GG79">
        <v>23.4496</v>
      </c>
      <c r="GH79">
        <v>999.9</v>
      </c>
      <c r="GI79">
        <v>47.369</v>
      </c>
      <c r="GJ79">
        <v>29.648</v>
      </c>
      <c r="GK79">
        <v>22.0307</v>
      </c>
      <c r="GL79">
        <v>61.673499999999997</v>
      </c>
      <c r="GM79">
        <v>19.238800000000001</v>
      </c>
      <c r="GN79">
        <v>3</v>
      </c>
      <c r="GO79">
        <v>-0.21571100000000001</v>
      </c>
      <c r="GP79">
        <v>-0.86893500000000001</v>
      </c>
      <c r="GQ79">
        <v>20.332699999999999</v>
      </c>
      <c r="GR79">
        <v>5.2235800000000001</v>
      </c>
      <c r="GS79">
        <v>11.962</v>
      </c>
      <c r="GT79">
        <v>4.9856999999999996</v>
      </c>
      <c r="GU79">
        <v>3.3010000000000002</v>
      </c>
      <c r="GV79">
        <v>9999</v>
      </c>
      <c r="GW79">
        <v>9999</v>
      </c>
      <c r="GX79">
        <v>999.9</v>
      </c>
      <c r="GY79">
        <v>9999</v>
      </c>
      <c r="GZ79">
        <v>1.8846099999999999</v>
      </c>
      <c r="HA79">
        <v>1.8815599999999999</v>
      </c>
      <c r="HB79">
        <v>1.8830899999999999</v>
      </c>
      <c r="HC79">
        <v>1.8817999999999999</v>
      </c>
      <c r="HD79">
        <v>1.88324</v>
      </c>
      <c r="HE79">
        <v>1.8824700000000001</v>
      </c>
      <c r="HF79">
        <v>1.88446</v>
      </c>
      <c r="HG79">
        <v>1.88171</v>
      </c>
      <c r="HH79">
        <v>5</v>
      </c>
      <c r="HI79">
        <v>0</v>
      </c>
      <c r="HJ79">
        <v>0</v>
      </c>
      <c r="HK79">
        <v>0</v>
      </c>
      <c r="HL79" t="s">
        <v>403</v>
      </c>
      <c r="HM79" t="s">
        <v>404</v>
      </c>
      <c r="HN79" t="s">
        <v>405</v>
      </c>
      <c r="HO79" t="s">
        <v>405</v>
      </c>
      <c r="HP79" t="s">
        <v>405</v>
      </c>
      <c r="HQ79" t="s">
        <v>405</v>
      </c>
      <c r="HR79">
        <v>0</v>
      </c>
      <c r="HS79">
        <v>100</v>
      </c>
      <c r="HT79">
        <v>100</v>
      </c>
      <c r="HU79">
        <v>0.11700000000000001</v>
      </c>
      <c r="HV79">
        <v>-7.6700000000000004E-2</v>
      </c>
      <c r="HW79">
        <v>0.116714285714238</v>
      </c>
      <c r="HX79">
        <v>0</v>
      </c>
      <c r="HY79">
        <v>0</v>
      </c>
      <c r="HZ79">
        <v>0</v>
      </c>
      <c r="IA79">
        <v>-7.6664999999998401E-2</v>
      </c>
      <c r="IB79">
        <v>0</v>
      </c>
      <c r="IC79">
        <v>0</v>
      </c>
      <c r="ID79">
        <v>0</v>
      </c>
      <c r="IE79">
        <v>-1</v>
      </c>
      <c r="IF79">
        <v>-1</v>
      </c>
      <c r="IG79">
        <v>-1</v>
      </c>
      <c r="IH79">
        <v>-1</v>
      </c>
      <c r="II79">
        <v>1.7</v>
      </c>
      <c r="IJ79">
        <v>1.6</v>
      </c>
      <c r="IK79">
        <v>1.56982</v>
      </c>
      <c r="IL79">
        <v>2.6049799999999999</v>
      </c>
      <c r="IM79">
        <v>2.8002899999999999</v>
      </c>
      <c r="IN79">
        <v>3.0127000000000002</v>
      </c>
      <c r="IO79">
        <v>3.0493199999999998</v>
      </c>
      <c r="IP79">
        <v>2.3156699999999999</v>
      </c>
      <c r="IQ79">
        <v>36.011299999999999</v>
      </c>
      <c r="IR79">
        <v>24.061199999999999</v>
      </c>
      <c r="IS79">
        <v>18</v>
      </c>
      <c r="IT79">
        <v>1093.24</v>
      </c>
      <c r="IU79">
        <v>598.40700000000004</v>
      </c>
      <c r="IV79">
        <v>25.000299999999999</v>
      </c>
      <c r="IW79">
        <v>24.4392</v>
      </c>
      <c r="IX79">
        <v>30</v>
      </c>
      <c r="IY79">
        <v>24.380299999999998</v>
      </c>
      <c r="IZ79">
        <v>24.376999999999999</v>
      </c>
      <c r="JA79">
        <v>31.351700000000001</v>
      </c>
      <c r="JB79">
        <v>12.260300000000001</v>
      </c>
      <c r="JC79">
        <v>65.969399999999993</v>
      </c>
      <c r="JD79">
        <v>25</v>
      </c>
      <c r="JE79">
        <v>400</v>
      </c>
      <c r="JF79">
        <v>17.9861</v>
      </c>
      <c r="JG79">
        <v>101.89100000000001</v>
      </c>
      <c r="JH79">
        <v>101.17</v>
      </c>
    </row>
    <row r="80" spans="1:268" x14ac:dyDescent="0.2">
      <c r="A80">
        <v>64</v>
      </c>
      <c r="B80">
        <v>1634251969.5</v>
      </c>
      <c r="C80">
        <v>1823.9000000953699</v>
      </c>
      <c r="D80" t="s">
        <v>552</v>
      </c>
      <c r="E80" t="s">
        <v>553</v>
      </c>
      <c r="F80" t="s">
        <v>397</v>
      </c>
      <c r="I80">
        <v>1634251969.5</v>
      </c>
      <c r="J80">
        <f t="shared" si="46"/>
        <v>1.6379199112460181E-4</v>
      </c>
      <c r="K80">
        <f t="shared" si="47"/>
        <v>0.16379199112460183</v>
      </c>
      <c r="L80">
        <f t="shared" si="48"/>
        <v>-0.76889615548125312</v>
      </c>
      <c r="M80">
        <f t="shared" si="49"/>
        <v>400.35399999999998</v>
      </c>
      <c r="N80">
        <f t="shared" si="50"/>
        <v>513.81761496102888</v>
      </c>
      <c r="O80">
        <f t="shared" si="51"/>
        <v>46.18247804518051</v>
      </c>
      <c r="P80">
        <f t="shared" si="52"/>
        <v>35.984246699488004</v>
      </c>
      <c r="Q80">
        <f t="shared" si="53"/>
        <v>9.8034416889792638E-3</v>
      </c>
      <c r="R80">
        <f t="shared" si="54"/>
        <v>2.7435321560401897</v>
      </c>
      <c r="S80">
        <f t="shared" si="55"/>
        <v>9.7840218976750007E-3</v>
      </c>
      <c r="T80">
        <f t="shared" si="56"/>
        <v>6.11675523644826E-3</v>
      </c>
      <c r="U80">
        <f t="shared" si="57"/>
        <v>3.9895850507889585E-3</v>
      </c>
      <c r="V80">
        <f t="shared" si="58"/>
        <v>25.357498363047522</v>
      </c>
      <c r="W80">
        <f t="shared" si="59"/>
        <v>24.522500000000001</v>
      </c>
      <c r="X80">
        <f t="shared" si="60"/>
        <v>3.0902762484496193</v>
      </c>
      <c r="Y80">
        <f t="shared" si="61"/>
        <v>49.897037757069313</v>
      </c>
      <c r="Z80">
        <f t="shared" si="62"/>
        <v>1.6250677579744002</v>
      </c>
      <c r="AA80">
        <f t="shared" si="63"/>
        <v>3.2568421514043964</v>
      </c>
      <c r="AB80">
        <f t="shared" si="64"/>
        <v>1.4652084904752192</v>
      </c>
      <c r="AC80">
        <f t="shared" si="65"/>
        <v>-7.2232268085949398</v>
      </c>
      <c r="AD80">
        <f t="shared" si="66"/>
        <v>130.20456171654476</v>
      </c>
      <c r="AE80">
        <f t="shared" si="67"/>
        <v>10.034917007567611</v>
      </c>
      <c r="AF80">
        <f t="shared" si="68"/>
        <v>133.02024150056823</v>
      </c>
      <c r="AG80">
        <v>0</v>
      </c>
      <c r="AH80">
        <v>0</v>
      </c>
      <c r="AI80">
        <f t="shared" si="69"/>
        <v>1</v>
      </c>
      <c r="AJ80">
        <f t="shared" si="70"/>
        <v>0</v>
      </c>
      <c r="AK80">
        <f t="shared" si="71"/>
        <v>47713.65379439306</v>
      </c>
      <c r="AL80" t="s">
        <v>399</v>
      </c>
      <c r="AM80" t="s">
        <v>399</v>
      </c>
      <c r="AN80">
        <v>0</v>
      </c>
      <c r="AO80">
        <v>0</v>
      </c>
      <c r="AP80" t="e">
        <f t="shared" si="72"/>
        <v>#DIV/0!</v>
      </c>
      <c r="AQ80">
        <v>0</v>
      </c>
      <c r="AR80" t="s">
        <v>399</v>
      </c>
      <c r="AS80" t="s">
        <v>399</v>
      </c>
      <c r="AT80">
        <v>0</v>
      </c>
      <c r="AU80">
        <v>0</v>
      </c>
      <c r="AV80" t="e">
        <f t="shared" si="73"/>
        <v>#DIV/0!</v>
      </c>
      <c r="AW80">
        <v>0.5</v>
      </c>
      <c r="AX80">
        <f t="shared" si="74"/>
        <v>2.0997816056783997E-2</v>
      </c>
      <c r="AY80">
        <f t="shared" si="75"/>
        <v>-0.76889615548125312</v>
      </c>
      <c r="AZ80" t="e">
        <f t="shared" si="76"/>
        <v>#DIV/0!</v>
      </c>
      <c r="BA80">
        <f t="shared" si="77"/>
        <v>-36.617910805673397</v>
      </c>
      <c r="BB80" t="e">
        <f t="shared" si="78"/>
        <v>#DIV/0!</v>
      </c>
      <c r="BC80" t="e">
        <f t="shared" si="79"/>
        <v>#DIV/0!</v>
      </c>
      <c r="BD80" t="s">
        <v>399</v>
      </c>
      <c r="BE80">
        <v>0</v>
      </c>
      <c r="BF80" t="e">
        <f t="shared" si="80"/>
        <v>#DIV/0!</v>
      </c>
      <c r="BG80" t="e">
        <f t="shared" si="81"/>
        <v>#DIV/0!</v>
      </c>
      <c r="BH80" t="e">
        <f t="shared" si="82"/>
        <v>#DIV/0!</v>
      </c>
      <c r="BI80" t="e">
        <f t="shared" si="83"/>
        <v>#DIV/0!</v>
      </c>
      <c r="BJ80" t="e">
        <f t="shared" si="84"/>
        <v>#DIV/0!</v>
      </c>
      <c r="BK80" t="e">
        <f t="shared" si="85"/>
        <v>#DIV/0!</v>
      </c>
      <c r="BL80" t="e">
        <f t="shared" si="86"/>
        <v>#DIV/0!</v>
      </c>
      <c r="BM80" t="e">
        <f t="shared" si="87"/>
        <v>#DIV/0!</v>
      </c>
      <c r="BN80" t="s">
        <v>399</v>
      </c>
      <c r="BO80" t="s">
        <v>399</v>
      </c>
      <c r="BP80" t="s">
        <v>399</v>
      </c>
      <c r="BQ80" t="s">
        <v>399</v>
      </c>
      <c r="BR80" t="s">
        <v>399</v>
      </c>
      <c r="BS80" t="s">
        <v>399</v>
      </c>
      <c r="BT80" t="s">
        <v>399</v>
      </c>
      <c r="BU80" t="s">
        <v>399</v>
      </c>
      <c r="BV80" t="s">
        <v>399</v>
      </c>
      <c r="BW80" t="s">
        <v>399</v>
      </c>
      <c r="BX80" t="s">
        <v>399</v>
      </c>
      <c r="BY80" t="s">
        <v>399</v>
      </c>
      <c r="BZ80" t="s">
        <v>399</v>
      </c>
      <c r="CA80" t="s">
        <v>399</v>
      </c>
      <c r="CB80" t="s">
        <v>399</v>
      </c>
      <c r="CC80" t="s">
        <v>399</v>
      </c>
      <c r="CD80" t="s">
        <v>399</v>
      </c>
      <c r="CE80" t="s">
        <v>399</v>
      </c>
      <c r="CF80">
        <f t="shared" si="88"/>
        <v>4.9997399999999997E-2</v>
      </c>
      <c r="CG80">
        <f t="shared" si="89"/>
        <v>2.0997816056783997E-2</v>
      </c>
      <c r="CH80">
        <f t="shared" si="90"/>
        <v>0.41997815999999993</v>
      </c>
      <c r="CI80">
        <f t="shared" si="91"/>
        <v>7.9795850399999979E-2</v>
      </c>
      <c r="CJ80">
        <v>6</v>
      </c>
      <c r="CK80">
        <v>0.5</v>
      </c>
      <c r="CL80" t="s">
        <v>400</v>
      </c>
      <c r="CM80">
        <v>2</v>
      </c>
      <c r="CN80">
        <v>1634251969.5</v>
      </c>
      <c r="CO80">
        <v>400.35399999999998</v>
      </c>
      <c r="CP80">
        <v>399.93200000000002</v>
      </c>
      <c r="CQ80">
        <v>18.080200000000001</v>
      </c>
      <c r="CR80">
        <v>17.983699999999999</v>
      </c>
      <c r="CS80">
        <v>400.23700000000002</v>
      </c>
      <c r="CT80">
        <v>18.1569</v>
      </c>
      <c r="CU80">
        <v>999.98299999999995</v>
      </c>
      <c r="CV80">
        <v>89.775999999999996</v>
      </c>
      <c r="CW80">
        <v>0.105072</v>
      </c>
      <c r="CX80">
        <v>25.402799999999999</v>
      </c>
      <c r="CY80">
        <v>24.522500000000001</v>
      </c>
      <c r="CZ80">
        <v>999.9</v>
      </c>
      <c r="DA80">
        <v>0</v>
      </c>
      <c r="DB80">
        <v>0</v>
      </c>
      <c r="DC80">
        <v>9997.5</v>
      </c>
      <c r="DD80">
        <v>0</v>
      </c>
      <c r="DE80">
        <v>0.21912699999999999</v>
      </c>
      <c r="DF80">
        <v>0.42193599999999998</v>
      </c>
      <c r="DG80">
        <v>407.72500000000002</v>
      </c>
      <c r="DH80">
        <v>407.25599999999997</v>
      </c>
      <c r="DI80">
        <v>9.6502299999999999E-2</v>
      </c>
      <c r="DJ80">
        <v>399.93200000000002</v>
      </c>
      <c r="DK80">
        <v>17.983699999999999</v>
      </c>
      <c r="DL80">
        <v>1.62317</v>
      </c>
      <c r="DM80">
        <v>1.6145</v>
      </c>
      <c r="DN80">
        <v>14.1805</v>
      </c>
      <c r="DO80">
        <v>14.097899999999999</v>
      </c>
      <c r="DP80">
        <v>4.9997399999999997E-2</v>
      </c>
      <c r="DQ80">
        <v>0</v>
      </c>
      <c r="DR80">
        <v>0</v>
      </c>
      <c r="DS80">
        <v>0</v>
      </c>
      <c r="DT80">
        <v>693.62</v>
      </c>
      <c r="DU80">
        <v>4.9997399999999997E-2</v>
      </c>
      <c r="DV80">
        <v>-6.26</v>
      </c>
      <c r="DW80">
        <v>-2.31</v>
      </c>
      <c r="DX80">
        <v>35.686999999999998</v>
      </c>
      <c r="DY80">
        <v>39.436999999999998</v>
      </c>
      <c r="DZ80">
        <v>37.875</v>
      </c>
      <c r="EA80">
        <v>39.561999999999998</v>
      </c>
      <c r="EB80">
        <v>38.625</v>
      </c>
      <c r="EC80">
        <v>0</v>
      </c>
      <c r="ED80">
        <v>0</v>
      </c>
      <c r="EE80">
        <v>0</v>
      </c>
      <c r="EF80">
        <v>1769.7000000476801</v>
      </c>
      <c r="EG80">
        <v>0</v>
      </c>
      <c r="EH80">
        <v>696.00307692307695</v>
      </c>
      <c r="EI80">
        <v>0.95794875458706896</v>
      </c>
      <c r="EJ80">
        <v>-1.0690599056335901</v>
      </c>
      <c r="EK80">
        <v>-6.9642307692307703</v>
      </c>
      <c r="EL80">
        <v>15</v>
      </c>
      <c r="EM80">
        <v>1634251867.5</v>
      </c>
      <c r="EN80" t="s">
        <v>545</v>
      </c>
      <c r="EO80">
        <v>1634251865</v>
      </c>
      <c r="EP80">
        <v>1634251867.5</v>
      </c>
      <c r="EQ80">
        <v>128</v>
      </c>
      <c r="ER80">
        <v>1.4E-2</v>
      </c>
      <c r="ES80">
        <v>-4.0000000000000001E-3</v>
      </c>
      <c r="ET80">
        <v>0.11700000000000001</v>
      </c>
      <c r="EU80">
        <v>-7.6999999999999999E-2</v>
      </c>
      <c r="EV80">
        <v>400</v>
      </c>
      <c r="EW80">
        <v>18</v>
      </c>
      <c r="EX80">
        <v>0.46</v>
      </c>
      <c r="EY80">
        <v>0.31</v>
      </c>
      <c r="EZ80">
        <v>0.46721968292682903</v>
      </c>
      <c r="FA80">
        <v>-0.14151173519163601</v>
      </c>
      <c r="FB80">
        <v>4.1173541378899503E-2</v>
      </c>
      <c r="FC80">
        <v>0</v>
      </c>
      <c r="FD80">
        <v>0</v>
      </c>
      <c r="FE80">
        <v>0</v>
      </c>
      <c r="FF80">
        <v>0</v>
      </c>
      <c r="FG80">
        <v>1</v>
      </c>
      <c r="FH80">
        <v>0.108543873170732</v>
      </c>
      <c r="FI80">
        <v>-5.82742327526133E-2</v>
      </c>
      <c r="FJ80">
        <v>9.4776975322435203E-3</v>
      </c>
      <c r="FK80">
        <v>1</v>
      </c>
      <c r="FL80">
        <v>2</v>
      </c>
      <c r="FM80">
        <v>3</v>
      </c>
      <c r="FN80" t="s">
        <v>419</v>
      </c>
      <c r="FO80">
        <v>3.9266100000000002</v>
      </c>
      <c r="FP80">
        <v>2.7876699999999999</v>
      </c>
      <c r="FQ80">
        <v>8.3921999999999997E-2</v>
      </c>
      <c r="FR80">
        <v>8.3838700000000002E-2</v>
      </c>
      <c r="FS80">
        <v>8.1534400000000007E-2</v>
      </c>
      <c r="FT80">
        <v>8.0331399999999997E-2</v>
      </c>
      <c r="FU80">
        <v>19699</v>
      </c>
      <c r="FV80">
        <v>24030.400000000001</v>
      </c>
      <c r="FW80">
        <v>20941.8</v>
      </c>
      <c r="FX80">
        <v>25297.1</v>
      </c>
      <c r="FY80">
        <v>30507.5</v>
      </c>
      <c r="FZ80">
        <v>34253.9</v>
      </c>
      <c r="GA80">
        <v>37797.300000000003</v>
      </c>
      <c r="GB80">
        <v>41965.5</v>
      </c>
      <c r="GC80">
        <v>2.6726999999999999</v>
      </c>
      <c r="GD80">
        <v>2.1933799999999999</v>
      </c>
      <c r="GE80">
        <v>6.4835000000000004E-2</v>
      </c>
      <c r="GF80">
        <v>0</v>
      </c>
      <c r="GG80">
        <v>23.457000000000001</v>
      </c>
      <c r="GH80">
        <v>999.9</v>
      </c>
      <c r="GI80">
        <v>47.344999999999999</v>
      </c>
      <c r="GJ80">
        <v>29.658000000000001</v>
      </c>
      <c r="GK80">
        <v>22.028400000000001</v>
      </c>
      <c r="GL80">
        <v>61.4435</v>
      </c>
      <c r="GM80">
        <v>19.206700000000001</v>
      </c>
      <c r="GN80">
        <v>3</v>
      </c>
      <c r="GO80">
        <v>-0.21579000000000001</v>
      </c>
      <c r="GP80">
        <v>-0.86786200000000002</v>
      </c>
      <c r="GQ80">
        <v>20.332999999999998</v>
      </c>
      <c r="GR80">
        <v>5.2232799999999999</v>
      </c>
      <c r="GS80">
        <v>11.962</v>
      </c>
      <c r="GT80">
        <v>4.9858500000000001</v>
      </c>
      <c r="GU80">
        <v>3.3010000000000002</v>
      </c>
      <c r="GV80">
        <v>9999</v>
      </c>
      <c r="GW80">
        <v>9999</v>
      </c>
      <c r="GX80">
        <v>999.9</v>
      </c>
      <c r="GY80">
        <v>9999</v>
      </c>
      <c r="GZ80">
        <v>1.8846099999999999</v>
      </c>
      <c r="HA80">
        <v>1.8815599999999999</v>
      </c>
      <c r="HB80">
        <v>1.8830899999999999</v>
      </c>
      <c r="HC80">
        <v>1.88178</v>
      </c>
      <c r="HD80">
        <v>1.88324</v>
      </c>
      <c r="HE80">
        <v>1.8824799999999999</v>
      </c>
      <c r="HF80">
        <v>1.88446</v>
      </c>
      <c r="HG80">
        <v>1.88171</v>
      </c>
      <c r="HH80">
        <v>5</v>
      </c>
      <c r="HI80">
        <v>0</v>
      </c>
      <c r="HJ80">
        <v>0</v>
      </c>
      <c r="HK80">
        <v>0</v>
      </c>
      <c r="HL80" t="s">
        <v>403</v>
      </c>
      <c r="HM80" t="s">
        <v>404</v>
      </c>
      <c r="HN80" t="s">
        <v>405</v>
      </c>
      <c r="HO80" t="s">
        <v>405</v>
      </c>
      <c r="HP80" t="s">
        <v>405</v>
      </c>
      <c r="HQ80" t="s">
        <v>405</v>
      </c>
      <c r="HR80">
        <v>0</v>
      </c>
      <c r="HS80">
        <v>100</v>
      </c>
      <c r="HT80">
        <v>100</v>
      </c>
      <c r="HU80">
        <v>0.11700000000000001</v>
      </c>
      <c r="HV80">
        <v>-7.6700000000000004E-2</v>
      </c>
      <c r="HW80">
        <v>0.116714285714238</v>
      </c>
      <c r="HX80">
        <v>0</v>
      </c>
      <c r="HY80">
        <v>0</v>
      </c>
      <c r="HZ80">
        <v>0</v>
      </c>
      <c r="IA80">
        <v>-7.6664999999998401E-2</v>
      </c>
      <c r="IB80">
        <v>0</v>
      </c>
      <c r="IC80">
        <v>0</v>
      </c>
      <c r="ID80">
        <v>0</v>
      </c>
      <c r="IE80">
        <v>-1</v>
      </c>
      <c r="IF80">
        <v>-1</v>
      </c>
      <c r="IG80">
        <v>-1</v>
      </c>
      <c r="IH80">
        <v>-1</v>
      </c>
      <c r="II80">
        <v>1.7</v>
      </c>
      <c r="IJ80">
        <v>1.7</v>
      </c>
      <c r="IK80">
        <v>1.56982</v>
      </c>
      <c r="IL80">
        <v>2.5976599999999999</v>
      </c>
      <c r="IM80">
        <v>2.8002899999999999</v>
      </c>
      <c r="IN80">
        <v>3.0114700000000001</v>
      </c>
      <c r="IO80">
        <v>3.0493199999999998</v>
      </c>
      <c r="IP80">
        <v>2.32666</v>
      </c>
      <c r="IQ80">
        <v>36.011299999999999</v>
      </c>
      <c r="IR80">
        <v>24.07</v>
      </c>
      <c r="IS80">
        <v>18</v>
      </c>
      <c r="IT80">
        <v>1092.3699999999999</v>
      </c>
      <c r="IU80">
        <v>598.38900000000001</v>
      </c>
      <c r="IV80">
        <v>25.0002</v>
      </c>
      <c r="IW80">
        <v>24.437100000000001</v>
      </c>
      <c r="IX80">
        <v>30</v>
      </c>
      <c r="IY80">
        <v>24.378299999999999</v>
      </c>
      <c r="IZ80">
        <v>24.375399999999999</v>
      </c>
      <c r="JA80">
        <v>31.3552</v>
      </c>
      <c r="JB80">
        <v>12.260300000000001</v>
      </c>
      <c r="JC80">
        <v>65.969399999999993</v>
      </c>
      <c r="JD80">
        <v>25</v>
      </c>
      <c r="JE80">
        <v>400</v>
      </c>
      <c r="JF80">
        <v>17.983799999999999</v>
      </c>
      <c r="JG80">
        <v>101.89</v>
      </c>
      <c r="JH80">
        <v>101.17</v>
      </c>
    </row>
    <row r="81" spans="1:268" x14ac:dyDescent="0.2">
      <c r="A81">
        <v>65</v>
      </c>
      <c r="B81">
        <v>1634251974.5</v>
      </c>
      <c r="C81">
        <v>1828.9000000953699</v>
      </c>
      <c r="D81" t="s">
        <v>554</v>
      </c>
      <c r="E81" t="s">
        <v>555</v>
      </c>
      <c r="F81" t="s">
        <v>397</v>
      </c>
      <c r="I81">
        <v>1634251974.5</v>
      </c>
      <c r="J81">
        <f t="shared" ref="J81:J112" si="92">(K81)/1000</f>
        <v>1.8179651154086543E-4</v>
      </c>
      <c r="K81">
        <f t="shared" ref="K81:K112" si="93">1000*CU81*AI81*(CQ81-CR81)/(100*CJ81*(1000-AI81*CQ81))</f>
        <v>0.18179651154086543</v>
      </c>
      <c r="L81">
        <f t="shared" ref="L81:L112" si="94">CU81*AI81*(CP81-CO81*(1000-AI81*CR81)/(1000-AI81*CQ81))/(100*CJ81)</f>
        <v>-0.71115018988762568</v>
      </c>
      <c r="M81">
        <f t="shared" ref="M81:M112" si="95">CO81 - IF(AI81&gt;1, L81*CJ81*100/(AK81*DC81), 0)</f>
        <v>400.4</v>
      </c>
      <c r="N81">
        <f t="shared" ref="N81:N112" si="96">((T81-J81/2)*M81-L81)/(T81+J81/2)</f>
        <v>493.26436455880264</v>
      </c>
      <c r="O81">
        <f t="shared" ref="O81:O112" si="97">N81*(CV81+CW81)/1000</f>
        <v>44.334454093764549</v>
      </c>
      <c r="P81">
        <f t="shared" ref="P81:P112" si="98">(CO81 - IF(AI81&gt;1, L81*CJ81*100/(AK81*DC81), 0))*(CV81+CW81)/1000</f>
        <v>35.987832680799997</v>
      </c>
      <c r="Q81">
        <f t="shared" ref="Q81:Q112" si="99">2/((1/S81-1/R81)+SIGN(S81)*SQRT((1/S81-1/R81)*(1/S81-1/R81) + 4*CK81/((CK81+1)*(CK81+1))*(2*1/S81*1/R81-1/R81*1/R81)))</f>
        <v>1.0873549260437871E-2</v>
      </c>
      <c r="R81">
        <f t="shared" ref="R81:R112" si="100">IF(LEFT(CL81,1)&lt;&gt;"0",IF(LEFT(CL81,1)="1",3,CM81),$D$5+$E$5*(DC81*CV81/($K$5*1000))+$F$5*(DC81*CV81/($K$5*1000))*MAX(MIN(CJ81,$J$5),$I$5)*MAX(MIN(CJ81,$J$5),$I$5)+$G$5*MAX(MIN(CJ81,$J$5),$I$5)*(DC81*CV81/($K$5*1000))+$H$5*(DC81*CV81/($K$5*1000))*(DC81*CV81/($K$5*1000)))</f>
        <v>2.7477222943147659</v>
      </c>
      <c r="S81">
        <f t="shared" ref="S81:S112" si="101">J81*(1000-(1000*0.61365*EXP(17.502*W81/(240.97+W81))/(CV81+CW81)+CQ81)/2)/(1000*0.61365*EXP(17.502*W81/(240.97+W81))/(CV81+CW81)-CQ81)</f>
        <v>1.0849700408699266E-2</v>
      </c>
      <c r="T81">
        <f t="shared" ref="T81:T112" si="102">1/((CK81+1)/(Q81/1.6)+1/(R81/1.37)) + CK81/((CK81+1)/(Q81/1.6) + CK81/(R81/1.37))</f>
        <v>6.7832010793135635E-3</v>
      </c>
      <c r="U81">
        <f t="shared" ref="U81:U112" si="103">(CF81*CI81)</f>
        <v>3.9895850507889585E-3</v>
      </c>
      <c r="V81">
        <f t="shared" ref="V81:V112" si="104">(CX81+(U81+2*0.95*0.0000000567*(((CX81+$B$7)+273)^4-(CX81+273)^4)-44100*J81)/(1.84*29.3*R81+8*0.95*0.0000000567*(CX81+273)^3))</f>
        <v>25.356487235801946</v>
      </c>
      <c r="W81">
        <f t="shared" ref="W81:W112" si="105">($C$7*CY81+$D$7*CZ81+$E$7*V81)</f>
        <v>24.535799999999998</v>
      </c>
      <c r="X81">
        <f t="shared" ref="X81:X112" si="106">0.61365*EXP(17.502*W81/(240.97+W81))</f>
        <v>3.0927363109359414</v>
      </c>
      <c r="Y81">
        <f t="shared" ref="Y81:Y112" si="107">(Z81/AA81*100)</f>
        <v>49.921959748466662</v>
      </c>
      <c r="Z81">
        <f t="shared" ref="Z81:Z112" si="108">CQ81*(CV81+CW81)/1000</f>
        <v>1.6262563640774002</v>
      </c>
      <c r="AA81">
        <f t="shared" ref="AA81:AA112" si="109">0.61365*EXP(17.502*CX81/(240.97+CX81))</f>
        <v>3.2575972022559672</v>
      </c>
      <c r="AB81">
        <f t="shared" ref="AB81:AB112" si="110">(X81-CQ81*(CV81+CW81)/1000)</f>
        <v>1.4664799468585412</v>
      </c>
      <c r="AC81">
        <f t="shared" ref="AC81:AC112" si="111">(-J81*44100)</f>
        <v>-8.0172261589521661</v>
      </c>
      <c r="AD81">
        <f t="shared" ref="AD81:AD112" si="112">2*29.3*R81*0.92*(CX81-W81)</f>
        <v>129.01094945195331</v>
      </c>
      <c r="AE81">
        <f t="shared" ref="AE81:AE112" si="113">2*0.95*0.0000000567*(((CX81+$B$7)+273)^4-(W81+273)^4)</f>
        <v>9.9286215673988423</v>
      </c>
      <c r="AF81">
        <f t="shared" ref="AF81:AF112" si="114">U81+AE81+AC81+AD81</f>
        <v>130.92633444545078</v>
      </c>
      <c r="AG81">
        <v>0</v>
      </c>
      <c r="AH81">
        <v>0</v>
      </c>
      <c r="AI81">
        <f t="shared" ref="AI81:AI112" si="115">IF(AG81*$H$13&gt;=AK81,1,(AK81/(AK81-AG81*$H$13)))</f>
        <v>1</v>
      </c>
      <c r="AJ81">
        <f t="shared" ref="AJ81:AJ112" si="116">(AI81-1)*100</f>
        <v>0</v>
      </c>
      <c r="AK81">
        <f t="shared" ref="AK81:AK112" si="117">MAX(0,($B$13+$C$13*DC81)/(1+$D$13*DC81)*CV81/(CX81+273)*$E$13)</f>
        <v>47826.898682142652</v>
      </c>
      <c r="AL81" t="s">
        <v>399</v>
      </c>
      <c r="AM81" t="s">
        <v>399</v>
      </c>
      <c r="AN81">
        <v>0</v>
      </c>
      <c r="AO81">
        <v>0</v>
      </c>
      <c r="AP81" t="e">
        <f t="shared" ref="AP81:AP112" si="118">1-AN81/AO81</f>
        <v>#DIV/0!</v>
      </c>
      <c r="AQ81">
        <v>0</v>
      </c>
      <c r="AR81" t="s">
        <v>399</v>
      </c>
      <c r="AS81" t="s">
        <v>399</v>
      </c>
      <c r="AT81">
        <v>0</v>
      </c>
      <c r="AU81">
        <v>0</v>
      </c>
      <c r="AV81" t="e">
        <f t="shared" ref="AV81:AV112" si="119">1-AT81/AU81</f>
        <v>#DIV/0!</v>
      </c>
      <c r="AW81">
        <v>0.5</v>
      </c>
      <c r="AX81">
        <f t="shared" ref="AX81:AX112" si="120">CG81</f>
        <v>2.0997816056783997E-2</v>
      </c>
      <c r="AY81">
        <f t="shared" ref="AY81:AY112" si="121">L81</f>
        <v>-0.71115018988762568</v>
      </c>
      <c r="AZ81" t="e">
        <f t="shared" ref="AZ81:AZ112" si="122">AV81*AW81*AX81</f>
        <v>#DIV/0!</v>
      </c>
      <c r="BA81">
        <f t="shared" ref="BA81:BA112" si="123">(AY81-AQ81)/AX81</f>
        <v>-33.867816917934498</v>
      </c>
      <c r="BB81" t="e">
        <f t="shared" ref="BB81:BB112" si="124">(AO81-AU81)/AU81</f>
        <v>#DIV/0!</v>
      </c>
      <c r="BC81" t="e">
        <f t="shared" ref="BC81:BC112" si="125">AN81/(AP81+AN81/AU81)</f>
        <v>#DIV/0!</v>
      </c>
      <c r="BD81" t="s">
        <v>399</v>
      </c>
      <c r="BE81">
        <v>0</v>
      </c>
      <c r="BF81" t="e">
        <f t="shared" ref="BF81:BF112" si="126">IF(BE81&lt;&gt;0, BE81, BC81)</f>
        <v>#DIV/0!</v>
      </c>
      <c r="BG81" t="e">
        <f t="shared" ref="BG81:BG112" si="127">1-BF81/AU81</f>
        <v>#DIV/0!</v>
      </c>
      <c r="BH81" t="e">
        <f t="shared" ref="BH81:BH112" si="128">(AU81-AT81)/(AU81-BF81)</f>
        <v>#DIV/0!</v>
      </c>
      <c r="BI81" t="e">
        <f t="shared" ref="BI81:BI112" si="129">(AO81-AU81)/(AO81-BF81)</f>
        <v>#DIV/0!</v>
      </c>
      <c r="BJ81" t="e">
        <f t="shared" ref="BJ81:BJ112" si="130">(AU81-AT81)/(AU81-AN81)</f>
        <v>#DIV/0!</v>
      </c>
      <c r="BK81" t="e">
        <f t="shared" ref="BK81:BK112" si="131">(AO81-AU81)/(AO81-AN81)</f>
        <v>#DIV/0!</v>
      </c>
      <c r="BL81" t="e">
        <f t="shared" ref="BL81:BL112" si="132">(BH81*BF81/AT81)</f>
        <v>#DIV/0!</v>
      </c>
      <c r="BM81" t="e">
        <f t="shared" ref="BM81:BM112" si="133">(1-BL81)</f>
        <v>#DIV/0!</v>
      </c>
      <c r="BN81" t="s">
        <v>399</v>
      </c>
      <c r="BO81" t="s">
        <v>399</v>
      </c>
      <c r="BP81" t="s">
        <v>399</v>
      </c>
      <c r="BQ81" t="s">
        <v>399</v>
      </c>
      <c r="BR81" t="s">
        <v>399</v>
      </c>
      <c r="BS81" t="s">
        <v>399</v>
      </c>
      <c r="BT81" t="s">
        <v>399</v>
      </c>
      <c r="BU81" t="s">
        <v>399</v>
      </c>
      <c r="BV81" t="s">
        <v>399</v>
      </c>
      <c r="BW81" t="s">
        <v>399</v>
      </c>
      <c r="BX81" t="s">
        <v>399</v>
      </c>
      <c r="BY81" t="s">
        <v>399</v>
      </c>
      <c r="BZ81" t="s">
        <v>399</v>
      </c>
      <c r="CA81" t="s">
        <v>399</v>
      </c>
      <c r="CB81" t="s">
        <v>399</v>
      </c>
      <c r="CC81" t="s">
        <v>399</v>
      </c>
      <c r="CD81" t="s">
        <v>399</v>
      </c>
      <c r="CE81" t="s">
        <v>399</v>
      </c>
      <c r="CF81">
        <f t="shared" ref="CF81:CF112" si="134">$B$11*DD81+$C$11*DE81+$F$11*DP81*(1-DS81)</f>
        <v>4.9997399999999997E-2</v>
      </c>
      <c r="CG81">
        <f t="shared" ref="CG81:CG112" si="135">CF81*CH81</f>
        <v>2.0997816056783997E-2</v>
      </c>
      <c r="CH81">
        <f t="shared" ref="CH81:CH112" si="136">($B$11*$D$9+$C$11*$D$9+$F$11*((EC81+DU81)/MAX(EC81+DU81+ED81, 0.1)*$I$9+ED81/MAX(EC81+DU81+ED81, 0.1)*$J$9))/($B$11+$C$11+$F$11)</f>
        <v>0.41997815999999993</v>
      </c>
      <c r="CI81">
        <f t="shared" ref="CI81:CI112" si="137">($B$11*$K$9+$C$11*$K$9+$F$11*((EC81+DU81)/MAX(EC81+DU81+ED81, 0.1)*$P$9+ED81/MAX(EC81+DU81+ED81, 0.1)*$Q$9))/($B$11+$C$11+$F$11)</f>
        <v>7.9795850399999979E-2</v>
      </c>
      <c r="CJ81">
        <v>6</v>
      </c>
      <c r="CK81">
        <v>0.5</v>
      </c>
      <c r="CL81" t="s">
        <v>400</v>
      </c>
      <c r="CM81">
        <v>2</v>
      </c>
      <c r="CN81">
        <v>1634251974.5</v>
      </c>
      <c r="CO81">
        <v>400.4</v>
      </c>
      <c r="CP81">
        <v>400.017</v>
      </c>
      <c r="CQ81">
        <v>18.093699999999998</v>
      </c>
      <c r="CR81">
        <v>17.986599999999999</v>
      </c>
      <c r="CS81">
        <v>400.28399999999999</v>
      </c>
      <c r="CT81">
        <v>18.170400000000001</v>
      </c>
      <c r="CU81">
        <v>1000.04</v>
      </c>
      <c r="CV81">
        <v>89.775000000000006</v>
      </c>
      <c r="CW81">
        <v>0.104702</v>
      </c>
      <c r="CX81">
        <v>25.406700000000001</v>
      </c>
      <c r="CY81">
        <v>24.535799999999998</v>
      </c>
      <c r="CZ81">
        <v>999.9</v>
      </c>
      <c r="DA81">
        <v>0</v>
      </c>
      <c r="DB81">
        <v>0</v>
      </c>
      <c r="DC81">
        <v>10022.5</v>
      </c>
      <c r="DD81">
        <v>0</v>
      </c>
      <c r="DE81">
        <v>0.21912699999999999</v>
      </c>
      <c r="DF81">
        <v>0.38354500000000002</v>
      </c>
      <c r="DG81">
        <v>407.779</v>
      </c>
      <c r="DH81">
        <v>407.34399999999999</v>
      </c>
      <c r="DI81">
        <v>0.107075</v>
      </c>
      <c r="DJ81">
        <v>400.017</v>
      </c>
      <c r="DK81">
        <v>17.986599999999999</v>
      </c>
      <c r="DL81">
        <v>1.62436</v>
      </c>
      <c r="DM81">
        <v>1.6147499999999999</v>
      </c>
      <c r="DN81">
        <v>14.1919</v>
      </c>
      <c r="DO81">
        <v>14.100300000000001</v>
      </c>
      <c r="DP81">
        <v>4.9997399999999997E-2</v>
      </c>
      <c r="DQ81">
        <v>0</v>
      </c>
      <c r="DR81">
        <v>0</v>
      </c>
      <c r="DS81">
        <v>0</v>
      </c>
      <c r="DT81">
        <v>695.49</v>
      </c>
      <c r="DU81">
        <v>4.9997399999999997E-2</v>
      </c>
      <c r="DV81">
        <v>-8.18</v>
      </c>
      <c r="DW81">
        <v>-2.73</v>
      </c>
      <c r="DX81">
        <v>34.875</v>
      </c>
      <c r="DY81">
        <v>39.5</v>
      </c>
      <c r="DZ81">
        <v>37.811999999999998</v>
      </c>
      <c r="EA81">
        <v>39.875</v>
      </c>
      <c r="EB81">
        <v>37.561999999999998</v>
      </c>
      <c r="EC81">
        <v>0</v>
      </c>
      <c r="ED81">
        <v>0</v>
      </c>
      <c r="EE81">
        <v>0</v>
      </c>
      <c r="EF81">
        <v>1775.10000014305</v>
      </c>
      <c r="EG81">
        <v>0</v>
      </c>
      <c r="EH81">
        <v>696.04280000000006</v>
      </c>
      <c r="EI81">
        <v>-2.4669230638393098</v>
      </c>
      <c r="EJ81">
        <v>9.4884615451861603</v>
      </c>
      <c r="EK81">
        <v>-6.8996000000000004</v>
      </c>
      <c r="EL81">
        <v>15</v>
      </c>
      <c r="EM81">
        <v>1634251867.5</v>
      </c>
      <c r="EN81" t="s">
        <v>545</v>
      </c>
      <c r="EO81">
        <v>1634251865</v>
      </c>
      <c r="EP81">
        <v>1634251867.5</v>
      </c>
      <c r="EQ81">
        <v>128</v>
      </c>
      <c r="ER81">
        <v>1.4E-2</v>
      </c>
      <c r="ES81">
        <v>-4.0000000000000001E-3</v>
      </c>
      <c r="ET81">
        <v>0.11700000000000001</v>
      </c>
      <c r="EU81">
        <v>-7.6999999999999999E-2</v>
      </c>
      <c r="EV81">
        <v>400</v>
      </c>
      <c r="EW81">
        <v>18</v>
      </c>
      <c r="EX81">
        <v>0.46</v>
      </c>
      <c r="EY81">
        <v>0.31</v>
      </c>
      <c r="EZ81">
        <v>0.4540497</v>
      </c>
      <c r="FA81">
        <v>-7.6484465290807005E-2</v>
      </c>
      <c r="FB81">
        <v>3.6742497767707598E-2</v>
      </c>
      <c r="FC81">
        <v>1</v>
      </c>
      <c r="FD81">
        <v>0</v>
      </c>
      <c r="FE81">
        <v>0</v>
      </c>
      <c r="FF81">
        <v>0</v>
      </c>
      <c r="FG81">
        <v>1</v>
      </c>
      <c r="FH81">
        <v>0.105693445</v>
      </c>
      <c r="FI81">
        <v>-6.3980055534709396E-2</v>
      </c>
      <c r="FJ81">
        <v>9.9322026486311204E-3</v>
      </c>
      <c r="FK81">
        <v>1</v>
      </c>
      <c r="FL81">
        <v>3</v>
      </c>
      <c r="FM81">
        <v>3</v>
      </c>
      <c r="FN81" t="s">
        <v>415</v>
      </c>
      <c r="FO81">
        <v>3.9266899999999998</v>
      </c>
      <c r="FP81">
        <v>2.7875200000000002</v>
      </c>
      <c r="FQ81">
        <v>8.3929199999999995E-2</v>
      </c>
      <c r="FR81">
        <v>8.3851999999999996E-2</v>
      </c>
      <c r="FS81">
        <v>8.1578700000000004E-2</v>
      </c>
      <c r="FT81">
        <v>8.0340700000000001E-2</v>
      </c>
      <c r="FU81">
        <v>19699.099999999999</v>
      </c>
      <c r="FV81">
        <v>24030.1</v>
      </c>
      <c r="FW81">
        <v>20942</v>
      </c>
      <c r="FX81">
        <v>25297.200000000001</v>
      </c>
      <c r="FY81">
        <v>30506</v>
      </c>
      <c r="FZ81">
        <v>34253.5</v>
      </c>
      <c r="GA81">
        <v>37797.199999999997</v>
      </c>
      <c r="GB81">
        <v>41965.4</v>
      </c>
      <c r="GC81">
        <v>2.6729500000000002</v>
      </c>
      <c r="GD81">
        <v>2.1930499999999999</v>
      </c>
      <c r="GE81">
        <v>6.5132999999999996E-2</v>
      </c>
      <c r="GF81">
        <v>0</v>
      </c>
      <c r="GG81">
        <v>23.465399999999999</v>
      </c>
      <c r="GH81">
        <v>999.9</v>
      </c>
      <c r="GI81">
        <v>47.344999999999999</v>
      </c>
      <c r="GJ81">
        <v>29.648</v>
      </c>
      <c r="GK81">
        <v>22.0185</v>
      </c>
      <c r="GL81">
        <v>61.393500000000003</v>
      </c>
      <c r="GM81">
        <v>19.2027</v>
      </c>
      <c r="GN81">
        <v>3</v>
      </c>
      <c r="GO81">
        <v>-0.21584300000000001</v>
      </c>
      <c r="GP81">
        <v>-0.86577300000000001</v>
      </c>
      <c r="GQ81">
        <v>20.332999999999998</v>
      </c>
      <c r="GR81">
        <v>5.2235800000000001</v>
      </c>
      <c r="GS81">
        <v>11.962</v>
      </c>
      <c r="GT81">
        <v>4.9858500000000001</v>
      </c>
      <c r="GU81">
        <v>3.3010000000000002</v>
      </c>
      <c r="GV81">
        <v>9999</v>
      </c>
      <c r="GW81">
        <v>9999</v>
      </c>
      <c r="GX81">
        <v>999.9</v>
      </c>
      <c r="GY81">
        <v>9999</v>
      </c>
      <c r="GZ81">
        <v>1.8846099999999999</v>
      </c>
      <c r="HA81">
        <v>1.8815599999999999</v>
      </c>
      <c r="HB81">
        <v>1.8830899999999999</v>
      </c>
      <c r="HC81">
        <v>1.8817999999999999</v>
      </c>
      <c r="HD81">
        <v>1.88324</v>
      </c>
      <c r="HE81">
        <v>1.8824799999999999</v>
      </c>
      <c r="HF81">
        <v>1.88446</v>
      </c>
      <c r="HG81">
        <v>1.88171</v>
      </c>
      <c r="HH81">
        <v>5</v>
      </c>
      <c r="HI81">
        <v>0</v>
      </c>
      <c r="HJ81">
        <v>0</v>
      </c>
      <c r="HK81">
        <v>0</v>
      </c>
      <c r="HL81" t="s">
        <v>403</v>
      </c>
      <c r="HM81" t="s">
        <v>404</v>
      </c>
      <c r="HN81" t="s">
        <v>405</v>
      </c>
      <c r="HO81" t="s">
        <v>405</v>
      </c>
      <c r="HP81" t="s">
        <v>405</v>
      </c>
      <c r="HQ81" t="s">
        <v>405</v>
      </c>
      <c r="HR81">
        <v>0</v>
      </c>
      <c r="HS81">
        <v>100</v>
      </c>
      <c r="HT81">
        <v>100</v>
      </c>
      <c r="HU81">
        <v>0.11600000000000001</v>
      </c>
      <c r="HV81">
        <v>-7.6700000000000004E-2</v>
      </c>
      <c r="HW81">
        <v>0.116714285714238</v>
      </c>
      <c r="HX81">
        <v>0</v>
      </c>
      <c r="HY81">
        <v>0</v>
      </c>
      <c r="HZ81">
        <v>0</v>
      </c>
      <c r="IA81">
        <v>-7.6664999999998401E-2</v>
      </c>
      <c r="IB81">
        <v>0</v>
      </c>
      <c r="IC81">
        <v>0</v>
      </c>
      <c r="ID81">
        <v>0</v>
      </c>
      <c r="IE81">
        <v>-1</v>
      </c>
      <c r="IF81">
        <v>-1</v>
      </c>
      <c r="IG81">
        <v>-1</v>
      </c>
      <c r="IH81">
        <v>-1</v>
      </c>
      <c r="II81">
        <v>1.8</v>
      </c>
      <c r="IJ81">
        <v>1.8</v>
      </c>
      <c r="IK81">
        <v>1.56982</v>
      </c>
      <c r="IL81">
        <v>2.6061999999999999</v>
      </c>
      <c r="IM81">
        <v>2.8002899999999999</v>
      </c>
      <c r="IN81">
        <v>3.0139200000000002</v>
      </c>
      <c r="IO81">
        <v>3.0493199999999998</v>
      </c>
      <c r="IP81">
        <v>2.2912599999999999</v>
      </c>
      <c r="IQ81">
        <v>36.011299999999999</v>
      </c>
      <c r="IR81">
        <v>24.061199999999999</v>
      </c>
      <c r="IS81">
        <v>18</v>
      </c>
      <c r="IT81">
        <v>1092.6099999999999</v>
      </c>
      <c r="IU81">
        <v>598.10400000000004</v>
      </c>
      <c r="IV81">
        <v>25.000299999999999</v>
      </c>
      <c r="IW81">
        <v>24.434799999999999</v>
      </c>
      <c r="IX81">
        <v>29.9999</v>
      </c>
      <c r="IY81">
        <v>24.375699999999998</v>
      </c>
      <c r="IZ81">
        <v>24.372900000000001</v>
      </c>
      <c r="JA81">
        <v>31.354900000000001</v>
      </c>
      <c r="JB81">
        <v>12.260300000000001</v>
      </c>
      <c r="JC81">
        <v>65.969399999999993</v>
      </c>
      <c r="JD81">
        <v>25</v>
      </c>
      <c r="JE81">
        <v>400</v>
      </c>
      <c r="JF81">
        <v>17.976299999999998</v>
      </c>
      <c r="JG81">
        <v>101.89100000000001</v>
      </c>
      <c r="JH81">
        <v>101.17</v>
      </c>
    </row>
    <row r="82" spans="1:268" x14ac:dyDescent="0.2">
      <c r="A82">
        <v>66</v>
      </c>
      <c r="B82">
        <v>1634251979.5</v>
      </c>
      <c r="C82">
        <v>1833.9000000953699</v>
      </c>
      <c r="D82" t="s">
        <v>556</v>
      </c>
      <c r="E82" t="s">
        <v>557</v>
      </c>
      <c r="F82" t="s">
        <v>397</v>
      </c>
      <c r="I82">
        <v>1634251979.5</v>
      </c>
      <c r="J82">
        <f t="shared" si="92"/>
        <v>1.977522423073605E-4</v>
      </c>
      <c r="K82">
        <f t="shared" si="93"/>
        <v>0.19775224230736049</v>
      </c>
      <c r="L82">
        <f t="shared" si="94"/>
        <v>-0.86588232737345816</v>
      </c>
      <c r="M82">
        <f t="shared" si="95"/>
        <v>400.46100000000001</v>
      </c>
      <c r="N82">
        <f t="shared" si="96"/>
        <v>505.52658820820892</v>
      </c>
      <c r="O82">
        <f t="shared" si="97"/>
        <v>45.436462324588661</v>
      </c>
      <c r="P82">
        <f t="shared" si="98"/>
        <v>35.993222836131004</v>
      </c>
      <c r="Q82">
        <f t="shared" si="99"/>
        <v>1.1846267608173384E-2</v>
      </c>
      <c r="R82">
        <f t="shared" si="100"/>
        <v>2.7420294801981022</v>
      </c>
      <c r="S82">
        <f t="shared" si="101"/>
        <v>1.1817908387257714E-2</v>
      </c>
      <c r="T82">
        <f t="shared" si="102"/>
        <v>7.3887349995095681E-3</v>
      </c>
      <c r="U82">
        <f t="shared" si="103"/>
        <v>3.9895850507889585E-3</v>
      </c>
      <c r="V82">
        <f t="shared" si="104"/>
        <v>25.353172816462557</v>
      </c>
      <c r="W82">
        <f t="shared" si="105"/>
        <v>24.529199999999999</v>
      </c>
      <c r="X82">
        <f t="shared" si="106"/>
        <v>3.0915153141697282</v>
      </c>
      <c r="Y82">
        <f t="shared" si="107"/>
        <v>49.941721375800334</v>
      </c>
      <c r="Z82">
        <f t="shared" si="108"/>
        <v>1.6270161599362003</v>
      </c>
      <c r="AA82">
        <f t="shared" si="109"/>
        <v>3.2578295563608348</v>
      </c>
      <c r="AB82">
        <f t="shared" si="110"/>
        <v>1.4644991542335279</v>
      </c>
      <c r="AC82">
        <f t="shared" si="111"/>
        <v>-8.7208738857545978</v>
      </c>
      <c r="AD82">
        <f t="shared" si="112"/>
        <v>129.8967213547302</v>
      </c>
      <c r="AE82">
        <f t="shared" si="113"/>
        <v>10.017272878230257</v>
      </c>
      <c r="AF82">
        <f t="shared" si="114"/>
        <v>131.19710993225664</v>
      </c>
      <c r="AG82">
        <v>0</v>
      </c>
      <c r="AH82">
        <v>0</v>
      </c>
      <c r="AI82">
        <f t="shared" si="115"/>
        <v>1</v>
      </c>
      <c r="AJ82">
        <f t="shared" si="116"/>
        <v>0</v>
      </c>
      <c r="AK82">
        <f t="shared" si="117"/>
        <v>47671.981813084371</v>
      </c>
      <c r="AL82" t="s">
        <v>399</v>
      </c>
      <c r="AM82" t="s">
        <v>399</v>
      </c>
      <c r="AN82">
        <v>0</v>
      </c>
      <c r="AO82">
        <v>0</v>
      </c>
      <c r="AP82" t="e">
        <f t="shared" si="118"/>
        <v>#DIV/0!</v>
      </c>
      <c r="AQ82">
        <v>0</v>
      </c>
      <c r="AR82" t="s">
        <v>399</v>
      </c>
      <c r="AS82" t="s">
        <v>399</v>
      </c>
      <c r="AT82">
        <v>0</v>
      </c>
      <c r="AU82">
        <v>0</v>
      </c>
      <c r="AV82" t="e">
        <f t="shared" si="119"/>
        <v>#DIV/0!</v>
      </c>
      <c r="AW82">
        <v>0.5</v>
      </c>
      <c r="AX82">
        <f t="shared" si="120"/>
        <v>2.0997816056783997E-2</v>
      </c>
      <c r="AY82">
        <f t="shared" si="121"/>
        <v>-0.86588232737345816</v>
      </c>
      <c r="AZ82" t="e">
        <f t="shared" si="122"/>
        <v>#DIV/0!</v>
      </c>
      <c r="BA82">
        <f t="shared" si="123"/>
        <v>-41.236780293334746</v>
      </c>
      <c r="BB82" t="e">
        <f t="shared" si="124"/>
        <v>#DIV/0!</v>
      </c>
      <c r="BC82" t="e">
        <f t="shared" si="125"/>
        <v>#DIV/0!</v>
      </c>
      <c r="BD82" t="s">
        <v>399</v>
      </c>
      <c r="BE82">
        <v>0</v>
      </c>
      <c r="BF82" t="e">
        <f t="shared" si="126"/>
        <v>#DIV/0!</v>
      </c>
      <c r="BG82" t="e">
        <f t="shared" si="127"/>
        <v>#DIV/0!</v>
      </c>
      <c r="BH82" t="e">
        <f t="shared" si="128"/>
        <v>#DIV/0!</v>
      </c>
      <c r="BI82" t="e">
        <f t="shared" si="129"/>
        <v>#DIV/0!</v>
      </c>
      <c r="BJ82" t="e">
        <f t="shared" si="130"/>
        <v>#DIV/0!</v>
      </c>
      <c r="BK82" t="e">
        <f t="shared" si="131"/>
        <v>#DIV/0!</v>
      </c>
      <c r="BL82" t="e">
        <f t="shared" si="132"/>
        <v>#DIV/0!</v>
      </c>
      <c r="BM82" t="e">
        <f t="shared" si="133"/>
        <v>#DIV/0!</v>
      </c>
      <c r="BN82" t="s">
        <v>399</v>
      </c>
      <c r="BO82" t="s">
        <v>399</v>
      </c>
      <c r="BP82" t="s">
        <v>399</v>
      </c>
      <c r="BQ82" t="s">
        <v>399</v>
      </c>
      <c r="BR82" t="s">
        <v>399</v>
      </c>
      <c r="BS82" t="s">
        <v>399</v>
      </c>
      <c r="BT82" t="s">
        <v>399</v>
      </c>
      <c r="BU82" t="s">
        <v>399</v>
      </c>
      <c r="BV82" t="s">
        <v>399</v>
      </c>
      <c r="BW82" t="s">
        <v>399</v>
      </c>
      <c r="BX82" t="s">
        <v>399</v>
      </c>
      <c r="BY82" t="s">
        <v>399</v>
      </c>
      <c r="BZ82" t="s">
        <v>399</v>
      </c>
      <c r="CA82" t="s">
        <v>399</v>
      </c>
      <c r="CB82" t="s">
        <v>399</v>
      </c>
      <c r="CC82" t="s">
        <v>399</v>
      </c>
      <c r="CD82" t="s">
        <v>399</v>
      </c>
      <c r="CE82" t="s">
        <v>399</v>
      </c>
      <c r="CF82">
        <f t="shared" si="134"/>
        <v>4.9997399999999997E-2</v>
      </c>
      <c r="CG82">
        <f t="shared" si="135"/>
        <v>2.0997816056783997E-2</v>
      </c>
      <c r="CH82">
        <f t="shared" si="136"/>
        <v>0.41997815999999993</v>
      </c>
      <c r="CI82">
        <f t="shared" si="137"/>
        <v>7.9795850399999979E-2</v>
      </c>
      <c r="CJ82">
        <v>6</v>
      </c>
      <c r="CK82">
        <v>0.5</v>
      </c>
      <c r="CL82" t="s">
        <v>400</v>
      </c>
      <c r="CM82">
        <v>2</v>
      </c>
      <c r="CN82">
        <v>1634251979.5</v>
      </c>
      <c r="CO82">
        <v>400.46100000000001</v>
      </c>
      <c r="CP82">
        <v>399.98899999999998</v>
      </c>
      <c r="CQ82">
        <v>18.1022</v>
      </c>
      <c r="CR82">
        <v>17.985700000000001</v>
      </c>
      <c r="CS82">
        <v>400.34500000000003</v>
      </c>
      <c r="CT82">
        <v>18.178799999999999</v>
      </c>
      <c r="CU82">
        <v>1000.03</v>
      </c>
      <c r="CV82">
        <v>89.774500000000003</v>
      </c>
      <c r="CW82">
        <v>0.10497099999999999</v>
      </c>
      <c r="CX82">
        <v>25.407900000000001</v>
      </c>
      <c r="CY82">
        <v>24.529199999999999</v>
      </c>
      <c r="CZ82">
        <v>999.9</v>
      </c>
      <c r="DA82">
        <v>0</v>
      </c>
      <c r="DB82">
        <v>0</v>
      </c>
      <c r="DC82">
        <v>9988.75</v>
      </c>
      <c r="DD82">
        <v>0</v>
      </c>
      <c r="DE82">
        <v>0.21912699999999999</v>
      </c>
      <c r="DF82">
        <v>0.472107</v>
      </c>
      <c r="DG82">
        <v>407.84399999999999</v>
      </c>
      <c r="DH82">
        <v>407.315</v>
      </c>
      <c r="DI82">
        <v>0.116484</v>
      </c>
      <c r="DJ82">
        <v>399.98899999999998</v>
      </c>
      <c r="DK82">
        <v>17.985700000000001</v>
      </c>
      <c r="DL82">
        <v>1.6251100000000001</v>
      </c>
      <c r="DM82">
        <v>1.61466</v>
      </c>
      <c r="DN82">
        <v>14.199</v>
      </c>
      <c r="DO82">
        <v>14.099399999999999</v>
      </c>
      <c r="DP82">
        <v>4.9997399999999997E-2</v>
      </c>
      <c r="DQ82">
        <v>0</v>
      </c>
      <c r="DR82">
        <v>0</v>
      </c>
      <c r="DS82">
        <v>0</v>
      </c>
      <c r="DT82">
        <v>694.38</v>
      </c>
      <c r="DU82">
        <v>4.9997399999999997E-2</v>
      </c>
      <c r="DV82">
        <v>-4.4800000000000004</v>
      </c>
      <c r="DW82">
        <v>-2.06</v>
      </c>
      <c r="DX82">
        <v>35.436999999999998</v>
      </c>
      <c r="DY82">
        <v>39.436999999999998</v>
      </c>
      <c r="DZ82">
        <v>37.875</v>
      </c>
      <c r="EA82">
        <v>39.625</v>
      </c>
      <c r="EB82">
        <v>38.561999999999998</v>
      </c>
      <c r="EC82">
        <v>0</v>
      </c>
      <c r="ED82">
        <v>0</v>
      </c>
      <c r="EE82">
        <v>0</v>
      </c>
      <c r="EF82">
        <v>1779.9000000953699</v>
      </c>
      <c r="EG82">
        <v>0</v>
      </c>
      <c r="EH82">
        <v>695.54280000000006</v>
      </c>
      <c r="EI82">
        <v>-9.6123076898278192</v>
      </c>
      <c r="EJ82">
        <v>14.7569231535933</v>
      </c>
      <c r="EK82">
        <v>-5.6559999999999997</v>
      </c>
      <c r="EL82">
        <v>15</v>
      </c>
      <c r="EM82">
        <v>1634251867.5</v>
      </c>
      <c r="EN82" t="s">
        <v>545</v>
      </c>
      <c r="EO82">
        <v>1634251865</v>
      </c>
      <c r="EP82">
        <v>1634251867.5</v>
      </c>
      <c r="EQ82">
        <v>128</v>
      </c>
      <c r="ER82">
        <v>1.4E-2</v>
      </c>
      <c r="ES82">
        <v>-4.0000000000000001E-3</v>
      </c>
      <c r="ET82">
        <v>0.11700000000000001</v>
      </c>
      <c r="EU82">
        <v>-7.6999999999999999E-2</v>
      </c>
      <c r="EV82">
        <v>400</v>
      </c>
      <c r="EW82">
        <v>18</v>
      </c>
      <c r="EX82">
        <v>0.46</v>
      </c>
      <c r="EY82">
        <v>0.31</v>
      </c>
      <c r="EZ82">
        <v>0.43872595121951202</v>
      </c>
      <c r="FA82">
        <v>-0.31748471080139401</v>
      </c>
      <c r="FB82">
        <v>4.3300822269526598E-2</v>
      </c>
      <c r="FC82">
        <v>0</v>
      </c>
      <c r="FD82">
        <v>0</v>
      </c>
      <c r="FE82">
        <v>0</v>
      </c>
      <c r="FF82">
        <v>0</v>
      </c>
      <c r="FG82">
        <v>1</v>
      </c>
      <c r="FH82">
        <v>0.10550877560975599</v>
      </c>
      <c r="FI82">
        <v>-1.21555421602786E-2</v>
      </c>
      <c r="FJ82">
        <v>9.7167152853460895E-3</v>
      </c>
      <c r="FK82">
        <v>1</v>
      </c>
      <c r="FL82">
        <v>2</v>
      </c>
      <c r="FM82">
        <v>3</v>
      </c>
      <c r="FN82" t="s">
        <v>419</v>
      </c>
      <c r="FO82">
        <v>3.9266700000000001</v>
      </c>
      <c r="FP82">
        <v>2.78749</v>
      </c>
      <c r="FQ82">
        <v>8.3939E-2</v>
      </c>
      <c r="FR82">
        <v>8.3847699999999997E-2</v>
      </c>
      <c r="FS82">
        <v>8.1606600000000001E-2</v>
      </c>
      <c r="FT82">
        <v>8.0337699999999998E-2</v>
      </c>
      <c r="FU82">
        <v>19699.2</v>
      </c>
      <c r="FV82">
        <v>24030.2</v>
      </c>
      <c r="FW82">
        <v>20942.400000000001</v>
      </c>
      <c r="FX82">
        <v>25297.200000000001</v>
      </c>
      <c r="FY82">
        <v>30505.5</v>
      </c>
      <c r="FZ82">
        <v>34253.699999999997</v>
      </c>
      <c r="GA82">
        <v>37797.800000000003</v>
      </c>
      <c r="GB82">
        <v>41965.5</v>
      </c>
      <c r="GC82">
        <v>2.67327</v>
      </c>
      <c r="GD82">
        <v>2.1932499999999999</v>
      </c>
      <c r="GE82">
        <v>6.4432600000000007E-2</v>
      </c>
      <c r="GF82">
        <v>0</v>
      </c>
      <c r="GG82">
        <v>23.470300000000002</v>
      </c>
      <c r="GH82">
        <v>999.9</v>
      </c>
      <c r="GI82">
        <v>47.344999999999999</v>
      </c>
      <c r="GJ82">
        <v>29.658000000000001</v>
      </c>
      <c r="GK82">
        <v>22.032800000000002</v>
      </c>
      <c r="GL82">
        <v>61.613500000000002</v>
      </c>
      <c r="GM82">
        <v>19.1707</v>
      </c>
      <c r="GN82">
        <v>3</v>
      </c>
      <c r="GO82">
        <v>-0.21637700000000001</v>
      </c>
      <c r="GP82">
        <v>-0.86437399999999998</v>
      </c>
      <c r="GQ82">
        <v>20.332799999999999</v>
      </c>
      <c r="GR82">
        <v>5.2232799999999999</v>
      </c>
      <c r="GS82">
        <v>11.962</v>
      </c>
      <c r="GT82">
        <v>4.9857500000000003</v>
      </c>
      <c r="GU82">
        <v>3.3010000000000002</v>
      </c>
      <c r="GV82">
        <v>9999</v>
      </c>
      <c r="GW82">
        <v>9999</v>
      </c>
      <c r="GX82">
        <v>999.9</v>
      </c>
      <c r="GY82">
        <v>9999</v>
      </c>
      <c r="GZ82">
        <v>1.8846099999999999</v>
      </c>
      <c r="HA82">
        <v>1.8815599999999999</v>
      </c>
      <c r="HB82">
        <v>1.8830800000000001</v>
      </c>
      <c r="HC82">
        <v>1.8817900000000001</v>
      </c>
      <c r="HD82">
        <v>1.88324</v>
      </c>
      <c r="HE82">
        <v>1.8824799999999999</v>
      </c>
      <c r="HF82">
        <v>1.88446</v>
      </c>
      <c r="HG82">
        <v>1.88171</v>
      </c>
      <c r="HH82">
        <v>5</v>
      </c>
      <c r="HI82">
        <v>0</v>
      </c>
      <c r="HJ82">
        <v>0</v>
      </c>
      <c r="HK82">
        <v>0</v>
      </c>
      <c r="HL82" t="s">
        <v>403</v>
      </c>
      <c r="HM82" t="s">
        <v>404</v>
      </c>
      <c r="HN82" t="s">
        <v>405</v>
      </c>
      <c r="HO82" t="s">
        <v>405</v>
      </c>
      <c r="HP82" t="s">
        <v>405</v>
      </c>
      <c r="HQ82" t="s">
        <v>405</v>
      </c>
      <c r="HR82">
        <v>0</v>
      </c>
      <c r="HS82">
        <v>100</v>
      </c>
      <c r="HT82">
        <v>100</v>
      </c>
      <c r="HU82">
        <v>0.11600000000000001</v>
      </c>
      <c r="HV82">
        <v>-7.6600000000000001E-2</v>
      </c>
      <c r="HW82">
        <v>0.116714285714238</v>
      </c>
      <c r="HX82">
        <v>0</v>
      </c>
      <c r="HY82">
        <v>0</v>
      </c>
      <c r="HZ82">
        <v>0</v>
      </c>
      <c r="IA82">
        <v>-7.6664999999998401E-2</v>
      </c>
      <c r="IB82">
        <v>0</v>
      </c>
      <c r="IC82">
        <v>0</v>
      </c>
      <c r="ID82">
        <v>0</v>
      </c>
      <c r="IE82">
        <v>-1</v>
      </c>
      <c r="IF82">
        <v>-1</v>
      </c>
      <c r="IG82">
        <v>-1</v>
      </c>
      <c r="IH82">
        <v>-1</v>
      </c>
      <c r="II82">
        <v>1.9</v>
      </c>
      <c r="IJ82">
        <v>1.9</v>
      </c>
      <c r="IK82">
        <v>1.56982</v>
      </c>
      <c r="IL82">
        <v>2.6025399999999999</v>
      </c>
      <c r="IM82">
        <v>2.8002899999999999</v>
      </c>
      <c r="IN82">
        <v>3.0151400000000002</v>
      </c>
      <c r="IO82">
        <v>3.0493199999999998</v>
      </c>
      <c r="IP82">
        <v>2.3327599999999999</v>
      </c>
      <c r="IQ82">
        <v>36.011299999999999</v>
      </c>
      <c r="IR82">
        <v>24.07</v>
      </c>
      <c r="IS82">
        <v>18</v>
      </c>
      <c r="IT82">
        <v>1092.96</v>
      </c>
      <c r="IU82">
        <v>598.23099999999999</v>
      </c>
      <c r="IV82">
        <v>25.000299999999999</v>
      </c>
      <c r="IW82">
        <v>24.432600000000001</v>
      </c>
      <c r="IX82">
        <v>29.9999</v>
      </c>
      <c r="IY82">
        <v>24.3736</v>
      </c>
      <c r="IZ82">
        <v>24.3703</v>
      </c>
      <c r="JA82">
        <v>31.355</v>
      </c>
      <c r="JB82">
        <v>12.260300000000001</v>
      </c>
      <c r="JC82">
        <v>65.969399999999993</v>
      </c>
      <c r="JD82">
        <v>25</v>
      </c>
      <c r="JE82">
        <v>400</v>
      </c>
      <c r="JF82">
        <v>17.9634</v>
      </c>
      <c r="JG82">
        <v>101.892</v>
      </c>
      <c r="JH82">
        <v>101.17100000000001</v>
      </c>
    </row>
    <row r="83" spans="1:268" x14ac:dyDescent="0.2">
      <c r="A83">
        <v>67</v>
      </c>
      <c r="B83">
        <v>1634251984.5</v>
      </c>
      <c r="C83">
        <v>1838.9000000953699</v>
      </c>
      <c r="D83" t="s">
        <v>558</v>
      </c>
      <c r="E83" t="s">
        <v>559</v>
      </c>
      <c r="F83" t="s">
        <v>397</v>
      </c>
      <c r="I83">
        <v>1634251984.5</v>
      </c>
      <c r="J83">
        <f t="shared" si="92"/>
        <v>2.0301297135282589E-4</v>
      </c>
      <c r="K83">
        <f t="shared" si="93"/>
        <v>0.20301297135282589</v>
      </c>
      <c r="L83">
        <f t="shared" si="94"/>
        <v>-0.80130424495016206</v>
      </c>
      <c r="M83">
        <f t="shared" si="95"/>
        <v>400.41699999999997</v>
      </c>
      <c r="N83">
        <f t="shared" si="96"/>
        <v>494.20986173735344</v>
      </c>
      <c r="O83">
        <f t="shared" si="97"/>
        <v>44.422067754348006</v>
      </c>
      <c r="P83">
        <f t="shared" si="98"/>
        <v>35.991493657093002</v>
      </c>
      <c r="Q83">
        <f t="shared" si="99"/>
        <v>1.2145724276308676E-2</v>
      </c>
      <c r="R83">
        <f t="shared" si="100"/>
        <v>2.7451979994988331</v>
      </c>
      <c r="S83">
        <f t="shared" si="101"/>
        <v>1.2115949435262533E-2</v>
      </c>
      <c r="T83">
        <f t="shared" si="102"/>
        <v>7.5751374151805809E-3</v>
      </c>
      <c r="U83">
        <f t="shared" si="103"/>
        <v>3.9895850507889585E-3</v>
      </c>
      <c r="V83">
        <f t="shared" si="104"/>
        <v>25.353376518738759</v>
      </c>
      <c r="W83">
        <f t="shared" si="105"/>
        <v>24.542400000000001</v>
      </c>
      <c r="X83">
        <f t="shared" si="106"/>
        <v>3.093957729197879</v>
      </c>
      <c r="Y83">
        <f t="shared" si="107"/>
        <v>49.949164249163793</v>
      </c>
      <c r="Z83">
        <f t="shared" si="108"/>
        <v>1.6274133925595</v>
      </c>
      <c r="AA83">
        <f t="shared" si="109"/>
        <v>3.2581393843576567</v>
      </c>
      <c r="AB83">
        <f t="shared" si="110"/>
        <v>1.466544336638379</v>
      </c>
      <c r="AC83">
        <f t="shared" si="111"/>
        <v>-8.9528720366596222</v>
      </c>
      <c r="AD83">
        <f t="shared" si="112"/>
        <v>128.3300322254216</v>
      </c>
      <c r="AE83">
        <f t="shared" si="113"/>
        <v>9.8857675850617639</v>
      </c>
      <c r="AF83">
        <f t="shared" si="114"/>
        <v>129.26691735887454</v>
      </c>
      <c r="AG83">
        <v>0</v>
      </c>
      <c r="AH83">
        <v>0</v>
      </c>
      <c r="AI83">
        <f t="shared" si="115"/>
        <v>1</v>
      </c>
      <c r="AJ83">
        <f t="shared" si="116"/>
        <v>0</v>
      </c>
      <c r="AK83">
        <f t="shared" si="117"/>
        <v>47757.947301533124</v>
      </c>
      <c r="AL83" t="s">
        <v>399</v>
      </c>
      <c r="AM83" t="s">
        <v>399</v>
      </c>
      <c r="AN83">
        <v>0</v>
      </c>
      <c r="AO83">
        <v>0</v>
      </c>
      <c r="AP83" t="e">
        <f t="shared" si="118"/>
        <v>#DIV/0!</v>
      </c>
      <c r="AQ83">
        <v>0</v>
      </c>
      <c r="AR83" t="s">
        <v>399</v>
      </c>
      <c r="AS83" t="s">
        <v>399</v>
      </c>
      <c r="AT83">
        <v>0</v>
      </c>
      <c r="AU83">
        <v>0</v>
      </c>
      <c r="AV83" t="e">
        <f t="shared" si="119"/>
        <v>#DIV/0!</v>
      </c>
      <c r="AW83">
        <v>0.5</v>
      </c>
      <c r="AX83">
        <f t="shared" si="120"/>
        <v>2.0997816056783997E-2</v>
      </c>
      <c r="AY83">
        <f t="shared" si="121"/>
        <v>-0.80130424495016206</v>
      </c>
      <c r="AZ83" t="e">
        <f t="shared" si="122"/>
        <v>#DIV/0!</v>
      </c>
      <c r="BA83">
        <f t="shared" si="123"/>
        <v>-38.16131367106037</v>
      </c>
      <c r="BB83" t="e">
        <f t="shared" si="124"/>
        <v>#DIV/0!</v>
      </c>
      <c r="BC83" t="e">
        <f t="shared" si="125"/>
        <v>#DIV/0!</v>
      </c>
      <c r="BD83" t="s">
        <v>399</v>
      </c>
      <c r="BE83">
        <v>0</v>
      </c>
      <c r="BF83" t="e">
        <f t="shared" si="126"/>
        <v>#DIV/0!</v>
      </c>
      <c r="BG83" t="e">
        <f t="shared" si="127"/>
        <v>#DIV/0!</v>
      </c>
      <c r="BH83" t="e">
        <f t="shared" si="128"/>
        <v>#DIV/0!</v>
      </c>
      <c r="BI83" t="e">
        <f t="shared" si="129"/>
        <v>#DIV/0!</v>
      </c>
      <c r="BJ83" t="e">
        <f t="shared" si="130"/>
        <v>#DIV/0!</v>
      </c>
      <c r="BK83" t="e">
        <f t="shared" si="131"/>
        <v>#DIV/0!</v>
      </c>
      <c r="BL83" t="e">
        <f t="shared" si="132"/>
        <v>#DIV/0!</v>
      </c>
      <c r="BM83" t="e">
        <f t="shared" si="133"/>
        <v>#DIV/0!</v>
      </c>
      <c r="BN83" t="s">
        <v>399</v>
      </c>
      <c r="BO83" t="s">
        <v>399</v>
      </c>
      <c r="BP83" t="s">
        <v>399</v>
      </c>
      <c r="BQ83" t="s">
        <v>399</v>
      </c>
      <c r="BR83" t="s">
        <v>399</v>
      </c>
      <c r="BS83" t="s">
        <v>399</v>
      </c>
      <c r="BT83" t="s">
        <v>399</v>
      </c>
      <c r="BU83" t="s">
        <v>399</v>
      </c>
      <c r="BV83" t="s">
        <v>399</v>
      </c>
      <c r="BW83" t="s">
        <v>399</v>
      </c>
      <c r="BX83" t="s">
        <v>399</v>
      </c>
      <c r="BY83" t="s">
        <v>399</v>
      </c>
      <c r="BZ83" t="s">
        <v>399</v>
      </c>
      <c r="CA83" t="s">
        <v>399</v>
      </c>
      <c r="CB83" t="s">
        <v>399</v>
      </c>
      <c r="CC83" t="s">
        <v>399</v>
      </c>
      <c r="CD83" t="s">
        <v>399</v>
      </c>
      <c r="CE83" t="s">
        <v>399</v>
      </c>
      <c r="CF83">
        <f t="shared" si="134"/>
        <v>4.9997399999999997E-2</v>
      </c>
      <c r="CG83">
        <f t="shared" si="135"/>
        <v>2.0997816056783997E-2</v>
      </c>
      <c r="CH83">
        <f t="shared" si="136"/>
        <v>0.41997815999999993</v>
      </c>
      <c r="CI83">
        <f t="shared" si="137"/>
        <v>7.9795850399999979E-2</v>
      </c>
      <c r="CJ83">
        <v>6</v>
      </c>
      <c r="CK83">
        <v>0.5</v>
      </c>
      <c r="CL83" t="s">
        <v>400</v>
      </c>
      <c r="CM83">
        <v>2</v>
      </c>
      <c r="CN83">
        <v>1634251984.5</v>
      </c>
      <c r="CO83">
        <v>400.41699999999997</v>
      </c>
      <c r="CP83">
        <v>399.98500000000001</v>
      </c>
      <c r="CQ83">
        <v>18.105499999999999</v>
      </c>
      <c r="CR83">
        <v>17.985900000000001</v>
      </c>
      <c r="CS83">
        <v>400.3</v>
      </c>
      <c r="CT83">
        <v>18.182200000000002</v>
      </c>
      <c r="CU83">
        <v>1000.02</v>
      </c>
      <c r="CV83">
        <v>89.7804</v>
      </c>
      <c r="CW83">
        <v>0.104629</v>
      </c>
      <c r="CX83">
        <v>25.409500000000001</v>
      </c>
      <c r="CY83">
        <v>24.542400000000001</v>
      </c>
      <c r="CZ83">
        <v>999.9</v>
      </c>
      <c r="DA83">
        <v>0</v>
      </c>
      <c r="DB83">
        <v>0</v>
      </c>
      <c r="DC83">
        <v>10006.9</v>
      </c>
      <c r="DD83">
        <v>0</v>
      </c>
      <c r="DE83">
        <v>0.21912699999999999</v>
      </c>
      <c r="DF83">
        <v>0.43136600000000003</v>
      </c>
      <c r="DG83">
        <v>407.8</v>
      </c>
      <c r="DH83">
        <v>407.31099999999998</v>
      </c>
      <c r="DI83">
        <v>0.119598</v>
      </c>
      <c r="DJ83">
        <v>399.98500000000001</v>
      </c>
      <c r="DK83">
        <v>17.985900000000001</v>
      </c>
      <c r="DL83">
        <v>1.6255200000000001</v>
      </c>
      <c r="DM83">
        <v>1.6147899999999999</v>
      </c>
      <c r="DN83">
        <v>14.2029</v>
      </c>
      <c r="DO83">
        <v>14.1006</v>
      </c>
      <c r="DP83">
        <v>4.9997399999999997E-2</v>
      </c>
      <c r="DQ83">
        <v>0</v>
      </c>
      <c r="DR83">
        <v>0</v>
      </c>
      <c r="DS83">
        <v>0</v>
      </c>
      <c r="DT83">
        <v>692.47</v>
      </c>
      <c r="DU83">
        <v>4.9997399999999997E-2</v>
      </c>
      <c r="DV83">
        <v>-1.28</v>
      </c>
      <c r="DW83">
        <v>-1.6</v>
      </c>
      <c r="DX83">
        <v>35</v>
      </c>
      <c r="DY83">
        <v>39.5</v>
      </c>
      <c r="DZ83">
        <v>37.625</v>
      </c>
      <c r="EA83">
        <v>39.686999999999998</v>
      </c>
      <c r="EB83">
        <v>37.875</v>
      </c>
      <c r="EC83">
        <v>0</v>
      </c>
      <c r="ED83">
        <v>0</v>
      </c>
      <c r="EE83">
        <v>0</v>
      </c>
      <c r="EF83">
        <v>1784.7000000476801</v>
      </c>
      <c r="EG83">
        <v>0</v>
      </c>
      <c r="EH83">
        <v>695.226</v>
      </c>
      <c r="EI83">
        <v>-5.1030769137342098</v>
      </c>
      <c r="EJ83">
        <v>1.09153851182502</v>
      </c>
      <c r="EK83">
        <v>-5.5811999999999999</v>
      </c>
      <c r="EL83">
        <v>15</v>
      </c>
      <c r="EM83">
        <v>1634251867.5</v>
      </c>
      <c r="EN83" t="s">
        <v>545</v>
      </c>
      <c r="EO83">
        <v>1634251865</v>
      </c>
      <c r="EP83">
        <v>1634251867.5</v>
      </c>
      <c r="EQ83">
        <v>128</v>
      </c>
      <c r="ER83">
        <v>1.4E-2</v>
      </c>
      <c r="ES83">
        <v>-4.0000000000000001E-3</v>
      </c>
      <c r="ET83">
        <v>0.11700000000000001</v>
      </c>
      <c r="EU83">
        <v>-7.6999999999999999E-2</v>
      </c>
      <c r="EV83">
        <v>400</v>
      </c>
      <c r="EW83">
        <v>18</v>
      </c>
      <c r="EX83">
        <v>0.46</v>
      </c>
      <c r="EY83">
        <v>0.31</v>
      </c>
      <c r="EZ83">
        <v>0.43352590000000002</v>
      </c>
      <c r="FA83">
        <v>-6.2386559099438202E-2</v>
      </c>
      <c r="FB83">
        <v>3.6050327679370699E-2</v>
      </c>
      <c r="FC83">
        <v>1</v>
      </c>
      <c r="FD83">
        <v>0</v>
      </c>
      <c r="FE83">
        <v>0</v>
      </c>
      <c r="FF83">
        <v>0</v>
      </c>
      <c r="FG83">
        <v>1</v>
      </c>
      <c r="FH83">
        <v>0.105367295</v>
      </c>
      <c r="FI83">
        <v>8.4622577110693806E-2</v>
      </c>
      <c r="FJ83">
        <v>9.8219227575090905E-3</v>
      </c>
      <c r="FK83">
        <v>1</v>
      </c>
      <c r="FL83">
        <v>3</v>
      </c>
      <c r="FM83">
        <v>3</v>
      </c>
      <c r="FN83" t="s">
        <v>415</v>
      </c>
      <c r="FO83">
        <v>3.92666</v>
      </c>
      <c r="FP83">
        <v>2.7873100000000002</v>
      </c>
      <c r="FQ83">
        <v>8.3937800000000007E-2</v>
      </c>
      <c r="FR83">
        <v>8.3852899999999994E-2</v>
      </c>
      <c r="FS83">
        <v>8.1623399999999999E-2</v>
      </c>
      <c r="FT83">
        <v>8.0343999999999999E-2</v>
      </c>
      <c r="FU83">
        <v>19699.400000000001</v>
      </c>
      <c r="FV83">
        <v>24030.2</v>
      </c>
      <c r="FW83">
        <v>20942.599999999999</v>
      </c>
      <c r="FX83">
        <v>25297.3</v>
      </c>
      <c r="FY83">
        <v>30505.3</v>
      </c>
      <c r="FZ83">
        <v>34253.599999999999</v>
      </c>
      <c r="GA83">
        <v>37798.1</v>
      </c>
      <c r="GB83">
        <v>41965.599999999999</v>
      </c>
      <c r="GC83">
        <v>2.6730999999999998</v>
      </c>
      <c r="GD83">
        <v>2.1930000000000001</v>
      </c>
      <c r="GE83">
        <v>6.5002599999999994E-2</v>
      </c>
      <c r="GF83">
        <v>0</v>
      </c>
      <c r="GG83">
        <v>23.4742</v>
      </c>
      <c r="GH83">
        <v>999.9</v>
      </c>
      <c r="GI83">
        <v>47.344999999999999</v>
      </c>
      <c r="GJ83">
        <v>29.658000000000001</v>
      </c>
      <c r="GK83">
        <v>22.028600000000001</v>
      </c>
      <c r="GL83">
        <v>61.563499999999998</v>
      </c>
      <c r="GM83">
        <v>19.186699999999998</v>
      </c>
      <c r="GN83">
        <v>3</v>
      </c>
      <c r="GO83">
        <v>-0.21637999999999999</v>
      </c>
      <c r="GP83">
        <v>-0.86410900000000002</v>
      </c>
      <c r="GQ83">
        <v>20.332999999999998</v>
      </c>
      <c r="GR83">
        <v>5.2232799999999999</v>
      </c>
      <c r="GS83">
        <v>11.962</v>
      </c>
      <c r="GT83">
        <v>4.9858000000000002</v>
      </c>
      <c r="GU83">
        <v>3.3010000000000002</v>
      </c>
      <c r="GV83">
        <v>9999</v>
      </c>
      <c r="GW83">
        <v>9999</v>
      </c>
      <c r="GX83">
        <v>999.9</v>
      </c>
      <c r="GY83">
        <v>9999</v>
      </c>
      <c r="GZ83">
        <v>1.8846099999999999</v>
      </c>
      <c r="HA83">
        <v>1.8815599999999999</v>
      </c>
      <c r="HB83">
        <v>1.8830899999999999</v>
      </c>
      <c r="HC83">
        <v>1.88181</v>
      </c>
      <c r="HD83">
        <v>1.88324</v>
      </c>
      <c r="HE83">
        <v>1.8824799999999999</v>
      </c>
      <c r="HF83">
        <v>1.88446</v>
      </c>
      <c r="HG83">
        <v>1.88171</v>
      </c>
      <c r="HH83">
        <v>5</v>
      </c>
      <c r="HI83">
        <v>0</v>
      </c>
      <c r="HJ83">
        <v>0</v>
      </c>
      <c r="HK83">
        <v>0</v>
      </c>
      <c r="HL83" t="s">
        <v>403</v>
      </c>
      <c r="HM83" t="s">
        <v>404</v>
      </c>
      <c r="HN83" t="s">
        <v>405</v>
      </c>
      <c r="HO83" t="s">
        <v>405</v>
      </c>
      <c r="HP83" t="s">
        <v>405</v>
      </c>
      <c r="HQ83" t="s">
        <v>405</v>
      </c>
      <c r="HR83">
        <v>0</v>
      </c>
      <c r="HS83">
        <v>100</v>
      </c>
      <c r="HT83">
        <v>100</v>
      </c>
      <c r="HU83">
        <v>0.11700000000000001</v>
      </c>
      <c r="HV83">
        <v>-7.6700000000000004E-2</v>
      </c>
      <c r="HW83">
        <v>0.116714285714238</v>
      </c>
      <c r="HX83">
        <v>0</v>
      </c>
      <c r="HY83">
        <v>0</v>
      </c>
      <c r="HZ83">
        <v>0</v>
      </c>
      <c r="IA83">
        <v>-7.6664999999998401E-2</v>
      </c>
      <c r="IB83">
        <v>0</v>
      </c>
      <c r="IC83">
        <v>0</v>
      </c>
      <c r="ID83">
        <v>0</v>
      </c>
      <c r="IE83">
        <v>-1</v>
      </c>
      <c r="IF83">
        <v>-1</v>
      </c>
      <c r="IG83">
        <v>-1</v>
      </c>
      <c r="IH83">
        <v>-1</v>
      </c>
      <c r="II83">
        <v>2</v>
      </c>
      <c r="IJ83">
        <v>1.9</v>
      </c>
      <c r="IK83">
        <v>1.56982</v>
      </c>
      <c r="IL83">
        <v>2.5939899999999998</v>
      </c>
      <c r="IM83">
        <v>2.8002899999999999</v>
      </c>
      <c r="IN83">
        <v>3.0151400000000002</v>
      </c>
      <c r="IO83">
        <v>3.0493199999999998</v>
      </c>
      <c r="IP83">
        <v>2.31934</v>
      </c>
      <c r="IQ83">
        <v>36.011299999999999</v>
      </c>
      <c r="IR83">
        <v>24.07</v>
      </c>
      <c r="IS83">
        <v>18</v>
      </c>
      <c r="IT83">
        <v>1092.7</v>
      </c>
      <c r="IU83">
        <v>598.01099999999997</v>
      </c>
      <c r="IV83">
        <v>25.0001</v>
      </c>
      <c r="IW83">
        <v>24.430499999999999</v>
      </c>
      <c r="IX83">
        <v>30</v>
      </c>
      <c r="IY83">
        <v>24.371099999999998</v>
      </c>
      <c r="IZ83">
        <v>24.368300000000001</v>
      </c>
      <c r="JA83">
        <v>31.3552</v>
      </c>
      <c r="JB83">
        <v>12.260300000000001</v>
      </c>
      <c r="JC83">
        <v>65.969399999999993</v>
      </c>
      <c r="JD83">
        <v>25</v>
      </c>
      <c r="JE83">
        <v>400</v>
      </c>
      <c r="JF83">
        <v>17.9466</v>
      </c>
      <c r="JG83">
        <v>101.893</v>
      </c>
      <c r="JH83">
        <v>101.17100000000001</v>
      </c>
    </row>
    <row r="84" spans="1:268" x14ac:dyDescent="0.2">
      <c r="A84">
        <v>68</v>
      </c>
      <c r="B84">
        <v>1634251989.5</v>
      </c>
      <c r="C84">
        <v>1843.9000000953699</v>
      </c>
      <c r="D84" t="s">
        <v>560</v>
      </c>
      <c r="E84" t="s">
        <v>561</v>
      </c>
      <c r="F84" t="s">
        <v>397</v>
      </c>
      <c r="I84">
        <v>1634251989.5</v>
      </c>
      <c r="J84">
        <f t="shared" si="92"/>
        <v>2.0606471192391129E-4</v>
      </c>
      <c r="K84">
        <f t="shared" si="93"/>
        <v>0.20606471192391129</v>
      </c>
      <c r="L84">
        <f t="shared" si="94"/>
        <v>-0.85752355944303338</v>
      </c>
      <c r="M84">
        <f t="shared" si="95"/>
        <v>400.47399999999999</v>
      </c>
      <c r="N84">
        <f t="shared" si="96"/>
        <v>500.01126190557437</v>
      </c>
      <c r="O84">
        <f t="shared" si="97"/>
        <v>44.943026265435982</v>
      </c>
      <c r="P84">
        <f t="shared" si="98"/>
        <v>35.996216229272001</v>
      </c>
      <c r="Q84">
        <f t="shared" si="99"/>
        <v>1.2319042417248748E-2</v>
      </c>
      <c r="R84">
        <f t="shared" si="100"/>
        <v>2.744017114773396</v>
      </c>
      <c r="S84">
        <f t="shared" si="101"/>
        <v>1.2288399756712308E-2</v>
      </c>
      <c r="T84">
        <f t="shared" si="102"/>
        <v>7.6829965659026781E-3</v>
      </c>
      <c r="U84">
        <f t="shared" si="103"/>
        <v>3.9895850507889585E-3</v>
      </c>
      <c r="V84">
        <f t="shared" si="104"/>
        <v>25.355409845494389</v>
      </c>
      <c r="W84">
        <f t="shared" si="105"/>
        <v>24.549499999999998</v>
      </c>
      <c r="X84">
        <f t="shared" si="106"/>
        <v>3.0952721498896465</v>
      </c>
      <c r="Y84">
        <f t="shared" si="107"/>
        <v>49.946343515919146</v>
      </c>
      <c r="Z84">
        <f t="shared" si="108"/>
        <v>1.6276020022183999</v>
      </c>
      <c r="AA84">
        <f t="shared" si="109"/>
        <v>3.2587010132175993</v>
      </c>
      <c r="AB84">
        <f t="shared" si="110"/>
        <v>1.4676701476712466</v>
      </c>
      <c r="AC84">
        <f t="shared" si="111"/>
        <v>-9.0874537958444872</v>
      </c>
      <c r="AD84">
        <f t="shared" si="112"/>
        <v>127.65350040183678</v>
      </c>
      <c r="AE84">
        <f t="shared" si="113"/>
        <v>9.8383786182510224</v>
      </c>
      <c r="AF84">
        <f t="shared" si="114"/>
        <v>128.4084148092941</v>
      </c>
      <c r="AG84">
        <v>0</v>
      </c>
      <c r="AH84">
        <v>0</v>
      </c>
      <c r="AI84">
        <f t="shared" si="115"/>
        <v>1</v>
      </c>
      <c r="AJ84">
        <f t="shared" si="116"/>
        <v>0</v>
      </c>
      <c r="AK84">
        <f t="shared" si="117"/>
        <v>47725.36988324843</v>
      </c>
      <c r="AL84" t="s">
        <v>399</v>
      </c>
      <c r="AM84" t="s">
        <v>399</v>
      </c>
      <c r="AN84">
        <v>0</v>
      </c>
      <c r="AO84">
        <v>0</v>
      </c>
      <c r="AP84" t="e">
        <f t="shared" si="118"/>
        <v>#DIV/0!</v>
      </c>
      <c r="AQ84">
        <v>0</v>
      </c>
      <c r="AR84" t="s">
        <v>399</v>
      </c>
      <c r="AS84" t="s">
        <v>399</v>
      </c>
      <c r="AT84">
        <v>0</v>
      </c>
      <c r="AU84">
        <v>0</v>
      </c>
      <c r="AV84" t="e">
        <f t="shared" si="119"/>
        <v>#DIV/0!</v>
      </c>
      <c r="AW84">
        <v>0.5</v>
      </c>
      <c r="AX84">
        <f t="shared" si="120"/>
        <v>2.0997816056783997E-2</v>
      </c>
      <c r="AY84">
        <f t="shared" si="121"/>
        <v>-0.85752355944303338</v>
      </c>
      <c r="AZ84" t="e">
        <f t="shared" si="122"/>
        <v>#DIV/0!</v>
      </c>
      <c r="BA84">
        <f t="shared" si="123"/>
        <v>-40.838702326187097</v>
      </c>
      <c r="BB84" t="e">
        <f t="shared" si="124"/>
        <v>#DIV/0!</v>
      </c>
      <c r="BC84" t="e">
        <f t="shared" si="125"/>
        <v>#DIV/0!</v>
      </c>
      <c r="BD84" t="s">
        <v>399</v>
      </c>
      <c r="BE84">
        <v>0</v>
      </c>
      <c r="BF84" t="e">
        <f t="shared" si="126"/>
        <v>#DIV/0!</v>
      </c>
      <c r="BG84" t="e">
        <f t="shared" si="127"/>
        <v>#DIV/0!</v>
      </c>
      <c r="BH84" t="e">
        <f t="shared" si="128"/>
        <v>#DIV/0!</v>
      </c>
      <c r="BI84" t="e">
        <f t="shared" si="129"/>
        <v>#DIV/0!</v>
      </c>
      <c r="BJ84" t="e">
        <f t="shared" si="130"/>
        <v>#DIV/0!</v>
      </c>
      <c r="BK84" t="e">
        <f t="shared" si="131"/>
        <v>#DIV/0!</v>
      </c>
      <c r="BL84" t="e">
        <f t="shared" si="132"/>
        <v>#DIV/0!</v>
      </c>
      <c r="BM84" t="e">
        <f t="shared" si="133"/>
        <v>#DIV/0!</v>
      </c>
      <c r="BN84" t="s">
        <v>399</v>
      </c>
      <c r="BO84" t="s">
        <v>399</v>
      </c>
      <c r="BP84" t="s">
        <v>399</v>
      </c>
      <c r="BQ84" t="s">
        <v>399</v>
      </c>
      <c r="BR84" t="s">
        <v>399</v>
      </c>
      <c r="BS84" t="s">
        <v>399</v>
      </c>
      <c r="BT84" t="s">
        <v>399</v>
      </c>
      <c r="BU84" t="s">
        <v>399</v>
      </c>
      <c r="BV84" t="s">
        <v>399</v>
      </c>
      <c r="BW84" t="s">
        <v>399</v>
      </c>
      <c r="BX84" t="s">
        <v>399</v>
      </c>
      <c r="BY84" t="s">
        <v>399</v>
      </c>
      <c r="BZ84" t="s">
        <v>399</v>
      </c>
      <c r="CA84" t="s">
        <v>399</v>
      </c>
      <c r="CB84" t="s">
        <v>399</v>
      </c>
      <c r="CC84" t="s">
        <v>399</v>
      </c>
      <c r="CD84" t="s">
        <v>399</v>
      </c>
      <c r="CE84" t="s">
        <v>399</v>
      </c>
      <c r="CF84">
        <f t="shared" si="134"/>
        <v>4.9997399999999997E-2</v>
      </c>
      <c r="CG84">
        <f t="shared" si="135"/>
        <v>2.0997816056783997E-2</v>
      </c>
      <c r="CH84">
        <f t="shared" si="136"/>
        <v>0.41997815999999993</v>
      </c>
      <c r="CI84">
        <f t="shared" si="137"/>
        <v>7.9795850399999979E-2</v>
      </c>
      <c r="CJ84">
        <v>6</v>
      </c>
      <c r="CK84">
        <v>0.5</v>
      </c>
      <c r="CL84" t="s">
        <v>400</v>
      </c>
      <c r="CM84">
        <v>2</v>
      </c>
      <c r="CN84">
        <v>1634251989.5</v>
      </c>
      <c r="CO84">
        <v>400.47399999999999</v>
      </c>
      <c r="CP84">
        <v>400.00900000000001</v>
      </c>
      <c r="CQ84">
        <v>18.107800000000001</v>
      </c>
      <c r="CR84">
        <v>17.9864</v>
      </c>
      <c r="CS84">
        <v>400.35700000000003</v>
      </c>
      <c r="CT84">
        <v>18.1845</v>
      </c>
      <c r="CU84">
        <v>1000</v>
      </c>
      <c r="CV84">
        <v>89.779399999999995</v>
      </c>
      <c r="CW84">
        <v>0.104628</v>
      </c>
      <c r="CX84">
        <v>25.412400000000002</v>
      </c>
      <c r="CY84">
        <v>24.549499999999998</v>
      </c>
      <c r="CZ84">
        <v>999.9</v>
      </c>
      <c r="DA84">
        <v>0</v>
      </c>
      <c r="DB84">
        <v>0</v>
      </c>
      <c r="DC84">
        <v>10000</v>
      </c>
      <c r="DD84">
        <v>0</v>
      </c>
      <c r="DE84">
        <v>0.21912699999999999</v>
      </c>
      <c r="DF84">
        <v>0.46432499999999999</v>
      </c>
      <c r="DG84">
        <v>407.85899999999998</v>
      </c>
      <c r="DH84">
        <v>407.33600000000001</v>
      </c>
      <c r="DI84">
        <v>0.121397</v>
      </c>
      <c r="DJ84">
        <v>400.00900000000001</v>
      </c>
      <c r="DK84">
        <v>17.9864</v>
      </c>
      <c r="DL84">
        <v>1.62571</v>
      </c>
      <c r="DM84">
        <v>1.6148100000000001</v>
      </c>
      <c r="DN84">
        <v>14.204599999999999</v>
      </c>
      <c r="DO84">
        <v>14.1008</v>
      </c>
      <c r="DP84">
        <v>4.9997399999999997E-2</v>
      </c>
      <c r="DQ84">
        <v>0</v>
      </c>
      <c r="DR84">
        <v>0</v>
      </c>
      <c r="DS84">
        <v>0</v>
      </c>
      <c r="DT84">
        <v>697.95</v>
      </c>
      <c r="DU84">
        <v>4.9997399999999997E-2</v>
      </c>
      <c r="DV84">
        <v>-5.56</v>
      </c>
      <c r="DW84">
        <v>-2.35</v>
      </c>
      <c r="DX84">
        <v>35.125</v>
      </c>
      <c r="DY84">
        <v>39.5</v>
      </c>
      <c r="DZ84">
        <v>37.936999999999998</v>
      </c>
      <c r="EA84">
        <v>39.75</v>
      </c>
      <c r="EB84">
        <v>38.625</v>
      </c>
      <c r="EC84">
        <v>0</v>
      </c>
      <c r="ED84">
        <v>0</v>
      </c>
      <c r="EE84">
        <v>0</v>
      </c>
      <c r="EF84">
        <v>1790.10000014305</v>
      </c>
      <c r="EG84">
        <v>0</v>
      </c>
      <c r="EH84">
        <v>695.61192307692295</v>
      </c>
      <c r="EI84">
        <v>8.9234188988873999</v>
      </c>
      <c r="EJ84">
        <v>-2.7398290641488998</v>
      </c>
      <c r="EK84">
        <v>-5.76</v>
      </c>
      <c r="EL84">
        <v>15</v>
      </c>
      <c r="EM84">
        <v>1634251867.5</v>
      </c>
      <c r="EN84" t="s">
        <v>545</v>
      </c>
      <c r="EO84">
        <v>1634251865</v>
      </c>
      <c r="EP84">
        <v>1634251867.5</v>
      </c>
      <c r="EQ84">
        <v>128</v>
      </c>
      <c r="ER84">
        <v>1.4E-2</v>
      </c>
      <c r="ES84">
        <v>-4.0000000000000001E-3</v>
      </c>
      <c r="ET84">
        <v>0.11700000000000001</v>
      </c>
      <c r="EU84">
        <v>-7.6999999999999999E-2</v>
      </c>
      <c r="EV84">
        <v>400</v>
      </c>
      <c r="EW84">
        <v>18</v>
      </c>
      <c r="EX84">
        <v>0.46</v>
      </c>
      <c r="EY84">
        <v>0.31</v>
      </c>
      <c r="EZ84">
        <v>0.42787932499999998</v>
      </c>
      <c r="FA84">
        <v>3.9587200750468003E-2</v>
      </c>
      <c r="FB84">
        <v>3.4696912926359499E-2</v>
      </c>
      <c r="FC84">
        <v>1</v>
      </c>
      <c r="FD84">
        <v>0</v>
      </c>
      <c r="FE84">
        <v>0</v>
      </c>
      <c r="FF84">
        <v>0</v>
      </c>
      <c r="FG84">
        <v>1</v>
      </c>
      <c r="FH84">
        <v>0.11316567499999999</v>
      </c>
      <c r="FI84">
        <v>7.5726961350843794E-2</v>
      </c>
      <c r="FJ84">
        <v>7.5305386934717399E-3</v>
      </c>
      <c r="FK84">
        <v>1</v>
      </c>
      <c r="FL84">
        <v>3</v>
      </c>
      <c r="FM84">
        <v>3</v>
      </c>
      <c r="FN84" t="s">
        <v>415</v>
      </c>
      <c r="FO84">
        <v>3.9266299999999998</v>
      </c>
      <c r="FP84">
        <v>2.7872499999999998</v>
      </c>
      <c r="FQ84">
        <v>8.3946400000000004E-2</v>
      </c>
      <c r="FR84">
        <v>8.3856299999999995E-2</v>
      </c>
      <c r="FS84">
        <v>8.1630300000000003E-2</v>
      </c>
      <c r="FT84">
        <v>8.0345E-2</v>
      </c>
      <c r="FU84">
        <v>19699.400000000001</v>
      </c>
      <c r="FV84">
        <v>24030.1</v>
      </c>
      <c r="FW84">
        <v>20942.7</v>
      </c>
      <c r="FX84">
        <v>25297.3</v>
      </c>
      <c r="FY84">
        <v>30504.9</v>
      </c>
      <c r="FZ84">
        <v>34253.800000000003</v>
      </c>
      <c r="GA84">
        <v>37798</v>
      </c>
      <c r="GB84">
        <v>41966</v>
      </c>
      <c r="GC84">
        <v>2.6736</v>
      </c>
      <c r="GD84">
        <v>2.1934800000000001</v>
      </c>
      <c r="GE84">
        <v>6.52224E-2</v>
      </c>
      <c r="GF84">
        <v>0</v>
      </c>
      <c r="GG84">
        <v>23.477599999999999</v>
      </c>
      <c r="GH84">
        <v>999.9</v>
      </c>
      <c r="GI84">
        <v>47.32</v>
      </c>
      <c r="GJ84">
        <v>29.658000000000001</v>
      </c>
      <c r="GK84">
        <v>22.018799999999999</v>
      </c>
      <c r="GL84">
        <v>61.273499999999999</v>
      </c>
      <c r="GM84">
        <v>19.222799999999999</v>
      </c>
      <c r="GN84">
        <v>3</v>
      </c>
      <c r="GO84">
        <v>-0.216443</v>
      </c>
      <c r="GP84">
        <v>-0.86423499999999998</v>
      </c>
      <c r="GQ84">
        <v>20.333100000000002</v>
      </c>
      <c r="GR84">
        <v>5.2235800000000001</v>
      </c>
      <c r="GS84">
        <v>11.962</v>
      </c>
      <c r="GT84">
        <v>4.9859</v>
      </c>
      <c r="GU84">
        <v>3.3010000000000002</v>
      </c>
      <c r="GV84">
        <v>9999</v>
      </c>
      <c r="GW84">
        <v>9999</v>
      </c>
      <c r="GX84">
        <v>999.9</v>
      </c>
      <c r="GY84">
        <v>9999</v>
      </c>
      <c r="GZ84">
        <v>1.8846000000000001</v>
      </c>
      <c r="HA84">
        <v>1.8815599999999999</v>
      </c>
      <c r="HB84">
        <v>1.8830800000000001</v>
      </c>
      <c r="HC84">
        <v>1.8817900000000001</v>
      </c>
      <c r="HD84">
        <v>1.88324</v>
      </c>
      <c r="HE84">
        <v>1.8824799999999999</v>
      </c>
      <c r="HF84">
        <v>1.88446</v>
      </c>
      <c r="HG84">
        <v>1.88171</v>
      </c>
      <c r="HH84">
        <v>5</v>
      </c>
      <c r="HI84">
        <v>0</v>
      </c>
      <c r="HJ84">
        <v>0</v>
      </c>
      <c r="HK84">
        <v>0</v>
      </c>
      <c r="HL84" t="s">
        <v>403</v>
      </c>
      <c r="HM84" t="s">
        <v>404</v>
      </c>
      <c r="HN84" t="s">
        <v>405</v>
      </c>
      <c r="HO84" t="s">
        <v>405</v>
      </c>
      <c r="HP84" t="s">
        <v>405</v>
      </c>
      <c r="HQ84" t="s">
        <v>405</v>
      </c>
      <c r="HR84">
        <v>0</v>
      </c>
      <c r="HS84">
        <v>100</v>
      </c>
      <c r="HT84">
        <v>100</v>
      </c>
      <c r="HU84">
        <v>0.11700000000000001</v>
      </c>
      <c r="HV84">
        <v>-7.6700000000000004E-2</v>
      </c>
      <c r="HW84">
        <v>0.116714285714238</v>
      </c>
      <c r="HX84">
        <v>0</v>
      </c>
      <c r="HY84">
        <v>0</v>
      </c>
      <c r="HZ84">
        <v>0</v>
      </c>
      <c r="IA84">
        <v>-7.6664999999998401E-2</v>
      </c>
      <c r="IB84">
        <v>0</v>
      </c>
      <c r="IC84">
        <v>0</v>
      </c>
      <c r="ID84">
        <v>0</v>
      </c>
      <c r="IE84">
        <v>-1</v>
      </c>
      <c r="IF84">
        <v>-1</v>
      </c>
      <c r="IG84">
        <v>-1</v>
      </c>
      <c r="IH84">
        <v>-1</v>
      </c>
      <c r="II84">
        <v>2.1</v>
      </c>
      <c r="IJ84">
        <v>2</v>
      </c>
      <c r="IK84">
        <v>1.56982</v>
      </c>
      <c r="IL84">
        <v>2.6049799999999999</v>
      </c>
      <c r="IM84">
        <v>2.8002899999999999</v>
      </c>
      <c r="IN84">
        <v>3.0139200000000002</v>
      </c>
      <c r="IO84">
        <v>3.0493199999999998</v>
      </c>
      <c r="IP84">
        <v>2.3010299999999999</v>
      </c>
      <c r="IQ84">
        <v>36.011299999999999</v>
      </c>
      <c r="IR84">
        <v>24.061199999999999</v>
      </c>
      <c r="IS84">
        <v>18</v>
      </c>
      <c r="IT84">
        <v>1093.24</v>
      </c>
      <c r="IU84">
        <v>598.35299999999995</v>
      </c>
      <c r="IV84">
        <v>25</v>
      </c>
      <c r="IW84">
        <v>24.4284</v>
      </c>
      <c r="IX84">
        <v>29.9999</v>
      </c>
      <c r="IY84">
        <v>24.369</v>
      </c>
      <c r="IZ84">
        <v>24.3658</v>
      </c>
      <c r="JA84">
        <v>31.353400000000001</v>
      </c>
      <c r="JB84">
        <v>12.260300000000001</v>
      </c>
      <c r="JC84">
        <v>65.969399999999993</v>
      </c>
      <c r="JD84">
        <v>25</v>
      </c>
      <c r="JE84">
        <v>400</v>
      </c>
      <c r="JF84">
        <v>17.9361</v>
      </c>
      <c r="JG84">
        <v>101.893</v>
      </c>
      <c r="JH84">
        <v>101.172</v>
      </c>
    </row>
    <row r="85" spans="1:268" x14ac:dyDescent="0.2">
      <c r="A85">
        <v>69</v>
      </c>
      <c r="B85">
        <v>1634251994.5</v>
      </c>
      <c r="C85">
        <v>1848.9000000953699</v>
      </c>
      <c r="D85" t="s">
        <v>562</v>
      </c>
      <c r="E85" t="s">
        <v>563</v>
      </c>
      <c r="F85" t="s">
        <v>397</v>
      </c>
      <c r="I85">
        <v>1634251994.5</v>
      </c>
      <c r="J85">
        <f t="shared" si="92"/>
        <v>2.119969769217429E-4</v>
      </c>
      <c r="K85">
        <f t="shared" si="93"/>
        <v>0.21199697692174291</v>
      </c>
      <c r="L85">
        <f t="shared" si="94"/>
        <v>-0.87319950066911756</v>
      </c>
      <c r="M85">
        <f t="shared" si="95"/>
        <v>400.47399999999999</v>
      </c>
      <c r="N85">
        <f t="shared" si="96"/>
        <v>498.87937870819434</v>
      </c>
      <c r="O85">
        <f t="shared" si="97"/>
        <v>44.839158328362231</v>
      </c>
      <c r="P85">
        <f t="shared" si="98"/>
        <v>35.994506605765991</v>
      </c>
      <c r="Q85">
        <f t="shared" si="99"/>
        <v>1.2675418614357351E-2</v>
      </c>
      <c r="R85">
        <f t="shared" si="100"/>
        <v>2.7400317414056645</v>
      </c>
      <c r="S85">
        <f t="shared" si="101"/>
        <v>1.2642932862190792E-2</v>
      </c>
      <c r="T85">
        <f t="shared" si="102"/>
        <v>7.9047447623825529E-3</v>
      </c>
      <c r="U85">
        <f t="shared" si="103"/>
        <v>3.9895850507889585E-3</v>
      </c>
      <c r="V85">
        <f t="shared" si="104"/>
        <v>25.358289522836277</v>
      </c>
      <c r="W85">
        <f t="shared" si="105"/>
        <v>24.5488</v>
      </c>
      <c r="X85">
        <f t="shared" si="106"/>
        <v>3.0951425374318671</v>
      </c>
      <c r="Y85">
        <f t="shared" si="107"/>
        <v>49.933627663293443</v>
      </c>
      <c r="Z85">
        <f t="shared" si="108"/>
        <v>1.6276325557310001</v>
      </c>
      <c r="AA85">
        <f t="shared" si="109"/>
        <v>3.2595920462784322</v>
      </c>
      <c r="AB85">
        <f t="shared" si="110"/>
        <v>1.467509981700867</v>
      </c>
      <c r="AC85">
        <f t="shared" si="111"/>
        <v>-9.3490666822488624</v>
      </c>
      <c r="AD85">
        <f t="shared" si="112"/>
        <v>128.25101731687954</v>
      </c>
      <c r="AE85">
        <f t="shared" si="113"/>
        <v>9.8990013086537179</v>
      </c>
      <c r="AF85">
        <f t="shared" si="114"/>
        <v>128.80494152833518</v>
      </c>
      <c r="AG85">
        <v>0</v>
      </c>
      <c r="AH85">
        <v>0</v>
      </c>
      <c r="AI85">
        <f t="shared" si="115"/>
        <v>1</v>
      </c>
      <c r="AJ85">
        <f t="shared" si="116"/>
        <v>0</v>
      </c>
      <c r="AK85">
        <f t="shared" si="117"/>
        <v>47616.276134928485</v>
      </c>
      <c r="AL85" t="s">
        <v>399</v>
      </c>
      <c r="AM85" t="s">
        <v>399</v>
      </c>
      <c r="AN85">
        <v>0</v>
      </c>
      <c r="AO85">
        <v>0</v>
      </c>
      <c r="AP85" t="e">
        <f t="shared" si="118"/>
        <v>#DIV/0!</v>
      </c>
      <c r="AQ85">
        <v>0</v>
      </c>
      <c r="AR85" t="s">
        <v>399</v>
      </c>
      <c r="AS85" t="s">
        <v>399</v>
      </c>
      <c r="AT85">
        <v>0</v>
      </c>
      <c r="AU85">
        <v>0</v>
      </c>
      <c r="AV85" t="e">
        <f t="shared" si="119"/>
        <v>#DIV/0!</v>
      </c>
      <c r="AW85">
        <v>0.5</v>
      </c>
      <c r="AX85">
        <f t="shared" si="120"/>
        <v>2.0997816056783997E-2</v>
      </c>
      <c r="AY85">
        <f t="shared" si="121"/>
        <v>-0.87319950066911756</v>
      </c>
      <c r="AZ85" t="e">
        <f t="shared" si="122"/>
        <v>#DIV/0!</v>
      </c>
      <c r="BA85">
        <f t="shared" si="123"/>
        <v>-41.585253357193942</v>
      </c>
      <c r="BB85" t="e">
        <f t="shared" si="124"/>
        <v>#DIV/0!</v>
      </c>
      <c r="BC85" t="e">
        <f t="shared" si="125"/>
        <v>#DIV/0!</v>
      </c>
      <c r="BD85" t="s">
        <v>399</v>
      </c>
      <c r="BE85">
        <v>0</v>
      </c>
      <c r="BF85" t="e">
        <f t="shared" si="126"/>
        <v>#DIV/0!</v>
      </c>
      <c r="BG85" t="e">
        <f t="shared" si="127"/>
        <v>#DIV/0!</v>
      </c>
      <c r="BH85" t="e">
        <f t="shared" si="128"/>
        <v>#DIV/0!</v>
      </c>
      <c r="BI85" t="e">
        <f t="shared" si="129"/>
        <v>#DIV/0!</v>
      </c>
      <c r="BJ85" t="e">
        <f t="shared" si="130"/>
        <v>#DIV/0!</v>
      </c>
      <c r="BK85" t="e">
        <f t="shared" si="131"/>
        <v>#DIV/0!</v>
      </c>
      <c r="BL85" t="e">
        <f t="shared" si="132"/>
        <v>#DIV/0!</v>
      </c>
      <c r="BM85" t="e">
        <f t="shared" si="133"/>
        <v>#DIV/0!</v>
      </c>
      <c r="BN85" t="s">
        <v>399</v>
      </c>
      <c r="BO85" t="s">
        <v>399</v>
      </c>
      <c r="BP85" t="s">
        <v>399</v>
      </c>
      <c r="BQ85" t="s">
        <v>399</v>
      </c>
      <c r="BR85" t="s">
        <v>399</v>
      </c>
      <c r="BS85" t="s">
        <v>399</v>
      </c>
      <c r="BT85" t="s">
        <v>399</v>
      </c>
      <c r="BU85" t="s">
        <v>399</v>
      </c>
      <c r="BV85" t="s">
        <v>399</v>
      </c>
      <c r="BW85" t="s">
        <v>399</v>
      </c>
      <c r="BX85" t="s">
        <v>399</v>
      </c>
      <c r="BY85" t="s">
        <v>399</v>
      </c>
      <c r="BZ85" t="s">
        <v>399</v>
      </c>
      <c r="CA85" t="s">
        <v>399</v>
      </c>
      <c r="CB85" t="s">
        <v>399</v>
      </c>
      <c r="CC85" t="s">
        <v>399</v>
      </c>
      <c r="CD85" t="s">
        <v>399</v>
      </c>
      <c r="CE85" t="s">
        <v>399</v>
      </c>
      <c r="CF85">
        <f t="shared" si="134"/>
        <v>4.9997399999999997E-2</v>
      </c>
      <c r="CG85">
        <f t="shared" si="135"/>
        <v>2.0997816056783997E-2</v>
      </c>
      <c r="CH85">
        <f t="shared" si="136"/>
        <v>0.41997815999999993</v>
      </c>
      <c r="CI85">
        <f t="shared" si="137"/>
        <v>7.9795850399999979E-2</v>
      </c>
      <c r="CJ85">
        <v>6</v>
      </c>
      <c r="CK85">
        <v>0.5</v>
      </c>
      <c r="CL85" t="s">
        <v>400</v>
      </c>
      <c r="CM85">
        <v>2</v>
      </c>
      <c r="CN85">
        <v>1634251994.5</v>
      </c>
      <c r="CO85">
        <v>400.47399999999999</v>
      </c>
      <c r="CP85">
        <v>400.00099999999998</v>
      </c>
      <c r="CQ85">
        <v>18.109000000000002</v>
      </c>
      <c r="CR85">
        <v>17.984100000000002</v>
      </c>
      <c r="CS85">
        <v>400.358</v>
      </c>
      <c r="CT85">
        <v>18.185700000000001</v>
      </c>
      <c r="CU85">
        <v>999.95799999999997</v>
      </c>
      <c r="CV85">
        <v>89.774699999999996</v>
      </c>
      <c r="CW85">
        <v>0.105059</v>
      </c>
      <c r="CX85">
        <v>25.417000000000002</v>
      </c>
      <c r="CY85">
        <v>24.5488</v>
      </c>
      <c r="CZ85">
        <v>999.9</v>
      </c>
      <c r="DA85">
        <v>0</v>
      </c>
      <c r="DB85">
        <v>0</v>
      </c>
      <c r="DC85">
        <v>9976.8799999999992</v>
      </c>
      <c r="DD85">
        <v>0</v>
      </c>
      <c r="DE85">
        <v>0.21912699999999999</v>
      </c>
      <c r="DF85">
        <v>0.47363300000000003</v>
      </c>
      <c r="DG85">
        <v>407.86</v>
      </c>
      <c r="DH85">
        <v>407.32600000000002</v>
      </c>
      <c r="DI85">
        <v>0.124903</v>
      </c>
      <c r="DJ85">
        <v>400.00099999999998</v>
      </c>
      <c r="DK85">
        <v>17.984100000000002</v>
      </c>
      <c r="DL85">
        <v>1.6257299999999999</v>
      </c>
      <c r="DM85">
        <v>1.61452</v>
      </c>
      <c r="DN85">
        <v>14.2049</v>
      </c>
      <c r="DO85">
        <v>14.098100000000001</v>
      </c>
      <c r="DP85">
        <v>4.9997399999999997E-2</v>
      </c>
      <c r="DQ85">
        <v>0</v>
      </c>
      <c r="DR85">
        <v>0</v>
      </c>
      <c r="DS85">
        <v>0</v>
      </c>
      <c r="DT85">
        <v>693.06</v>
      </c>
      <c r="DU85">
        <v>4.9997399999999997E-2</v>
      </c>
      <c r="DV85">
        <v>-4.47</v>
      </c>
      <c r="DW85">
        <v>-2.58</v>
      </c>
      <c r="DX85">
        <v>35.436999999999998</v>
      </c>
      <c r="DY85">
        <v>39.5</v>
      </c>
      <c r="DZ85">
        <v>37.375</v>
      </c>
      <c r="EA85">
        <v>39.875</v>
      </c>
      <c r="EB85">
        <v>37.436999999999998</v>
      </c>
      <c r="EC85">
        <v>0</v>
      </c>
      <c r="ED85">
        <v>0</v>
      </c>
      <c r="EE85">
        <v>0</v>
      </c>
      <c r="EF85">
        <v>1794.9000000953699</v>
      </c>
      <c r="EG85">
        <v>0</v>
      </c>
      <c r="EH85">
        <v>695.97192307692296</v>
      </c>
      <c r="EI85">
        <v>1.7924787339533199</v>
      </c>
      <c r="EJ85">
        <v>4.7948718035801701</v>
      </c>
      <c r="EK85">
        <v>-6.1211538461538497</v>
      </c>
      <c r="EL85">
        <v>15</v>
      </c>
      <c r="EM85">
        <v>1634251867.5</v>
      </c>
      <c r="EN85" t="s">
        <v>545</v>
      </c>
      <c r="EO85">
        <v>1634251865</v>
      </c>
      <c r="EP85">
        <v>1634251867.5</v>
      </c>
      <c r="EQ85">
        <v>128</v>
      </c>
      <c r="ER85">
        <v>1.4E-2</v>
      </c>
      <c r="ES85">
        <v>-4.0000000000000001E-3</v>
      </c>
      <c r="ET85">
        <v>0.11700000000000001</v>
      </c>
      <c r="EU85">
        <v>-7.6999999999999999E-2</v>
      </c>
      <c r="EV85">
        <v>400</v>
      </c>
      <c r="EW85">
        <v>18</v>
      </c>
      <c r="EX85">
        <v>0.46</v>
      </c>
      <c r="EY85">
        <v>0.31</v>
      </c>
      <c r="EZ85">
        <v>0.427907097560976</v>
      </c>
      <c r="FA85">
        <v>0.172832717770035</v>
      </c>
      <c r="FB85">
        <v>3.4704840390456598E-2</v>
      </c>
      <c r="FC85">
        <v>0</v>
      </c>
      <c r="FD85">
        <v>0</v>
      </c>
      <c r="FE85">
        <v>0</v>
      </c>
      <c r="FF85">
        <v>0</v>
      </c>
      <c r="FG85">
        <v>1</v>
      </c>
      <c r="FH85">
        <v>0.117642024390244</v>
      </c>
      <c r="FI85">
        <v>5.1027658536585599E-2</v>
      </c>
      <c r="FJ85">
        <v>5.3007474921009804E-3</v>
      </c>
      <c r="FK85">
        <v>1</v>
      </c>
      <c r="FL85">
        <v>2</v>
      </c>
      <c r="FM85">
        <v>3</v>
      </c>
      <c r="FN85" t="s">
        <v>419</v>
      </c>
      <c r="FO85">
        <v>3.9265699999999999</v>
      </c>
      <c r="FP85">
        <v>2.78748</v>
      </c>
      <c r="FQ85">
        <v>8.3942799999999998E-2</v>
      </c>
      <c r="FR85">
        <v>8.3851099999999998E-2</v>
      </c>
      <c r="FS85">
        <v>8.1630800000000003E-2</v>
      </c>
      <c r="FT85">
        <v>8.0334000000000003E-2</v>
      </c>
      <c r="FU85">
        <v>19699.3</v>
      </c>
      <c r="FV85">
        <v>24030.5</v>
      </c>
      <c r="FW85">
        <v>20942.599999999999</v>
      </c>
      <c r="FX85">
        <v>25297.599999999999</v>
      </c>
      <c r="FY85">
        <v>30505</v>
      </c>
      <c r="FZ85">
        <v>34254.300000000003</v>
      </c>
      <c r="GA85">
        <v>37798.1</v>
      </c>
      <c r="GB85">
        <v>41966</v>
      </c>
      <c r="GC85">
        <v>2.6732499999999999</v>
      </c>
      <c r="GD85">
        <v>2.1934499999999999</v>
      </c>
      <c r="GE85">
        <v>6.4969100000000002E-2</v>
      </c>
      <c r="GF85">
        <v>0</v>
      </c>
      <c r="GG85">
        <v>23.481100000000001</v>
      </c>
      <c r="GH85">
        <v>999.9</v>
      </c>
      <c r="GI85">
        <v>47.32</v>
      </c>
      <c r="GJ85">
        <v>29.658000000000001</v>
      </c>
      <c r="GK85">
        <v>22.018799999999999</v>
      </c>
      <c r="GL85">
        <v>61.5535</v>
      </c>
      <c r="GM85">
        <v>19.210699999999999</v>
      </c>
      <c r="GN85">
        <v>3</v>
      </c>
      <c r="GO85">
        <v>-0.216471</v>
      </c>
      <c r="GP85">
        <v>-0.86245400000000005</v>
      </c>
      <c r="GQ85">
        <v>20.333300000000001</v>
      </c>
      <c r="GR85">
        <v>5.2232799999999999</v>
      </c>
      <c r="GS85">
        <v>11.962</v>
      </c>
      <c r="GT85">
        <v>4.9860499999999996</v>
      </c>
      <c r="GU85">
        <v>3.3010000000000002</v>
      </c>
      <c r="GV85">
        <v>9999</v>
      </c>
      <c r="GW85">
        <v>9999</v>
      </c>
      <c r="GX85">
        <v>999.9</v>
      </c>
      <c r="GY85">
        <v>9999</v>
      </c>
      <c r="GZ85">
        <v>1.8846000000000001</v>
      </c>
      <c r="HA85">
        <v>1.8815599999999999</v>
      </c>
      <c r="HB85">
        <v>1.8830800000000001</v>
      </c>
      <c r="HC85">
        <v>1.8817600000000001</v>
      </c>
      <c r="HD85">
        <v>1.88324</v>
      </c>
      <c r="HE85">
        <v>1.8824799999999999</v>
      </c>
      <c r="HF85">
        <v>1.88446</v>
      </c>
      <c r="HG85">
        <v>1.8817200000000001</v>
      </c>
      <c r="HH85">
        <v>5</v>
      </c>
      <c r="HI85">
        <v>0</v>
      </c>
      <c r="HJ85">
        <v>0</v>
      </c>
      <c r="HK85">
        <v>0</v>
      </c>
      <c r="HL85" t="s">
        <v>403</v>
      </c>
      <c r="HM85" t="s">
        <v>404</v>
      </c>
      <c r="HN85" t="s">
        <v>405</v>
      </c>
      <c r="HO85" t="s">
        <v>405</v>
      </c>
      <c r="HP85" t="s">
        <v>405</v>
      </c>
      <c r="HQ85" t="s">
        <v>405</v>
      </c>
      <c r="HR85">
        <v>0</v>
      </c>
      <c r="HS85">
        <v>100</v>
      </c>
      <c r="HT85">
        <v>100</v>
      </c>
      <c r="HU85">
        <v>0.11600000000000001</v>
      </c>
      <c r="HV85">
        <v>-7.6700000000000004E-2</v>
      </c>
      <c r="HW85">
        <v>0.116714285714238</v>
      </c>
      <c r="HX85">
        <v>0</v>
      </c>
      <c r="HY85">
        <v>0</v>
      </c>
      <c r="HZ85">
        <v>0</v>
      </c>
      <c r="IA85">
        <v>-7.6664999999998401E-2</v>
      </c>
      <c r="IB85">
        <v>0</v>
      </c>
      <c r="IC85">
        <v>0</v>
      </c>
      <c r="ID85">
        <v>0</v>
      </c>
      <c r="IE85">
        <v>-1</v>
      </c>
      <c r="IF85">
        <v>-1</v>
      </c>
      <c r="IG85">
        <v>-1</v>
      </c>
      <c r="IH85">
        <v>-1</v>
      </c>
      <c r="II85">
        <v>2.2000000000000002</v>
      </c>
      <c r="IJ85">
        <v>2.1</v>
      </c>
      <c r="IK85">
        <v>1.56982</v>
      </c>
      <c r="IL85">
        <v>2.6098599999999998</v>
      </c>
      <c r="IM85">
        <v>2.8002899999999999</v>
      </c>
      <c r="IN85">
        <v>3.0151400000000002</v>
      </c>
      <c r="IO85">
        <v>3.0493199999999998</v>
      </c>
      <c r="IP85">
        <v>2.3156699999999999</v>
      </c>
      <c r="IQ85">
        <v>36.034700000000001</v>
      </c>
      <c r="IR85">
        <v>24.061199999999999</v>
      </c>
      <c r="IS85">
        <v>18</v>
      </c>
      <c r="IT85">
        <v>1092.78</v>
      </c>
      <c r="IU85">
        <v>598.30899999999997</v>
      </c>
      <c r="IV85">
        <v>25.0002</v>
      </c>
      <c r="IW85">
        <v>24.425899999999999</v>
      </c>
      <c r="IX85">
        <v>29.9999</v>
      </c>
      <c r="IY85">
        <v>24.366599999999998</v>
      </c>
      <c r="IZ85">
        <v>24.363700000000001</v>
      </c>
      <c r="JA85">
        <v>31.354099999999999</v>
      </c>
      <c r="JB85">
        <v>12.260300000000001</v>
      </c>
      <c r="JC85">
        <v>65.969399999999993</v>
      </c>
      <c r="JD85">
        <v>25</v>
      </c>
      <c r="JE85">
        <v>400</v>
      </c>
      <c r="JF85">
        <v>17.9194</v>
      </c>
      <c r="JG85">
        <v>101.893</v>
      </c>
      <c r="JH85">
        <v>101.172</v>
      </c>
    </row>
    <row r="86" spans="1:268" x14ac:dyDescent="0.2">
      <c r="A86">
        <v>70</v>
      </c>
      <c r="B86">
        <v>1634251999.5</v>
      </c>
      <c r="C86">
        <v>1853.9000000953699</v>
      </c>
      <c r="D86" t="s">
        <v>564</v>
      </c>
      <c r="E86" t="s">
        <v>565</v>
      </c>
      <c r="F86" t="s">
        <v>397</v>
      </c>
      <c r="I86">
        <v>1634251999.5</v>
      </c>
      <c r="J86">
        <f t="shared" si="92"/>
        <v>2.1116374996150763E-4</v>
      </c>
      <c r="K86">
        <f t="shared" si="93"/>
        <v>0.21116374996150764</v>
      </c>
      <c r="L86">
        <f t="shared" si="94"/>
        <v>-0.77790494347293992</v>
      </c>
      <c r="M86">
        <f t="shared" si="95"/>
        <v>400.404</v>
      </c>
      <c r="N86">
        <f t="shared" si="96"/>
        <v>487.33971336842933</v>
      </c>
      <c r="O86">
        <f t="shared" si="97"/>
        <v>43.801768869305327</v>
      </c>
      <c r="P86">
        <f t="shared" si="98"/>
        <v>35.988044850935999</v>
      </c>
      <c r="Q86">
        <f t="shared" si="99"/>
        <v>1.261937294956115E-2</v>
      </c>
      <c r="R86">
        <f t="shared" si="100"/>
        <v>2.7447654354139295</v>
      </c>
      <c r="S86">
        <f t="shared" si="101"/>
        <v>1.2587228825861246E-2</v>
      </c>
      <c r="T86">
        <f t="shared" si="102"/>
        <v>7.8698991611608742E-3</v>
      </c>
      <c r="U86">
        <f t="shared" si="103"/>
        <v>3.9895850507889585E-3</v>
      </c>
      <c r="V86">
        <f t="shared" si="104"/>
        <v>25.361214096039689</v>
      </c>
      <c r="W86">
        <f t="shared" si="105"/>
        <v>24.553000000000001</v>
      </c>
      <c r="X86">
        <f t="shared" si="106"/>
        <v>3.0959202833447241</v>
      </c>
      <c r="Y86">
        <f t="shared" si="107"/>
        <v>49.928708927652281</v>
      </c>
      <c r="Z86">
        <f t="shared" si="108"/>
        <v>1.6277237266733999</v>
      </c>
      <c r="AA86">
        <f t="shared" si="109"/>
        <v>3.2600957678116709</v>
      </c>
      <c r="AB86">
        <f t="shared" si="110"/>
        <v>1.4681965566713242</v>
      </c>
      <c r="AC86">
        <f t="shared" si="111"/>
        <v>-9.3123213733024865</v>
      </c>
      <c r="AD86">
        <f t="shared" si="112"/>
        <v>128.23582321388716</v>
      </c>
      <c r="AE86">
        <f t="shared" si="113"/>
        <v>9.8810966510729763</v>
      </c>
      <c r="AF86">
        <f t="shared" si="114"/>
        <v>128.80858807670845</v>
      </c>
      <c r="AG86">
        <v>0</v>
      </c>
      <c r="AH86">
        <v>0</v>
      </c>
      <c r="AI86">
        <f t="shared" si="115"/>
        <v>1</v>
      </c>
      <c r="AJ86">
        <f t="shared" si="116"/>
        <v>0</v>
      </c>
      <c r="AK86">
        <f t="shared" si="117"/>
        <v>47744.444403521717</v>
      </c>
      <c r="AL86" t="s">
        <v>399</v>
      </c>
      <c r="AM86" t="s">
        <v>399</v>
      </c>
      <c r="AN86">
        <v>0</v>
      </c>
      <c r="AO86">
        <v>0</v>
      </c>
      <c r="AP86" t="e">
        <f t="shared" si="118"/>
        <v>#DIV/0!</v>
      </c>
      <c r="AQ86">
        <v>0</v>
      </c>
      <c r="AR86" t="s">
        <v>399</v>
      </c>
      <c r="AS86" t="s">
        <v>399</v>
      </c>
      <c r="AT86">
        <v>0</v>
      </c>
      <c r="AU86">
        <v>0</v>
      </c>
      <c r="AV86" t="e">
        <f t="shared" si="119"/>
        <v>#DIV/0!</v>
      </c>
      <c r="AW86">
        <v>0.5</v>
      </c>
      <c r="AX86">
        <f t="shared" si="120"/>
        <v>2.0997816056783997E-2</v>
      </c>
      <c r="AY86">
        <f t="shared" si="121"/>
        <v>-0.77790494347293992</v>
      </c>
      <c r="AZ86" t="e">
        <f t="shared" si="122"/>
        <v>#DIV/0!</v>
      </c>
      <c r="BA86">
        <f t="shared" si="123"/>
        <v>-37.046945328469697</v>
      </c>
      <c r="BB86" t="e">
        <f t="shared" si="124"/>
        <v>#DIV/0!</v>
      </c>
      <c r="BC86" t="e">
        <f t="shared" si="125"/>
        <v>#DIV/0!</v>
      </c>
      <c r="BD86" t="s">
        <v>399</v>
      </c>
      <c r="BE86">
        <v>0</v>
      </c>
      <c r="BF86" t="e">
        <f t="shared" si="126"/>
        <v>#DIV/0!</v>
      </c>
      <c r="BG86" t="e">
        <f t="shared" si="127"/>
        <v>#DIV/0!</v>
      </c>
      <c r="BH86" t="e">
        <f t="shared" si="128"/>
        <v>#DIV/0!</v>
      </c>
      <c r="BI86" t="e">
        <f t="shared" si="129"/>
        <v>#DIV/0!</v>
      </c>
      <c r="BJ86" t="e">
        <f t="shared" si="130"/>
        <v>#DIV/0!</v>
      </c>
      <c r="BK86" t="e">
        <f t="shared" si="131"/>
        <v>#DIV/0!</v>
      </c>
      <c r="BL86" t="e">
        <f t="shared" si="132"/>
        <v>#DIV/0!</v>
      </c>
      <c r="BM86" t="e">
        <f t="shared" si="133"/>
        <v>#DIV/0!</v>
      </c>
      <c r="BN86" t="s">
        <v>399</v>
      </c>
      <c r="BO86" t="s">
        <v>399</v>
      </c>
      <c r="BP86" t="s">
        <v>399</v>
      </c>
      <c r="BQ86" t="s">
        <v>399</v>
      </c>
      <c r="BR86" t="s">
        <v>399</v>
      </c>
      <c r="BS86" t="s">
        <v>399</v>
      </c>
      <c r="BT86" t="s">
        <v>399</v>
      </c>
      <c r="BU86" t="s">
        <v>399</v>
      </c>
      <c r="BV86" t="s">
        <v>399</v>
      </c>
      <c r="BW86" t="s">
        <v>399</v>
      </c>
      <c r="BX86" t="s">
        <v>399</v>
      </c>
      <c r="BY86" t="s">
        <v>399</v>
      </c>
      <c r="BZ86" t="s">
        <v>399</v>
      </c>
      <c r="CA86" t="s">
        <v>399</v>
      </c>
      <c r="CB86" t="s">
        <v>399</v>
      </c>
      <c r="CC86" t="s">
        <v>399</v>
      </c>
      <c r="CD86" t="s">
        <v>399</v>
      </c>
      <c r="CE86" t="s">
        <v>399</v>
      </c>
      <c r="CF86">
        <f t="shared" si="134"/>
        <v>4.9997399999999997E-2</v>
      </c>
      <c r="CG86">
        <f t="shared" si="135"/>
        <v>2.0997816056783997E-2</v>
      </c>
      <c r="CH86">
        <f t="shared" si="136"/>
        <v>0.41997815999999993</v>
      </c>
      <c r="CI86">
        <f t="shared" si="137"/>
        <v>7.9795850399999979E-2</v>
      </c>
      <c r="CJ86">
        <v>6</v>
      </c>
      <c r="CK86">
        <v>0.5</v>
      </c>
      <c r="CL86" t="s">
        <v>400</v>
      </c>
      <c r="CM86">
        <v>2</v>
      </c>
      <c r="CN86">
        <v>1634251999.5</v>
      </c>
      <c r="CO86">
        <v>400.404</v>
      </c>
      <c r="CP86">
        <v>399.988</v>
      </c>
      <c r="CQ86">
        <v>18.110099999999999</v>
      </c>
      <c r="CR86">
        <v>17.985700000000001</v>
      </c>
      <c r="CS86">
        <v>400.28699999999998</v>
      </c>
      <c r="CT86">
        <v>18.186699999999998</v>
      </c>
      <c r="CU86">
        <v>1000.03</v>
      </c>
      <c r="CV86">
        <v>89.7744</v>
      </c>
      <c r="CW86">
        <v>0.104934</v>
      </c>
      <c r="CX86">
        <v>25.419599999999999</v>
      </c>
      <c r="CY86">
        <v>24.553000000000001</v>
      </c>
      <c r="CZ86">
        <v>999.9</v>
      </c>
      <c r="DA86">
        <v>0</v>
      </c>
      <c r="DB86">
        <v>0</v>
      </c>
      <c r="DC86">
        <v>10005</v>
      </c>
      <c r="DD86">
        <v>0</v>
      </c>
      <c r="DE86">
        <v>0.21912699999999999</v>
      </c>
      <c r="DF86">
        <v>0.41586299999999998</v>
      </c>
      <c r="DG86">
        <v>407.78899999999999</v>
      </c>
      <c r="DH86">
        <v>407.31400000000002</v>
      </c>
      <c r="DI86">
        <v>0.124361</v>
      </c>
      <c r="DJ86">
        <v>399.988</v>
      </c>
      <c r="DK86">
        <v>17.985700000000001</v>
      </c>
      <c r="DL86">
        <v>1.62582</v>
      </c>
      <c r="DM86">
        <v>1.61466</v>
      </c>
      <c r="DN86">
        <v>14.2057</v>
      </c>
      <c r="DO86">
        <v>14.099399999999999</v>
      </c>
      <c r="DP86">
        <v>4.9997399999999997E-2</v>
      </c>
      <c r="DQ86">
        <v>0</v>
      </c>
      <c r="DR86">
        <v>0</v>
      </c>
      <c r="DS86">
        <v>0</v>
      </c>
      <c r="DT86">
        <v>694.92</v>
      </c>
      <c r="DU86">
        <v>4.9997399999999997E-2</v>
      </c>
      <c r="DV86">
        <v>-2.04</v>
      </c>
      <c r="DW86">
        <v>-1.81</v>
      </c>
      <c r="DX86">
        <v>35.5</v>
      </c>
      <c r="DY86">
        <v>39.5</v>
      </c>
      <c r="DZ86">
        <v>37.936999999999998</v>
      </c>
      <c r="EA86">
        <v>39.75</v>
      </c>
      <c r="EB86">
        <v>38.811999999999998</v>
      </c>
      <c r="EC86">
        <v>0</v>
      </c>
      <c r="ED86">
        <v>0</v>
      </c>
      <c r="EE86">
        <v>0</v>
      </c>
      <c r="EF86">
        <v>1799.7000000476801</v>
      </c>
      <c r="EG86">
        <v>0</v>
      </c>
      <c r="EH86">
        <v>696.09730769230703</v>
      </c>
      <c r="EI86">
        <v>-3.8198290310721901</v>
      </c>
      <c r="EJ86">
        <v>3.2314530071666701</v>
      </c>
      <c r="EK86">
        <v>-5.5561538461538502</v>
      </c>
      <c r="EL86">
        <v>15</v>
      </c>
      <c r="EM86">
        <v>1634251867.5</v>
      </c>
      <c r="EN86" t="s">
        <v>545</v>
      </c>
      <c r="EO86">
        <v>1634251865</v>
      </c>
      <c r="EP86">
        <v>1634251867.5</v>
      </c>
      <c r="EQ86">
        <v>128</v>
      </c>
      <c r="ER86">
        <v>1.4E-2</v>
      </c>
      <c r="ES86">
        <v>-4.0000000000000001E-3</v>
      </c>
      <c r="ET86">
        <v>0.11700000000000001</v>
      </c>
      <c r="EU86">
        <v>-7.6999999999999999E-2</v>
      </c>
      <c r="EV86">
        <v>400</v>
      </c>
      <c r="EW86">
        <v>18</v>
      </c>
      <c r="EX86">
        <v>0.46</v>
      </c>
      <c r="EY86">
        <v>0.31</v>
      </c>
      <c r="EZ86">
        <v>0.44441380000000003</v>
      </c>
      <c r="FA86">
        <v>-7.1611407129461204E-3</v>
      </c>
      <c r="FB86">
        <v>2.7745062548316601E-2</v>
      </c>
      <c r="FC86">
        <v>1</v>
      </c>
      <c r="FD86">
        <v>0</v>
      </c>
      <c r="FE86">
        <v>0</v>
      </c>
      <c r="FF86">
        <v>0</v>
      </c>
      <c r="FG86">
        <v>1</v>
      </c>
      <c r="FH86">
        <v>0.12154377500000001</v>
      </c>
      <c r="FI86">
        <v>2.7006337711069001E-2</v>
      </c>
      <c r="FJ86">
        <v>2.8238254415553E-3</v>
      </c>
      <c r="FK86">
        <v>1</v>
      </c>
      <c r="FL86">
        <v>3</v>
      </c>
      <c r="FM86">
        <v>3</v>
      </c>
      <c r="FN86" t="s">
        <v>415</v>
      </c>
      <c r="FO86">
        <v>3.9266800000000002</v>
      </c>
      <c r="FP86">
        <v>2.7875999999999999</v>
      </c>
      <c r="FQ86">
        <v>8.3931800000000001E-2</v>
      </c>
      <c r="FR86">
        <v>8.3849400000000004E-2</v>
      </c>
      <c r="FS86">
        <v>8.1634399999999996E-2</v>
      </c>
      <c r="FT86">
        <v>8.0339300000000002E-2</v>
      </c>
      <c r="FU86">
        <v>19699.599999999999</v>
      </c>
      <c r="FV86">
        <v>24030.7</v>
      </c>
      <c r="FW86">
        <v>20942.599999999999</v>
      </c>
      <c r="FX86">
        <v>25297.7</v>
      </c>
      <c r="FY86">
        <v>30504.799999999999</v>
      </c>
      <c r="FZ86">
        <v>34254.199999999997</v>
      </c>
      <c r="GA86">
        <v>37798</v>
      </c>
      <c r="GB86">
        <v>41966.2</v>
      </c>
      <c r="GC86">
        <v>2.6728499999999999</v>
      </c>
      <c r="GD86">
        <v>2.1932700000000001</v>
      </c>
      <c r="GE86">
        <v>6.5043599999999993E-2</v>
      </c>
      <c r="GF86">
        <v>0</v>
      </c>
      <c r="GG86">
        <v>23.484100000000002</v>
      </c>
      <c r="GH86">
        <v>999.9</v>
      </c>
      <c r="GI86">
        <v>47.32</v>
      </c>
      <c r="GJ86">
        <v>29.658000000000001</v>
      </c>
      <c r="GK86">
        <v>22.017600000000002</v>
      </c>
      <c r="GL86">
        <v>61.203499999999998</v>
      </c>
      <c r="GM86">
        <v>19.186699999999998</v>
      </c>
      <c r="GN86">
        <v>3</v>
      </c>
      <c r="GO86">
        <v>-0.217058</v>
      </c>
      <c r="GP86">
        <v>-0.86081200000000002</v>
      </c>
      <c r="GQ86">
        <v>20.332899999999999</v>
      </c>
      <c r="GR86">
        <v>5.2241799999999996</v>
      </c>
      <c r="GS86">
        <v>11.962</v>
      </c>
      <c r="GT86">
        <v>4.9859</v>
      </c>
      <c r="GU86">
        <v>3.3010000000000002</v>
      </c>
      <c r="GV86">
        <v>9999</v>
      </c>
      <c r="GW86">
        <v>9999</v>
      </c>
      <c r="GX86">
        <v>999.9</v>
      </c>
      <c r="GY86">
        <v>9999</v>
      </c>
      <c r="GZ86">
        <v>1.8846000000000001</v>
      </c>
      <c r="HA86">
        <v>1.8815599999999999</v>
      </c>
      <c r="HB86">
        <v>1.8830800000000001</v>
      </c>
      <c r="HC86">
        <v>1.8817900000000001</v>
      </c>
      <c r="HD86">
        <v>1.88324</v>
      </c>
      <c r="HE86">
        <v>1.8824799999999999</v>
      </c>
      <c r="HF86">
        <v>1.88446</v>
      </c>
      <c r="HG86">
        <v>1.88171</v>
      </c>
      <c r="HH86">
        <v>5</v>
      </c>
      <c r="HI86">
        <v>0</v>
      </c>
      <c r="HJ86">
        <v>0</v>
      </c>
      <c r="HK86">
        <v>0</v>
      </c>
      <c r="HL86" t="s">
        <v>403</v>
      </c>
      <c r="HM86" t="s">
        <v>404</v>
      </c>
      <c r="HN86" t="s">
        <v>405</v>
      </c>
      <c r="HO86" t="s">
        <v>405</v>
      </c>
      <c r="HP86" t="s">
        <v>405</v>
      </c>
      <c r="HQ86" t="s">
        <v>405</v>
      </c>
      <c r="HR86">
        <v>0</v>
      </c>
      <c r="HS86">
        <v>100</v>
      </c>
      <c r="HT86">
        <v>100</v>
      </c>
      <c r="HU86">
        <v>0.11700000000000001</v>
      </c>
      <c r="HV86">
        <v>-7.6600000000000001E-2</v>
      </c>
      <c r="HW86">
        <v>0.116714285714238</v>
      </c>
      <c r="HX86">
        <v>0</v>
      </c>
      <c r="HY86">
        <v>0</v>
      </c>
      <c r="HZ86">
        <v>0</v>
      </c>
      <c r="IA86">
        <v>-7.6664999999998401E-2</v>
      </c>
      <c r="IB86">
        <v>0</v>
      </c>
      <c r="IC86">
        <v>0</v>
      </c>
      <c r="ID86">
        <v>0</v>
      </c>
      <c r="IE86">
        <v>-1</v>
      </c>
      <c r="IF86">
        <v>-1</v>
      </c>
      <c r="IG86">
        <v>-1</v>
      </c>
      <c r="IH86">
        <v>-1</v>
      </c>
      <c r="II86">
        <v>2.2000000000000002</v>
      </c>
      <c r="IJ86">
        <v>2.2000000000000002</v>
      </c>
      <c r="IK86">
        <v>1.56982</v>
      </c>
      <c r="IL86">
        <v>2.6110799999999998</v>
      </c>
      <c r="IM86">
        <v>2.8002899999999999</v>
      </c>
      <c r="IN86">
        <v>3.0151400000000002</v>
      </c>
      <c r="IO86">
        <v>3.0493199999999998</v>
      </c>
      <c r="IP86">
        <v>2.3034699999999999</v>
      </c>
      <c r="IQ86">
        <v>36.011299999999999</v>
      </c>
      <c r="IR86">
        <v>24.07</v>
      </c>
      <c r="IS86">
        <v>18</v>
      </c>
      <c r="IT86">
        <v>1092.26</v>
      </c>
      <c r="IU86">
        <v>598.14800000000002</v>
      </c>
      <c r="IV86">
        <v>25.0002</v>
      </c>
      <c r="IW86">
        <v>24.4238</v>
      </c>
      <c r="IX86">
        <v>29.9999</v>
      </c>
      <c r="IY86">
        <v>24.3644</v>
      </c>
      <c r="IZ86">
        <v>24.361699999999999</v>
      </c>
      <c r="JA86">
        <v>31.3553</v>
      </c>
      <c r="JB86">
        <v>12.260300000000001</v>
      </c>
      <c r="JC86">
        <v>65.969399999999993</v>
      </c>
      <c r="JD86">
        <v>25</v>
      </c>
      <c r="JE86">
        <v>400</v>
      </c>
      <c r="JF86">
        <v>17.9039</v>
      </c>
      <c r="JG86">
        <v>101.893</v>
      </c>
      <c r="JH86">
        <v>101.172</v>
      </c>
    </row>
    <row r="87" spans="1:268" x14ac:dyDescent="0.2">
      <c r="A87">
        <v>71</v>
      </c>
      <c r="B87">
        <v>1634252004.5</v>
      </c>
      <c r="C87">
        <v>1858.9000000953699</v>
      </c>
      <c r="D87" t="s">
        <v>566</v>
      </c>
      <c r="E87" t="s">
        <v>567</v>
      </c>
      <c r="F87" t="s">
        <v>397</v>
      </c>
      <c r="I87">
        <v>1634252004.5</v>
      </c>
      <c r="J87">
        <f t="shared" si="92"/>
        <v>2.3745370799910931E-4</v>
      </c>
      <c r="K87">
        <f t="shared" si="93"/>
        <v>0.23745370799910931</v>
      </c>
      <c r="L87">
        <f t="shared" si="94"/>
        <v>-0.71003334815506169</v>
      </c>
      <c r="M87">
        <f t="shared" si="95"/>
        <v>400.37900000000002</v>
      </c>
      <c r="N87">
        <f t="shared" si="96"/>
        <v>468.90461705451366</v>
      </c>
      <c r="O87">
        <f t="shared" si="97"/>
        <v>42.145247795352347</v>
      </c>
      <c r="P87">
        <f t="shared" si="98"/>
        <v>35.986150601485001</v>
      </c>
      <c r="Q87">
        <f t="shared" si="99"/>
        <v>1.4203635391740124E-2</v>
      </c>
      <c r="R87">
        <f t="shared" si="100"/>
        <v>2.7428834161326905</v>
      </c>
      <c r="S87">
        <f t="shared" si="101"/>
        <v>1.4162899979545885E-2</v>
      </c>
      <c r="T87">
        <f t="shared" si="102"/>
        <v>8.8554626014689074E-3</v>
      </c>
      <c r="U87">
        <f t="shared" si="103"/>
        <v>3.9895850507889585E-3</v>
      </c>
      <c r="V87">
        <f t="shared" si="104"/>
        <v>25.356800240538913</v>
      </c>
      <c r="W87">
        <f t="shared" si="105"/>
        <v>24.550799999999999</v>
      </c>
      <c r="X87">
        <f t="shared" si="106"/>
        <v>3.095512871326616</v>
      </c>
      <c r="Y87">
        <f t="shared" si="107"/>
        <v>49.93437634054542</v>
      </c>
      <c r="Z87">
        <f t="shared" si="108"/>
        <v>1.6281890827465</v>
      </c>
      <c r="AA87">
        <f t="shared" si="109"/>
        <v>3.2606576912916254</v>
      </c>
      <c r="AB87">
        <f t="shared" si="110"/>
        <v>1.467323788580116</v>
      </c>
      <c r="AC87">
        <f t="shared" si="111"/>
        <v>-10.471708522760721</v>
      </c>
      <c r="AD87">
        <f t="shared" si="112"/>
        <v>128.90205409781669</v>
      </c>
      <c r="AE87">
        <f t="shared" si="113"/>
        <v>9.9392828481141287</v>
      </c>
      <c r="AF87">
        <f t="shared" si="114"/>
        <v>128.37361800822089</v>
      </c>
      <c r="AG87">
        <v>0</v>
      </c>
      <c r="AH87">
        <v>0</v>
      </c>
      <c r="AI87">
        <f t="shared" si="115"/>
        <v>1</v>
      </c>
      <c r="AJ87">
        <f t="shared" si="116"/>
        <v>0</v>
      </c>
      <c r="AK87">
        <f t="shared" si="117"/>
        <v>47692.859436543746</v>
      </c>
      <c r="AL87" t="s">
        <v>399</v>
      </c>
      <c r="AM87" t="s">
        <v>399</v>
      </c>
      <c r="AN87">
        <v>0</v>
      </c>
      <c r="AO87">
        <v>0</v>
      </c>
      <c r="AP87" t="e">
        <f t="shared" si="118"/>
        <v>#DIV/0!</v>
      </c>
      <c r="AQ87">
        <v>0</v>
      </c>
      <c r="AR87" t="s">
        <v>399</v>
      </c>
      <c r="AS87" t="s">
        <v>399</v>
      </c>
      <c r="AT87">
        <v>0</v>
      </c>
      <c r="AU87">
        <v>0</v>
      </c>
      <c r="AV87" t="e">
        <f t="shared" si="119"/>
        <v>#DIV/0!</v>
      </c>
      <c r="AW87">
        <v>0.5</v>
      </c>
      <c r="AX87">
        <f t="shared" si="120"/>
        <v>2.0997816056783997E-2</v>
      </c>
      <c r="AY87">
        <f t="shared" si="121"/>
        <v>-0.71003334815506169</v>
      </c>
      <c r="AZ87" t="e">
        <f t="shared" si="122"/>
        <v>#DIV/0!</v>
      </c>
      <c r="BA87">
        <f t="shared" si="123"/>
        <v>-33.814628446831421</v>
      </c>
      <c r="BB87" t="e">
        <f t="shared" si="124"/>
        <v>#DIV/0!</v>
      </c>
      <c r="BC87" t="e">
        <f t="shared" si="125"/>
        <v>#DIV/0!</v>
      </c>
      <c r="BD87" t="s">
        <v>399</v>
      </c>
      <c r="BE87">
        <v>0</v>
      </c>
      <c r="BF87" t="e">
        <f t="shared" si="126"/>
        <v>#DIV/0!</v>
      </c>
      <c r="BG87" t="e">
        <f t="shared" si="127"/>
        <v>#DIV/0!</v>
      </c>
      <c r="BH87" t="e">
        <f t="shared" si="128"/>
        <v>#DIV/0!</v>
      </c>
      <c r="BI87" t="e">
        <f t="shared" si="129"/>
        <v>#DIV/0!</v>
      </c>
      <c r="BJ87" t="e">
        <f t="shared" si="130"/>
        <v>#DIV/0!</v>
      </c>
      <c r="BK87" t="e">
        <f t="shared" si="131"/>
        <v>#DIV/0!</v>
      </c>
      <c r="BL87" t="e">
        <f t="shared" si="132"/>
        <v>#DIV/0!</v>
      </c>
      <c r="BM87" t="e">
        <f t="shared" si="133"/>
        <v>#DIV/0!</v>
      </c>
      <c r="BN87" t="s">
        <v>399</v>
      </c>
      <c r="BO87" t="s">
        <v>399</v>
      </c>
      <c r="BP87" t="s">
        <v>399</v>
      </c>
      <c r="BQ87" t="s">
        <v>399</v>
      </c>
      <c r="BR87" t="s">
        <v>399</v>
      </c>
      <c r="BS87" t="s">
        <v>399</v>
      </c>
      <c r="BT87" t="s">
        <v>399</v>
      </c>
      <c r="BU87" t="s">
        <v>399</v>
      </c>
      <c r="BV87" t="s">
        <v>399</v>
      </c>
      <c r="BW87" t="s">
        <v>399</v>
      </c>
      <c r="BX87" t="s">
        <v>399</v>
      </c>
      <c r="BY87" t="s">
        <v>399</v>
      </c>
      <c r="BZ87" t="s">
        <v>399</v>
      </c>
      <c r="CA87" t="s">
        <v>399</v>
      </c>
      <c r="CB87" t="s">
        <v>399</v>
      </c>
      <c r="CC87" t="s">
        <v>399</v>
      </c>
      <c r="CD87" t="s">
        <v>399</v>
      </c>
      <c r="CE87" t="s">
        <v>399</v>
      </c>
      <c r="CF87">
        <f t="shared" si="134"/>
        <v>4.9997399999999997E-2</v>
      </c>
      <c r="CG87">
        <f t="shared" si="135"/>
        <v>2.0997816056783997E-2</v>
      </c>
      <c r="CH87">
        <f t="shared" si="136"/>
        <v>0.41997815999999993</v>
      </c>
      <c r="CI87">
        <f t="shared" si="137"/>
        <v>7.9795850399999979E-2</v>
      </c>
      <c r="CJ87">
        <v>6</v>
      </c>
      <c r="CK87">
        <v>0.5</v>
      </c>
      <c r="CL87" t="s">
        <v>400</v>
      </c>
      <c r="CM87">
        <v>2</v>
      </c>
      <c r="CN87">
        <v>1634252004.5</v>
      </c>
      <c r="CO87">
        <v>400.37900000000002</v>
      </c>
      <c r="CP87">
        <v>400.01</v>
      </c>
      <c r="CQ87">
        <v>18.115100000000002</v>
      </c>
      <c r="CR87">
        <v>17.975200000000001</v>
      </c>
      <c r="CS87">
        <v>400.26299999999998</v>
      </c>
      <c r="CT87">
        <v>18.191800000000001</v>
      </c>
      <c r="CU87">
        <v>999.93799999999999</v>
      </c>
      <c r="CV87">
        <v>89.775099999999995</v>
      </c>
      <c r="CW87">
        <v>0.105115</v>
      </c>
      <c r="CX87">
        <v>25.422499999999999</v>
      </c>
      <c r="CY87">
        <v>24.550799999999999</v>
      </c>
      <c r="CZ87">
        <v>999.9</v>
      </c>
      <c r="DA87">
        <v>0</v>
      </c>
      <c r="DB87">
        <v>0</v>
      </c>
      <c r="DC87">
        <v>9993.75</v>
      </c>
      <c r="DD87">
        <v>0</v>
      </c>
      <c r="DE87">
        <v>0.21912699999999999</v>
      </c>
      <c r="DF87">
        <v>0.369232</v>
      </c>
      <c r="DG87">
        <v>407.76600000000002</v>
      </c>
      <c r="DH87">
        <v>407.33199999999999</v>
      </c>
      <c r="DI87">
        <v>0.139927</v>
      </c>
      <c r="DJ87">
        <v>400.01</v>
      </c>
      <c r="DK87">
        <v>17.975200000000001</v>
      </c>
      <c r="DL87">
        <v>1.62629</v>
      </c>
      <c r="DM87">
        <v>1.6137300000000001</v>
      </c>
      <c r="DN87">
        <v>14.2102</v>
      </c>
      <c r="DO87">
        <v>14.0905</v>
      </c>
      <c r="DP87">
        <v>4.9997399999999997E-2</v>
      </c>
      <c r="DQ87">
        <v>0</v>
      </c>
      <c r="DR87">
        <v>0</v>
      </c>
      <c r="DS87">
        <v>0</v>
      </c>
      <c r="DT87">
        <v>696.15</v>
      </c>
      <c r="DU87">
        <v>4.9997399999999997E-2</v>
      </c>
      <c r="DV87">
        <v>-2.61</v>
      </c>
      <c r="DW87">
        <v>-1.59</v>
      </c>
      <c r="DX87">
        <v>34.936999999999998</v>
      </c>
      <c r="DY87">
        <v>39.5</v>
      </c>
      <c r="DZ87">
        <v>37.5</v>
      </c>
      <c r="EA87">
        <v>39.936999999999998</v>
      </c>
      <c r="EB87">
        <v>38.061999999999998</v>
      </c>
      <c r="EC87">
        <v>0</v>
      </c>
      <c r="ED87">
        <v>0</v>
      </c>
      <c r="EE87">
        <v>0</v>
      </c>
      <c r="EF87">
        <v>1805.10000014305</v>
      </c>
      <c r="EG87">
        <v>0</v>
      </c>
      <c r="EH87">
        <v>695.17759999999998</v>
      </c>
      <c r="EI87">
        <v>-9.6600000412057199</v>
      </c>
      <c r="EJ87">
        <v>6.1715384376354701</v>
      </c>
      <c r="EK87">
        <v>-4.9131999999999998</v>
      </c>
      <c r="EL87">
        <v>15</v>
      </c>
      <c r="EM87">
        <v>1634251867.5</v>
      </c>
      <c r="EN87" t="s">
        <v>545</v>
      </c>
      <c r="EO87">
        <v>1634251865</v>
      </c>
      <c r="EP87">
        <v>1634251867.5</v>
      </c>
      <c r="EQ87">
        <v>128</v>
      </c>
      <c r="ER87">
        <v>1.4E-2</v>
      </c>
      <c r="ES87">
        <v>-4.0000000000000001E-3</v>
      </c>
      <c r="ET87">
        <v>0.11700000000000001</v>
      </c>
      <c r="EU87">
        <v>-7.6999999999999999E-2</v>
      </c>
      <c r="EV87">
        <v>400</v>
      </c>
      <c r="EW87">
        <v>18</v>
      </c>
      <c r="EX87">
        <v>0.46</v>
      </c>
      <c r="EY87">
        <v>0.31</v>
      </c>
      <c r="EZ87">
        <v>0.4365967</v>
      </c>
      <c r="FA87">
        <v>-2.5728923076924998E-2</v>
      </c>
      <c r="FB87">
        <v>3.01800970866563E-2</v>
      </c>
      <c r="FC87">
        <v>1</v>
      </c>
      <c r="FD87">
        <v>0</v>
      </c>
      <c r="FE87">
        <v>0</v>
      </c>
      <c r="FF87">
        <v>0</v>
      </c>
      <c r="FG87">
        <v>1</v>
      </c>
      <c r="FH87">
        <v>0.12357615</v>
      </c>
      <c r="FI87">
        <v>2.5537801125703301E-2</v>
      </c>
      <c r="FJ87">
        <v>2.7967073188841199E-3</v>
      </c>
      <c r="FK87">
        <v>1</v>
      </c>
      <c r="FL87">
        <v>3</v>
      </c>
      <c r="FM87">
        <v>3</v>
      </c>
      <c r="FN87" t="s">
        <v>415</v>
      </c>
      <c r="FO87">
        <v>3.9265500000000002</v>
      </c>
      <c r="FP87">
        <v>2.7876799999999999</v>
      </c>
      <c r="FQ87">
        <v>8.3929000000000004E-2</v>
      </c>
      <c r="FR87">
        <v>8.3853899999999995E-2</v>
      </c>
      <c r="FS87">
        <v>8.1652199999999994E-2</v>
      </c>
      <c r="FT87">
        <v>8.0306199999999994E-2</v>
      </c>
      <c r="FU87">
        <v>19699.599999999999</v>
      </c>
      <c r="FV87">
        <v>24030.5</v>
      </c>
      <c r="FW87">
        <v>20942.599999999999</v>
      </c>
      <c r="FX87">
        <v>25297.599999999999</v>
      </c>
      <c r="FY87">
        <v>30504.5</v>
      </c>
      <c r="FZ87">
        <v>34255.300000000003</v>
      </c>
      <c r="GA87">
        <v>37798.400000000001</v>
      </c>
      <c r="GB87">
        <v>41966.1</v>
      </c>
      <c r="GC87">
        <v>2.6724000000000001</v>
      </c>
      <c r="GD87">
        <v>2.1931799999999999</v>
      </c>
      <c r="GE87">
        <v>6.4764199999999994E-2</v>
      </c>
      <c r="GF87">
        <v>0</v>
      </c>
      <c r="GG87">
        <v>23.486499999999999</v>
      </c>
      <c r="GH87">
        <v>999.9</v>
      </c>
      <c r="GI87">
        <v>47.32</v>
      </c>
      <c r="GJ87">
        <v>29.658000000000001</v>
      </c>
      <c r="GK87">
        <v>22.0199</v>
      </c>
      <c r="GL87">
        <v>61.543500000000002</v>
      </c>
      <c r="GM87">
        <v>19.218800000000002</v>
      </c>
      <c r="GN87">
        <v>3</v>
      </c>
      <c r="GO87">
        <v>-0.21696599999999999</v>
      </c>
      <c r="GP87">
        <v>-0.85941199999999995</v>
      </c>
      <c r="GQ87">
        <v>20.332899999999999</v>
      </c>
      <c r="GR87">
        <v>5.2237299999999998</v>
      </c>
      <c r="GS87">
        <v>11.962</v>
      </c>
      <c r="GT87">
        <v>4.9859</v>
      </c>
      <c r="GU87">
        <v>3.3010000000000002</v>
      </c>
      <c r="GV87">
        <v>9999</v>
      </c>
      <c r="GW87">
        <v>9999</v>
      </c>
      <c r="GX87">
        <v>999.9</v>
      </c>
      <c r="GY87">
        <v>9999</v>
      </c>
      <c r="GZ87">
        <v>1.8846000000000001</v>
      </c>
      <c r="HA87">
        <v>1.8815599999999999</v>
      </c>
      <c r="HB87">
        <v>1.8830800000000001</v>
      </c>
      <c r="HC87">
        <v>1.8817900000000001</v>
      </c>
      <c r="HD87">
        <v>1.8832599999999999</v>
      </c>
      <c r="HE87">
        <v>1.8824799999999999</v>
      </c>
      <c r="HF87">
        <v>1.88446</v>
      </c>
      <c r="HG87">
        <v>1.88171</v>
      </c>
      <c r="HH87">
        <v>5</v>
      </c>
      <c r="HI87">
        <v>0</v>
      </c>
      <c r="HJ87">
        <v>0</v>
      </c>
      <c r="HK87">
        <v>0</v>
      </c>
      <c r="HL87" t="s">
        <v>403</v>
      </c>
      <c r="HM87" t="s">
        <v>404</v>
      </c>
      <c r="HN87" t="s">
        <v>405</v>
      </c>
      <c r="HO87" t="s">
        <v>405</v>
      </c>
      <c r="HP87" t="s">
        <v>405</v>
      </c>
      <c r="HQ87" t="s">
        <v>405</v>
      </c>
      <c r="HR87">
        <v>0</v>
      </c>
      <c r="HS87">
        <v>100</v>
      </c>
      <c r="HT87">
        <v>100</v>
      </c>
      <c r="HU87">
        <v>0.11600000000000001</v>
      </c>
      <c r="HV87">
        <v>-7.6700000000000004E-2</v>
      </c>
      <c r="HW87">
        <v>0.116714285714238</v>
      </c>
      <c r="HX87">
        <v>0</v>
      </c>
      <c r="HY87">
        <v>0</v>
      </c>
      <c r="HZ87">
        <v>0</v>
      </c>
      <c r="IA87">
        <v>-7.6664999999998401E-2</v>
      </c>
      <c r="IB87">
        <v>0</v>
      </c>
      <c r="IC87">
        <v>0</v>
      </c>
      <c r="ID87">
        <v>0</v>
      </c>
      <c r="IE87">
        <v>-1</v>
      </c>
      <c r="IF87">
        <v>-1</v>
      </c>
      <c r="IG87">
        <v>-1</v>
      </c>
      <c r="IH87">
        <v>-1</v>
      </c>
      <c r="II87">
        <v>2.2999999999999998</v>
      </c>
      <c r="IJ87">
        <v>2.2999999999999998</v>
      </c>
      <c r="IK87">
        <v>1.56982</v>
      </c>
      <c r="IL87">
        <v>2.6049799999999999</v>
      </c>
      <c r="IM87">
        <v>2.8002899999999999</v>
      </c>
      <c r="IN87">
        <v>3.0151400000000002</v>
      </c>
      <c r="IO87">
        <v>3.0493199999999998</v>
      </c>
      <c r="IP87">
        <v>2.2949199999999998</v>
      </c>
      <c r="IQ87">
        <v>36.011299999999999</v>
      </c>
      <c r="IR87">
        <v>24.07</v>
      </c>
      <c r="IS87">
        <v>18</v>
      </c>
      <c r="IT87">
        <v>1091.69</v>
      </c>
      <c r="IU87">
        <v>598.04</v>
      </c>
      <c r="IV87">
        <v>25.0002</v>
      </c>
      <c r="IW87">
        <v>24.421800000000001</v>
      </c>
      <c r="IX87">
        <v>30</v>
      </c>
      <c r="IY87">
        <v>24.362400000000001</v>
      </c>
      <c r="IZ87">
        <v>24.359100000000002</v>
      </c>
      <c r="JA87">
        <v>31.3536</v>
      </c>
      <c r="JB87">
        <v>12.5396</v>
      </c>
      <c r="JC87">
        <v>65.969399999999993</v>
      </c>
      <c r="JD87">
        <v>25</v>
      </c>
      <c r="JE87">
        <v>400</v>
      </c>
      <c r="JF87">
        <v>17.887699999999999</v>
      </c>
      <c r="JG87">
        <v>101.89400000000001</v>
      </c>
      <c r="JH87">
        <v>101.172</v>
      </c>
    </row>
    <row r="88" spans="1:268" x14ac:dyDescent="0.2">
      <c r="A88">
        <v>72</v>
      </c>
      <c r="B88">
        <v>1634252237</v>
      </c>
      <c r="C88">
        <v>2091.4000000953702</v>
      </c>
      <c r="D88" t="s">
        <v>570</v>
      </c>
      <c r="E88" t="s">
        <v>571</v>
      </c>
      <c r="F88" t="s">
        <v>397</v>
      </c>
      <c r="I88">
        <v>1634252237</v>
      </c>
      <c r="J88">
        <f t="shared" si="92"/>
        <v>8.8601075877688235E-5</v>
      </c>
      <c r="K88">
        <f t="shared" si="93"/>
        <v>8.8601075877688229E-2</v>
      </c>
      <c r="L88">
        <f t="shared" si="94"/>
        <v>-0.83879907939013965</v>
      </c>
      <c r="M88">
        <f t="shared" si="95"/>
        <v>400.59399999999999</v>
      </c>
      <c r="N88">
        <f t="shared" si="96"/>
        <v>650.69989407410901</v>
      </c>
      <c r="O88">
        <f t="shared" si="97"/>
        <v>58.4884007378121</v>
      </c>
      <c r="P88">
        <f t="shared" si="98"/>
        <v>36.00753990978</v>
      </c>
      <c r="Q88">
        <f t="shared" si="99"/>
        <v>5.0725589795311155E-3</v>
      </c>
      <c r="R88">
        <f t="shared" si="100"/>
        <v>2.7429865876703405</v>
      </c>
      <c r="S88">
        <f t="shared" si="101"/>
        <v>5.0673533119129296E-3</v>
      </c>
      <c r="T88">
        <f t="shared" si="102"/>
        <v>3.1675630727682476E-3</v>
      </c>
      <c r="U88">
        <f t="shared" si="103"/>
        <v>3.9895850507889585E-3</v>
      </c>
      <c r="V88">
        <f t="shared" si="104"/>
        <v>25.334400882628135</v>
      </c>
      <c r="W88">
        <f t="shared" si="105"/>
        <v>24.880400000000002</v>
      </c>
      <c r="X88">
        <f t="shared" si="106"/>
        <v>3.157075592628344</v>
      </c>
      <c r="Y88">
        <f t="shared" si="107"/>
        <v>50.095678413890155</v>
      </c>
      <c r="Z88">
        <f t="shared" si="108"/>
        <v>1.62728473848</v>
      </c>
      <c r="AA88">
        <f t="shared" si="109"/>
        <v>3.2483535306885849</v>
      </c>
      <c r="AB88">
        <f t="shared" si="110"/>
        <v>1.529790854148344</v>
      </c>
      <c r="AC88">
        <f t="shared" si="111"/>
        <v>-3.9073074462060511</v>
      </c>
      <c r="AD88">
        <f t="shared" si="112"/>
        <v>70.760528759579842</v>
      </c>
      <c r="AE88">
        <f t="shared" si="113"/>
        <v>5.4632450516277578</v>
      </c>
      <c r="AF88">
        <f t="shared" si="114"/>
        <v>72.320455950052335</v>
      </c>
      <c r="AG88">
        <v>0</v>
      </c>
      <c r="AH88">
        <v>0</v>
      </c>
      <c r="AI88">
        <f t="shared" si="115"/>
        <v>1</v>
      </c>
      <c r="AJ88">
        <f t="shared" si="116"/>
        <v>0</v>
      </c>
      <c r="AK88">
        <f t="shared" si="117"/>
        <v>47705.948424780923</v>
      </c>
      <c r="AL88" t="s">
        <v>399</v>
      </c>
      <c r="AM88" t="s">
        <v>399</v>
      </c>
      <c r="AN88">
        <v>0</v>
      </c>
      <c r="AO88">
        <v>0</v>
      </c>
      <c r="AP88" t="e">
        <f t="shared" si="118"/>
        <v>#DIV/0!</v>
      </c>
      <c r="AQ88">
        <v>0</v>
      </c>
      <c r="AR88" t="s">
        <v>399</v>
      </c>
      <c r="AS88" t="s">
        <v>399</v>
      </c>
      <c r="AT88">
        <v>0</v>
      </c>
      <c r="AU88">
        <v>0</v>
      </c>
      <c r="AV88" t="e">
        <f t="shared" si="119"/>
        <v>#DIV/0!</v>
      </c>
      <c r="AW88">
        <v>0.5</v>
      </c>
      <c r="AX88">
        <f t="shared" si="120"/>
        <v>2.0997816056783997E-2</v>
      </c>
      <c r="AY88">
        <f t="shared" si="121"/>
        <v>-0.83879907939013965</v>
      </c>
      <c r="AZ88" t="e">
        <f t="shared" si="122"/>
        <v>#DIV/0!</v>
      </c>
      <c r="BA88">
        <f t="shared" si="123"/>
        <v>-39.946967680914582</v>
      </c>
      <c r="BB88" t="e">
        <f t="shared" si="124"/>
        <v>#DIV/0!</v>
      </c>
      <c r="BC88" t="e">
        <f t="shared" si="125"/>
        <v>#DIV/0!</v>
      </c>
      <c r="BD88" t="s">
        <v>399</v>
      </c>
      <c r="BE88">
        <v>0</v>
      </c>
      <c r="BF88" t="e">
        <f t="shared" si="126"/>
        <v>#DIV/0!</v>
      </c>
      <c r="BG88" t="e">
        <f t="shared" si="127"/>
        <v>#DIV/0!</v>
      </c>
      <c r="BH88" t="e">
        <f t="shared" si="128"/>
        <v>#DIV/0!</v>
      </c>
      <c r="BI88" t="e">
        <f t="shared" si="129"/>
        <v>#DIV/0!</v>
      </c>
      <c r="BJ88" t="e">
        <f t="shared" si="130"/>
        <v>#DIV/0!</v>
      </c>
      <c r="BK88" t="e">
        <f t="shared" si="131"/>
        <v>#DIV/0!</v>
      </c>
      <c r="BL88" t="e">
        <f t="shared" si="132"/>
        <v>#DIV/0!</v>
      </c>
      <c r="BM88" t="e">
        <f t="shared" si="133"/>
        <v>#DIV/0!</v>
      </c>
      <c r="BN88" t="s">
        <v>399</v>
      </c>
      <c r="BO88" t="s">
        <v>399</v>
      </c>
      <c r="BP88" t="s">
        <v>399</v>
      </c>
      <c r="BQ88" t="s">
        <v>399</v>
      </c>
      <c r="BR88" t="s">
        <v>399</v>
      </c>
      <c r="BS88" t="s">
        <v>399</v>
      </c>
      <c r="BT88" t="s">
        <v>399</v>
      </c>
      <c r="BU88" t="s">
        <v>399</v>
      </c>
      <c r="BV88" t="s">
        <v>399</v>
      </c>
      <c r="BW88" t="s">
        <v>399</v>
      </c>
      <c r="BX88" t="s">
        <v>399</v>
      </c>
      <c r="BY88" t="s">
        <v>399</v>
      </c>
      <c r="BZ88" t="s">
        <v>399</v>
      </c>
      <c r="CA88" t="s">
        <v>399</v>
      </c>
      <c r="CB88" t="s">
        <v>399</v>
      </c>
      <c r="CC88" t="s">
        <v>399</v>
      </c>
      <c r="CD88" t="s">
        <v>399</v>
      </c>
      <c r="CE88" t="s">
        <v>399</v>
      </c>
      <c r="CF88">
        <f t="shared" si="134"/>
        <v>4.9997399999999997E-2</v>
      </c>
      <c r="CG88">
        <f t="shared" si="135"/>
        <v>2.0997816056783997E-2</v>
      </c>
      <c r="CH88">
        <f t="shared" si="136"/>
        <v>0.41997815999999993</v>
      </c>
      <c r="CI88">
        <f t="shared" si="137"/>
        <v>7.9795850399999979E-2</v>
      </c>
      <c r="CJ88">
        <v>6</v>
      </c>
      <c r="CK88">
        <v>0.5</v>
      </c>
      <c r="CL88" t="s">
        <v>400</v>
      </c>
      <c r="CM88">
        <v>2</v>
      </c>
      <c r="CN88">
        <v>1634252237</v>
      </c>
      <c r="CO88">
        <v>400.59399999999999</v>
      </c>
      <c r="CP88">
        <v>400.11200000000002</v>
      </c>
      <c r="CQ88">
        <v>18.103999999999999</v>
      </c>
      <c r="CR88">
        <v>18.0518</v>
      </c>
      <c r="CS88">
        <v>400.46</v>
      </c>
      <c r="CT88">
        <v>18.1737</v>
      </c>
      <c r="CU88">
        <v>999.96600000000001</v>
      </c>
      <c r="CV88">
        <v>89.780600000000007</v>
      </c>
      <c r="CW88">
        <v>0.10477</v>
      </c>
      <c r="CX88">
        <v>25.358899999999998</v>
      </c>
      <c r="CY88">
        <v>24.880400000000002</v>
      </c>
      <c r="CZ88">
        <v>999.9</v>
      </c>
      <c r="DA88">
        <v>0</v>
      </c>
      <c r="DB88">
        <v>0</v>
      </c>
      <c r="DC88">
        <v>9993.75</v>
      </c>
      <c r="DD88">
        <v>0</v>
      </c>
      <c r="DE88">
        <v>0.21912699999999999</v>
      </c>
      <c r="DF88">
        <v>0.481659</v>
      </c>
      <c r="DG88">
        <v>407.98</v>
      </c>
      <c r="DH88">
        <v>407.46800000000002</v>
      </c>
      <c r="DI88">
        <v>5.2177399999999999E-2</v>
      </c>
      <c r="DJ88">
        <v>400.11200000000002</v>
      </c>
      <c r="DK88">
        <v>18.0518</v>
      </c>
      <c r="DL88">
        <v>1.62538</v>
      </c>
      <c r="DM88">
        <v>1.6207</v>
      </c>
      <c r="DN88">
        <v>14.201599999999999</v>
      </c>
      <c r="DO88">
        <v>14.157</v>
      </c>
      <c r="DP88">
        <v>4.9997399999999997E-2</v>
      </c>
      <c r="DQ88">
        <v>0</v>
      </c>
      <c r="DR88">
        <v>0</v>
      </c>
      <c r="DS88">
        <v>0</v>
      </c>
      <c r="DT88">
        <v>702.03</v>
      </c>
      <c r="DU88">
        <v>4.9997399999999997E-2</v>
      </c>
      <c r="DV88">
        <v>-9.98</v>
      </c>
      <c r="DW88">
        <v>-3.09</v>
      </c>
      <c r="DX88">
        <v>35.311999999999998</v>
      </c>
      <c r="DY88">
        <v>39.875</v>
      </c>
      <c r="DZ88">
        <v>38</v>
      </c>
      <c r="EA88">
        <v>40.25</v>
      </c>
      <c r="EB88">
        <v>38.561999999999998</v>
      </c>
      <c r="EC88">
        <v>0</v>
      </c>
      <c r="ED88">
        <v>0</v>
      </c>
      <c r="EE88">
        <v>0</v>
      </c>
      <c r="EF88">
        <v>2037.3000001907301</v>
      </c>
      <c r="EG88">
        <v>0</v>
      </c>
      <c r="EH88">
        <v>701.06269230769203</v>
      </c>
      <c r="EI88">
        <v>-6.2977777405834603</v>
      </c>
      <c r="EJ88">
        <v>-8.2082052047540603</v>
      </c>
      <c r="EK88">
        <v>-4.49653846153846</v>
      </c>
      <c r="EL88">
        <v>15</v>
      </c>
      <c r="EM88">
        <v>1634252220</v>
      </c>
      <c r="EN88" t="s">
        <v>572</v>
      </c>
      <c r="EO88">
        <v>1634252220</v>
      </c>
      <c r="EP88">
        <v>1634252217</v>
      </c>
      <c r="EQ88">
        <v>129</v>
      </c>
      <c r="ER88">
        <v>1.7000000000000001E-2</v>
      </c>
      <c r="ES88">
        <v>7.0000000000000001E-3</v>
      </c>
      <c r="ET88">
        <v>0.13400000000000001</v>
      </c>
      <c r="EU88">
        <v>-7.0000000000000007E-2</v>
      </c>
      <c r="EV88">
        <v>400</v>
      </c>
      <c r="EW88">
        <v>18</v>
      </c>
      <c r="EX88">
        <v>0.31</v>
      </c>
      <c r="EY88">
        <v>0.21</v>
      </c>
      <c r="EZ88">
        <v>0.30243603600000002</v>
      </c>
      <c r="FA88">
        <v>1.8661610773733599</v>
      </c>
      <c r="FB88">
        <v>0.205219025009728</v>
      </c>
      <c r="FC88">
        <v>0</v>
      </c>
      <c r="FD88">
        <v>0</v>
      </c>
      <c r="FE88">
        <v>0</v>
      </c>
      <c r="FF88">
        <v>0</v>
      </c>
      <c r="FG88">
        <v>1</v>
      </c>
      <c r="FH88">
        <v>1.3883300600000001E-2</v>
      </c>
      <c r="FI88">
        <v>0.18209362986866801</v>
      </c>
      <c r="FJ88">
        <v>2.1079817562341799E-2</v>
      </c>
      <c r="FK88">
        <v>1</v>
      </c>
      <c r="FL88">
        <v>2</v>
      </c>
      <c r="FM88">
        <v>3</v>
      </c>
      <c r="FN88" t="s">
        <v>419</v>
      </c>
      <c r="FO88">
        <v>3.9265699999999999</v>
      </c>
      <c r="FP88">
        <v>2.7873399999999999</v>
      </c>
      <c r="FQ88">
        <v>8.3982000000000001E-2</v>
      </c>
      <c r="FR88">
        <v>8.3893400000000007E-2</v>
      </c>
      <c r="FS88">
        <v>8.1613000000000005E-2</v>
      </c>
      <c r="FT88">
        <v>8.0576700000000001E-2</v>
      </c>
      <c r="FU88">
        <v>19701.599999999999</v>
      </c>
      <c r="FV88">
        <v>24033.200000000001</v>
      </c>
      <c r="FW88">
        <v>20945.599999999999</v>
      </c>
      <c r="FX88">
        <v>25301.200000000001</v>
      </c>
      <c r="FY88">
        <v>30509.7</v>
      </c>
      <c r="FZ88">
        <v>34249.800000000003</v>
      </c>
      <c r="GA88">
        <v>37803</v>
      </c>
      <c r="GB88">
        <v>41971.4</v>
      </c>
      <c r="GC88">
        <v>2.6686000000000001</v>
      </c>
      <c r="GD88">
        <v>2.19292</v>
      </c>
      <c r="GE88">
        <v>8.9675199999999997E-2</v>
      </c>
      <c r="GF88">
        <v>0</v>
      </c>
      <c r="GG88">
        <v>23.407</v>
      </c>
      <c r="GH88">
        <v>999.9</v>
      </c>
      <c r="GI88">
        <v>46.978000000000002</v>
      </c>
      <c r="GJ88">
        <v>29.748999999999999</v>
      </c>
      <c r="GK88">
        <v>21.973800000000001</v>
      </c>
      <c r="GL88">
        <v>61.523499999999999</v>
      </c>
      <c r="GM88">
        <v>19.2468</v>
      </c>
      <c r="GN88">
        <v>3</v>
      </c>
      <c r="GO88">
        <v>-0.222307</v>
      </c>
      <c r="GP88">
        <v>-0.89885899999999996</v>
      </c>
      <c r="GQ88">
        <v>20.3325</v>
      </c>
      <c r="GR88">
        <v>5.2229799999999997</v>
      </c>
      <c r="GS88">
        <v>11.962</v>
      </c>
      <c r="GT88">
        <v>4.9857500000000003</v>
      </c>
      <c r="GU88">
        <v>3.3010000000000002</v>
      </c>
      <c r="GV88">
        <v>9999</v>
      </c>
      <c r="GW88">
        <v>9999</v>
      </c>
      <c r="GX88">
        <v>999.9</v>
      </c>
      <c r="GY88">
        <v>9999</v>
      </c>
      <c r="GZ88">
        <v>1.8845799999999999</v>
      </c>
      <c r="HA88">
        <v>1.8815599999999999</v>
      </c>
      <c r="HB88">
        <v>1.8830899999999999</v>
      </c>
      <c r="HC88">
        <v>1.88174</v>
      </c>
      <c r="HD88">
        <v>1.88324</v>
      </c>
      <c r="HE88">
        <v>1.8824799999999999</v>
      </c>
      <c r="HF88">
        <v>1.88446</v>
      </c>
      <c r="HG88">
        <v>1.88171</v>
      </c>
      <c r="HH88">
        <v>5</v>
      </c>
      <c r="HI88">
        <v>0</v>
      </c>
      <c r="HJ88">
        <v>0</v>
      </c>
      <c r="HK88">
        <v>0</v>
      </c>
      <c r="HL88" t="s">
        <v>403</v>
      </c>
      <c r="HM88" t="s">
        <v>404</v>
      </c>
      <c r="HN88" t="s">
        <v>405</v>
      </c>
      <c r="HO88" t="s">
        <v>405</v>
      </c>
      <c r="HP88" t="s">
        <v>405</v>
      </c>
      <c r="HQ88" t="s">
        <v>405</v>
      </c>
      <c r="HR88">
        <v>0</v>
      </c>
      <c r="HS88">
        <v>100</v>
      </c>
      <c r="HT88">
        <v>100</v>
      </c>
      <c r="HU88">
        <v>0.13400000000000001</v>
      </c>
      <c r="HV88">
        <v>-6.9699999999999998E-2</v>
      </c>
      <c r="HW88">
        <v>0.133699999999976</v>
      </c>
      <c r="HX88">
        <v>0</v>
      </c>
      <c r="HY88">
        <v>0</v>
      </c>
      <c r="HZ88">
        <v>0</v>
      </c>
      <c r="IA88">
        <v>-6.9784999999996003E-2</v>
      </c>
      <c r="IB88">
        <v>0</v>
      </c>
      <c r="IC88">
        <v>0</v>
      </c>
      <c r="ID88">
        <v>0</v>
      </c>
      <c r="IE88">
        <v>-1</v>
      </c>
      <c r="IF88">
        <v>-1</v>
      </c>
      <c r="IG88">
        <v>-1</v>
      </c>
      <c r="IH88">
        <v>-1</v>
      </c>
      <c r="II88">
        <v>0.3</v>
      </c>
      <c r="IJ88">
        <v>0.3</v>
      </c>
      <c r="IK88">
        <v>1.56982</v>
      </c>
      <c r="IL88">
        <v>2.6061999999999999</v>
      </c>
      <c r="IM88">
        <v>2.8002899999999999</v>
      </c>
      <c r="IN88">
        <v>3.0151400000000002</v>
      </c>
      <c r="IO88">
        <v>3.0493199999999998</v>
      </c>
      <c r="IP88">
        <v>2.3290999999999999</v>
      </c>
      <c r="IQ88">
        <v>36.081600000000002</v>
      </c>
      <c r="IR88">
        <v>24.07</v>
      </c>
      <c r="IS88">
        <v>18</v>
      </c>
      <c r="IT88">
        <v>1085.6400000000001</v>
      </c>
      <c r="IU88">
        <v>596.88</v>
      </c>
      <c r="IV88">
        <v>25.0001</v>
      </c>
      <c r="IW88">
        <v>24.3462</v>
      </c>
      <c r="IX88">
        <v>30.0001</v>
      </c>
      <c r="IY88">
        <v>24.2849</v>
      </c>
      <c r="IZ88">
        <v>24.277200000000001</v>
      </c>
      <c r="JA88">
        <v>31.356400000000001</v>
      </c>
      <c r="JB88">
        <v>11.4771</v>
      </c>
      <c r="JC88">
        <v>65.598399999999998</v>
      </c>
      <c r="JD88">
        <v>25</v>
      </c>
      <c r="JE88">
        <v>400</v>
      </c>
      <c r="JF88">
        <v>17.9754</v>
      </c>
      <c r="JG88">
        <v>101.907</v>
      </c>
      <c r="JH88">
        <v>101.18600000000001</v>
      </c>
    </row>
    <row r="89" spans="1:268" x14ac:dyDescent="0.2">
      <c r="A89">
        <v>73</v>
      </c>
      <c r="B89">
        <v>1634252242</v>
      </c>
      <c r="C89">
        <v>2096.4000000953702</v>
      </c>
      <c r="D89" t="s">
        <v>573</v>
      </c>
      <c r="E89" t="s">
        <v>574</v>
      </c>
      <c r="F89" t="s">
        <v>397</v>
      </c>
      <c r="I89">
        <v>1634252242</v>
      </c>
      <c r="J89">
        <f t="shared" si="92"/>
        <v>5.5503962281307487E-5</v>
      </c>
      <c r="K89">
        <f t="shared" si="93"/>
        <v>5.5503962281307488E-2</v>
      </c>
      <c r="L89">
        <f t="shared" si="94"/>
        <v>-0.82723910751653573</v>
      </c>
      <c r="M89">
        <f t="shared" si="95"/>
        <v>400.53100000000001</v>
      </c>
      <c r="N89">
        <f t="shared" si="96"/>
        <v>801.55389598550266</v>
      </c>
      <c r="O89">
        <f t="shared" si="97"/>
        <v>72.048281121617848</v>
      </c>
      <c r="P89">
        <f t="shared" si="98"/>
        <v>36.002033338560004</v>
      </c>
      <c r="Q89">
        <f t="shared" si="99"/>
        <v>3.1691543716867543E-3</v>
      </c>
      <c r="R89">
        <f t="shared" si="100"/>
        <v>2.7461520974345719</v>
      </c>
      <c r="S89">
        <f t="shared" si="101"/>
        <v>3.1671239366614697E-3</v>
      </c>
      <c r="T89">
        <f t="shared" si="102"/>
        <v>1.9796347742259105E-3</v>
      </c>
      <c r="U89">
        <f t="shared" si="103"/>
        <v>3.9895850507889585E-3</v>
      </c>
      <c r="V89">
        <f t="shared" si="104"/>
        <v>25.350978425545136</v>
      </c>
      <c r="W89">
        <f t="shared" si="105"/>
        <v>24.887</v>
      </c>
      <c r="X89">
        <f t="shared" si="106"/>
        <v>3.1583191896622784</v>
      </c>
      <c r="Y89">
        <f t="shared" si="107"/>
        <v>50.002775749924503</v>
      </c>
      <c r="Z89">
        <f t="shared" si="108"/>
        <v>1.624981735008</v>
      </c>
      <c r="AA89">
        <f t="shared" si="109"/>
        <v>3.2497830583144252</v>
      </c>
      <c r="AB89">
        <f t="shared" si="110"/>
        <v>1.5333374546542784</v>
      </c>
      <c r="AC89">
        <f t="shared" si="111"/>
        <v>-2.44772473660566</v>
      </c>
      <c r="AD89">
        <f t="shared" si="112"/>
        <v>70.96062951459443</v>
      </c>
      <c r="AE89">
        <f t="shared" si="113"/>
        <v>5.4727645070004227</v>
      </c>
      <c r="AF89">
        <f t="shared" si="114"/>
        <v>73.989658870039989</v>
      </c>
      <c r="AG89">
        <v>0</v>
      </c>
      <c r="AH89">
        <v>0</v>
      </c>
      <c r="AI89">
        <f t="shared" si="115"/>
        <v>1</v>
      </c>
      <c r="AJ89">
        <f t="shared" si="116"/>
        <v>0</v>
      </c>
      <c r="AK89">
        <f t="shared" si="117"/>
        <v>47790.812306848515</v>
      </c>
      <c r="AL89" t="s">
        <v>399</v>
      </c>
      <c r="AM89" t="s">
        <v>399</v>
      </c>
      <c r="AN89">
        <v>0</v>
      </c>
      <c r="AO89">
        <v>0</v>
      </c>
      <c r="AP89" t="e">
        <f t="shared" si="118"/>
        <v>#DIV/0!</v>
      </c>
      <c r="AQ89">
        <v>0</v>
      </c>
      <c r="AR89" t="s">
        <v>399</v>
      </c>
      <c r="AS89" t="s">
        <v>399</v>
      </c>
      <c r="AT89">
        <v>0</v>
      </c>
      <c r="AU89">
        <v>0</v>
      </c>
      <c r="AV89" t="e">
        <f t="shared" si="119"/>
        <v>#DIV/0!</v>
      </c>
      <c r="AW89">
        <v>0.5</v>
      </c>
      <c r="AX89">
        <f t="shared" si="120"/>
        <v>2.0997816056783997E-2</v>
      </c>
      <c r="AY89">
        <f t="shared" si="121"/>
        <v>-0.82723910751653573</v>
      </c>
      <c r="AZ89" t="e">
        <f t="shared" si="122"/>
        <v>#DIV/0!</v>
      </c>
      <c r="BA89">
        <f t="shared" si="123"/>
        <v>-39.396435575940309</v>
      </c>
      <c r="BB89" t="e">
        <f t="shared" si="124"/>
        <v>#DIV/0!</v>
      </c>
      <c r="BC89" t="e">
        <f t="shared" si="125"/>
        <v>#DIV/0!</v>
      </c>
      <c r="BD89" t="s">
        <v>399</v>
      </c>
      <c r="BE89">
        <v>0</v>
      </c>
      <c r="BF89" t="e">
        <f t="shared" si="126"/>
        <v>#DIV/0!</v>
      </c>
      <c r="BG89" t="e">
        <f t="shared" si="127"/>
        <v>#DIV/0!</v>
      </c>
      <c r="BH89" t="e">
        <f t="shared" si="128"/>
        <v>#DIV/0!</v>
      </c>
      <c r="BI89" t="e">
        <f t="shared" si="129"/>
        <v>#DIV/0!</v>
      </c>
      <c r="BJ89" t="e">
        <f t="shared" si="130"/>
        <v>#DIV/0!</v>
      </c>
      <c r="BK89" t="e">
        <f t="shared" si="131"/>
        <v>#DIV/0!</v>
      </c>
      <c r="BL89" t="e">
        <f t="shared" si="132"/>
        <v>#DIV/0!</v>
      </c>
      <c r="BM89" t="e">
        <f t="shared" si="133"/>
        <v>#DIV/0!</v>
      </c>
      <c r="BN89" t="s">
        <v>399</v>
      </c>
      <c r="BO89" t="s">
        <v>399</v>
      </c>
      <c r="BP89" t="s">
        <v>399</v>
      </c>
      <c r="BQ89" t="s">
        <v>399</v>
      </c>
      <c r="BR89" t="s">
        <v>399</v>
      </c>
      <c r="BS89" t="s">
        <v>399</v>
      </c>
      <c r="BT89" t="s">
        <v>399</v>
      </c>
      <c r="BU89" t="s">
        <v>399</v>
      </c>
      <c r="BV89" t="s">
        <v>399</v>
      </c>
      <c r="BW89" t="s">
        <v>399</v>
      </c>
      <c r="BX89" t="s">
        <v>399</v>
      </c>
      <c r="BY89" t="s">
        <v>399</v>
      </c>
      <c r="BZ89" t="s">
        <v>399</v>
      </c>
      <c r="CA89" t="s">
        <v>399</v>
      </c>
      <c r="CB89" t="s">
        <v>399</v>
      </c>
      <c r="CC89" t="s">
        <v>399</v>
      </c>
      <c r="CD89" t="s">
        <v>399</v>
      </c>
      <c r="CE89" t="s">
        <v>399</v>
      </c>
      <c r="CF89">
        <f t="shared" si="134"/>
        <v>4.9997399999999997E-2</v>
      </c>
      <c r="CG89">
        <f t="shared" si="135"/>
        <v>2.0997816056783997E-2</v>
      </c>
      <c r="CH89">
        <f t="shared" si="136"/>
        <v>0.41997815999999993</v>
      </c>
      <c r="CI89">
        <f t="shared" si="137"/>
        <v>7.9795850399999979E-2</v>
      </c>
      <c r="CJ89">
        <v>6</v>
      </c>
      <c r="CK89">
        <v>0.5</v>
      </c>
      <c r="CL89" t="s">
        <v>400</v>
      </c>
      <c r="CM89">
        <v>2</v>
      </c>
      <c r="CN89">
        <v>1634252242</v>
      </c>
      <c r="CO89">
        <v>400.53100000000001</v>
      </c>
      <c r="CP89">
        <v>400.048</v>
      </c>
      <c r="CQ89">
        <v>18.078299999999999</v>
      </c>
      <c r="CR89">
        <v>18.0456</v>
      </c>
      <c r="CS89">
        <v>400.39699999999999</v>
      </c>
      <c r="CT89">
        <v>18.148099999999999</v>
      </c>
      <c r="CU89">
        <v>1000.01</v>
      </c>
      <c r="CV89">
        <v>89.781000000000006</v>
      </c>
      <c r="CW89">
        <v>0.10476000000000001</v>
      </c>
      <c r="CX89">
        <v>25.366299999999999</v>
      </c>
      <c r="CY89">
        <v>24.887</v>
      </c>
      <c r="CZ89">
        <v>999.9</v>
      </c>
      <c r="DA89">
        <v>0</v>
      </c>
      <c r="DB89">
        <v>0</v>
      </c>
      <c r="DC89">
        <v>10012.5</v>
      </c>
      <c r="DD89">
        <v>0</v>
      </c>
      <c r="DE89">
        <v>0.21912699999999999</v>
      </c>
      <c r="DF89">
        <v>0.48358200000000001</v>
      </c>
      <c r="DG89">
        <v>407.90499999999997</v>
      </c>
      <c r="DH89">
        <v>407.399</v>
      </c>
      <c r="DI89">
        <v>3.2651899999999998E-2</v>
      </c>
      <c r="DJ89">
        <v>400.048</v>
      </c>
      <c r="DK89">
        <v>18.0456</v>
      </c>
      <c r="DL89">
        <v>1.6230899999999999</v>
      </c>
      <c r="DM89">
        <v>1.62015</v>
      </c>
      <c r="DN89">
        <v>14.1797</v>
      </c>
      <c r="DO89">
        <v>14.1518</v>
      </c>
      <c r="DP89">
        <v>4.9997399999999997E-2</v>
      </c>
      <c r="DQ89">
        <v>0</v>
      </c>
      <c r="DR89">
        <v>0</v>
      </c>
      <c r="DS89">
        <v>0</v>
      </c>
      <c r="DT89">
        <v>701.8</v>
      </c>
      <c r="DU89">
        <v>4.9997399999999997E-2</v>
      </c>
      <c r="DV89">
        <v>-6.16</v>
      </c>
      <c r="DW89">
        <v>-2.95</v>
      </c>
      <c r="DX89">
        <v>35.436999999999998</v>
      </c>
      <c r="DY89">
        <v>39.875</v>
      </c>
      <c r="DZ89">
        <v>38.061999999999998</v>
      </c>
      <c r="EA89">
        <v>40.311999999999998</v>
      </c>
      <c r="EB89">
        <v>38.561999999999998</v>
      </c>
      <c r="EC89">
        <v>0</v>
      </c>
      <c r="ED89">
        <v>0</v>
      </c>
      <c r="EE89">
        <v>0</v>
      </c>
      <c r="EF89">
        <v>2042.7000000476801</v>
      </c>
      <c r="EG89">
        <v>0</v>
      </c>
      <c r="EH89">
        <v>700.45839999999998</v>
      </c>
      <c r="EI89">
        <v>-13.4046154475966</v>
      </c>
      <c r="EJ89">
        <v>6.3269230911882497</v>
      </c>
      <c r="EK89">
        <v>-4.6783999999999999</v>
      </c>
      <c r="EL89">
        <v>15</v>
      </c>
      <c r="EM89">
        <v>1634252220</v>
      </c>
      <c r="EN89" t="s">
        <v>572</v>
      </c>
      <c r="EO89">
        <v>1634252220</v>
      </c>
      <c r="EP89">
        <v>1634252217</v>
      </c>
      <c r="EQ89">
        <v>129</v>
      </c>
      <c r="ER89">
        <v>1.7000000000000001E-2</v>
      </c>
      <c r="ES89">
        <v>7.0000000000000001E-3</v>
      </c>
      <c r="ET89">
        <v>0.13400000000000001</v>
      </c>
      <c r="EU89">
        <v>-7.0000000000000007E-2</v>
      </c>
      <c r="EV89">
        <v>400</v>
      </c>
      <c r="EW89">
        <v>18</v>
      </c>
      <c r="EX89">
        <v>0.31</v>
      </c>
      <c r="EY89">
        <v>0.21</v>
      </c>
      <c r="EZ89">
        <v>0.42479051463414602</v>
      </c>
      <c r="FA89">
        <v>0.74158371637630704</v>
      </c>
      <c r="FB89">
        <v>0.112151871285972</v>
      </c>
      <c r="FC89">
        <v>0</v>
      </c>
      <c r="FD89">
        <v>0</v>
      </c>
      <c r="FE89">
        <v>0</v>
      </c>
      <c r="FF89">
        <v>0</v>
      </c>
      <c r="FG89">
        <v>1</v>
      </c>
      <c r="FH89">
        <v>2.4660939756097601E-2</v>
      </c>
      <c r="FI89">
        <v>0.19430352668989501</v>
      </c>
      <c r="FJ89">
        <v>2.2528559703674001E-2</v>
      </c>
      <c r="FK89">
        <v>1</v>
      </c>
      <c r="FL89">
        <v>2</v>
      </c>
      <c r="FM89">
        <v>3</v>
      </c>
      <c r="FN89" t="s">
        <v>419</v>
      </c>
      <c r="FO89">
        <v>3.9266299999999998</v>
      </c>
      <c r="FP89">
        <v>2.78749</v>
      </c>
      <c r="FQ89">
        <v>8.3972699999999997E-2</v>
      </c>
      <c r="FR89">
        <v>8.3883700000000005E-2</v>
      </c>
      <c r="FS89">
        <v>8.1529000000000004E-2</v>
      </c>
      <c r="FT89">
        <v>8.0557299999999998E-2</v>
      </c>
      <c r="FU89">
        <v>19701.7</v>
      </c>
      <c r="FV89">
        <v>24033.4</v>
      </c>
      <c r="FW89">
        <v>20945.5</v>
      </c>
      <c r="FX89">
        <v>25301.200000000001</v>
      </c>
      <c r="FY89">
        <v>30512.400000000001</v>
      </c>
      <c r="FZ89">
        <v>34250.6</v>
      </c>
      <c r="GA89">
        <v>37803</v>
      </c>
      <c r="GB89">
        <v>41971.6</v>
      </c>
      <c r="GC89">
        <v>2.6697199999999999</v>
      </c>
      <c r="GD89">
        <v>2.1933799999999999</v>
      </c>
      <c r="GE89">
        <v>8.96454E-2</v>
      </c>
      <c r="GF89">
        <v>0</v>
      </c>
      <c r="GG89">
        <v>23.414100000000001</v>
      </c>
      <c r="GH89">
        <v>999.9</v>
      </c>
      <c r="GI89">
        <v>46.978000000000002</v>
      </c>
      <c r="GJ89">
        <v>29.728999999999999</v>
      </c>
      <c r="GK89">
        <v>21.95</v>
      </c>
      <c r="GL89">
        <v>61.413499999999999</v>
      </c>
      <c r="GM89">
        <v>19.242799999999999</v>
      </c>
      <c r="GN89">
        <v>3</v>
      </c>
      <c r="GO89">
        <v>-0.222386</v>
      </c>
      <c r="GP89">
        <v>-0.897922</v>
      </c>
      <c r="GQ89">
        <v>20.332599999999999</v>
      </c>
      <c r="GR89">
        <v>5.2231300000000003</v>
      </c>
      <c r="GS89">
        <v>11.962</v>
      </c>
      <c r="GT89">
        <v>4.9858000000000002</v>
      </c>
      <c r="GU89">
        <v>3.3010000000000002</v>
      </c>
      <c r="GV89">
        <v>9999</v>
      </c>
      <c r="GW89">
        <v>9999</v>
      </c>
      <c r="GX89">
        <v>999.9</v>
      </c>
      <c r="GY89">
        <v>9999</v>
      </c>
      <c r="GZ89">
        <v>1.8846099999999999</v>
      </c>
      <c r="HA89">
        <v>1.8815599999999999</v>
      </c>
      <c r="HB89">
        <v>1.8830899999999999</v>
      </c>
      <c r="HC89">
        <v>1.88175</v>
      </c>
      <c r="HD89">
        <v>1.88324</v>
      </c>
      <c r="HE89">
        <v>1.8824799999999999</v>
      </c>
      <c r="HF89">
        <v>1.88446</v>
      </c>
      <c r="HG89">
        <v>1.88171</v>
      </c>
      <c r="HH89">
        <v>5</v>
      </c>
      <c r="HI89">
        <v>0</v>
      </c>
      <c r="HJ89">
        <v>0</v>
      </c>
      <c r="HK89">
        <v>0</v>
      </c>
      <c r="HL89" t="s">
        <v>403</v>
      </c>
      <c r="HM89" t="s">
        <v>404</v>
      </c>
      <c r="HN89" t="s">
        <v>405</v>
      </c>
      <c r="HO89" t="s">
        <v>405</v>
      </c>
      <c r="HP89" t="s">
        <v>405</v>
      </c>
      <c r="HQ89" t="s">
        <v>405</v>
      </c>
      <c r="HR89">
        <v>0</v>
      </c>
      <c r="HS89">
        <v>100</v>
      </c>
      <c r="HT89">
        <v>100</v>
      </c>
      <c r="HU89">
        <v>0.13400000000000001</v>
      </c>
      <c r="HV89">
        <v>-6.9800000000000001E-2</v>
      </c>
      <c r="HW89">
        <v>0.133699999999976</v>
      </c>
      <c r="HX89">
        <v>0</v>
      </c>
      <c r="HY89">
        <v>0</v>
      </c>
      <c r="HZ89">
        <v>0</v>
      </c>
      <c r="IA89">
        <v>-6.9784999999996003E-2</v>
      </c>
      <c r="IB89">
        <v>0</v>
      </c>
      <c r="IC89">
        <v>0</v>
      </c>
      <c r="ID89">
        <v>0</v>
      </c>
      <c r="IE89">
        <v>-1</v>
      </c>
      <c r="IF89">
        <v>-1</v>
      </c>
      <c r="IG89">
        <v>-1</v>
      </c>
      <c r="IH89">
        <v>-1</v>
      </c>
      <c r="II89">
        <v>0.4</v>
      </c>
      <c r="IJ89">
        <v>0.4</v>
      </c>
      <c r="IK89">
        <v>1.56982</v>
      </c>
      <c r="IL89">
        <v>2.6025399999999999</v>
      </c>
      <c r="IM89">
        <v>2.8002899999999999</v>
      </c>
      <c r="IN89">
        <v>3.0139200000000002</v>
      </c>
      <c r="IO89">
        <v>3.0493199999999998</v>
      </c>
      <c r="IP89">
        <v>2.3290999999999999</v>
      </c>
      <c r="IQ89">
        <v>36.081600000000002</v>
      </c>
      <c r="IR89">
        <v>24.061199999999999</v>
      </c>
      <c r="IS89">
        <v>18</v>
      </c>
      <c r="IT89">
        <v>1086.9100000000001</v>
      </c>
      <c r="IU89">
        <v>597.21400000000006</v>
      </c>
      <c r="IV89">
        <v>25.0001</v>
      </c>
      <c r="IW89">
        <v>24.344200000000001</v>
      </c>
      <c r="IX89">
        <v>30</v>
      </c>
      <c r="IY89">
        <v>24.282399999999999</v>
      </c>
      <c r="IZ89">
        <v>24.275700000000001</v>
      </c>
      <c r="JA89">
        <v>31.354199999999999</v>
      </c>
      <c r="JB89">
        <v>11.4771</v>
      </c>
      <c r="JC89">
        <v>65.598399999999998</v>
      </c>
      <c r="JD89">
        <v>25</v>
      </c>
      <c r="JE89">
        <v>400</v>
      </c>
      <c r="JF89">
        <v>17.978400000000001</v>
      </c>
      <c r="JG89">
        <v>101.907</v>
      </c>
      <c r="JH89">
        <v>101.18600000000001</v>
      </c>
    </row>
    <row r="90" spans="1:268" x14ac:dyDescent="0.2">
      <c r="A90">
        <v>74</v>
      </c>
      <c r="B90">
        <v>1634252247</v>
      </c>
      <c r="C90">
        <v>2101.4000000953702</v>
      </c>
      <c r="D90" t="s">
        <v>575</v>
      </c>
      <c r="E90" t="s">
        <v>576</v>
      </c>
      <c r="F90" t="s">
        <v>397</v>
      </c>
      <c r="I90">
        <v>1634252247</v>
      </c>
      <c r="J90">
        <f t="shared" si="92"/>
        <v>5.6180464910484148E-5</v>
      </c>
      <c r="K90">
        <f t="shared" si="93"/>
        <v>5.6180464910484146E-2</v>
      </c>
      <c r="L90">
        <f t="shared" si="94"/>
        <v>-0.78414531043439673</v>
      </c>
      <c r="M90">
        <f t="shared" si="95"/>
        <v>400.48099999999999</v>
      </c>
      <c r="N90">
        <f t="shared" si="96"/>
        <v>776.12440965039843</v>
      </c>
      <c r="O90">
        <f t="shared" si="97"/>
        <v>69.760235087724837</v>
      </c>
      <c r="P90">
        <f t="shared" si="98"/>
        <v>35.996353626800001</v>
      </c>
      <c r="Q90">
        <f t="shared" si="99"/>
        <v>3.2009542919090523E-3</v>
      </c>
      <c r="R90">
        <f t="shared" si="100"/>
        <v>2.7446440408898276</v>
      </c>
      <c r="S90">
        <f t="shared" si="101"/>
        <v>3.1988817819297525E-3</v>
      </c>
      <c r="T90">
        <f t="shared" si="102"/>
        <v>1.9994872042830335E-3</v>
      </c>
      <c r="U90">
        <f t="shared" si="103"/>
        <v>3.9895850507889585E-3</v>
      </c>
      <c r="V90">
        <f t="shared" si="104"/>
        <v>25.357883545775923</v>
      </c>
      <c r="W90">
        <f t="shared" si="105"/>
        <v>24.900700000000001</v>
      </c>
      <c r="X90">
        <f t="shared" si="106"/>
        <v>3.1609019623205152</v>
      </c>
      <c r="Y90">
        <f t="shared" si="107"/>
        <v>49.962333355253676</v>
      </c>
      <c r="Z90">
        <f t="shared" si="108"/>
        <v>1.6243529733199999</v>
      </c>
      <c r="AA90">
        <f t="shared" si="109"/>
        <v>3.2511551487600703</v>
      </c>
      <c r="AB90">
        <f t="shared" si="110"/>
        <v>1.5365489890005153</v>
      </c>
      <c r="AC90">
        <f t="shared" si="111"/>
        <v>-2.477558502552351</v>
      </c>
      <c r="AD90">
        <f t="shared" si="112"/>
        <v>69.945064253990196</v>
      </c>
      <c r="AE90">
        <f t="shared" si="113"/>
        <v>5.3979688757717694</v>
      </c>
      <c r="AF90">
        <f t="shared" si="114"/>
        <v>72.869464212260397</v>
      </c>
      <c r="AG90">
        <v>0</v>
      </c>
      <c r="AH90">
        <v>0</v>
      </c>
      <c r="AI90">
        <f t="shared" si="115"/>
        <v>1</v>
      </c>
      <c r="AJ90">
        <f t="shared" si="116"/>
        <v>0</v>
      </c>
      <c r="AK90">
        <f t="shared" si="117"/>
        <v>47748.631407150962</v>
      </c>
      <c r="AL90" t="s">
        <v>399</v>
      </c>
      <c r="AM90" t="s">
        <v>399</v>
      </c>
      <c r="AN90">
        <v>0</v>
      </c>
      <c r="AO90">
        <v>0</v>
      </c>
      <c r="AP90" t="e">
        <f t="shared" si="118"/>
        <v>#DIV/0!</v>
      </c>
      <c r="AQ90">
        <v>0</v>
      </c>
      <c r="AR90" t="s">
        <v>399</v>
      </c>
      <c r="AS90" t="s">
        <v>399</v>
      </c>
      <c r="AT90">
        <v>0</v>
      </c>
      <c r="AU90">
        <v>0</v>
      </c>
      <c r="AV90" t="e">
        <f t="shared" si="119"/>
        <v>#DIV/0!</v>
      </c>
      <c r="AW90">
        <v>0.5</v>
      </c>
      <c r="AX90">
        <f t="shared" si="120"/>
        <v>2.0997816056783997E-2</v>
      </c>
      <c r="AY90">
        <f t="shared" si="121"/>
        <v>-0.78414531043439673</v>
      </c>
      <c r="AZ90" t="e">
        <f t="shared" si="122"/>
        <v>#DIV/0!</v>
      </c>
      <c r="BA90">
        <f t="shared" si="123"/>
        <v>-37.34413656705285</v>
      </c>
      <c r="BB90" t="e">
        <f t="shared" si="124"/>
        <v>#DIV/0!</v>
      </c>
      <c r="BC90" t="e">
        <f t="shared" si="125"/>
        <v>#DIV/0!</v>
      </c>
      <c r="BD90" t="s">
        <v>399</v>
      </c>
      <c r="BE90">
        <v>0</v>
      </c>
      <c r="BF90" t="e">
        <f t="shared" si="126"/>
        <v>#DIV/0!</v>
      </c>
      <c r="BG90" t="e">
        <f t="shared" si="127"/>
        <v>#DIV/0!</v>
      </c>
      <c r="BH90" t="e">
        <f t="shared" si="128"/>
        <v>#DIV/0!</v>
      </c>
      <c r="BI90" t="e">
        <f t="shared" si="129"/>
        <v>#DIV/0!</v>
      </c>
      <c r="BJ90" t="e">
        <f t="shared" si="130"/>
        <v>#DIV/0!</v>
      </c>
      <c r="BK90" t="e">
        <f t="shared" si="131"/>
        <v>#DIV/0!</v>
      </c>
      <c r="BL90" t="e">
        <f t="shared" si="132"/>
        <v>#DIV/0!</v>
      </c>
      <c r="BM90" t="e">
        <f t="shared" si="133"/>
        <v>#DIV/0!</v>
      </c>
      <c r="BN90" t="s">
        <v>399</v>
      </c>
      <c r="BO90" t="s">
        <v>399</v>
      </c>
      <c r="BP90" t="s">
        <v>399</v>
      </c>
      <c r="BQ90" t="s">
        <v>399</v>
      </c>
      <c r="BR90" t="s">
        <v>399</v>
      </c>
      <c r="BS90" t="s">
        <v>399</v>
      </c>
      <c r="BT90" t="s">
        <v>399</v>
      </c>
      <c r="BU90" t="s">
        <v>399</v>
      </c>
      <c r="BV90" t="s">
        <v>399</v>
      </c>
      <c r="BW90" t="s">
        <v>399</v>
      </c>
      <c r="BX90" t="s">
        <v>399</v>
      </c>
      <c r="BY90" t="s">
        <v>399</v>
      </c>
      <c r="BZ90" t="s">
        <v>399</v>
      </c>
      <c r="CA90" t="s">
        <v>399</v>
      </c>
      <c r="CB90" t="s">
        <v>399</v>
      </c>
      <c r="CC90" t="s">
        <v>399</v>
      </c>
      <c r="CD90" t="s">
        <v>399</v>
      </c>
      <c r="CE90" t="s">
        <v>399</v>
      </c>
      <c r="CF90">
        <f t="shared" si="134"/>
        <v>4.9997399999999997E-2</v>
      </c>
      <c r="CG90">
        <f t="shared" si="135"/>
        <v>2.0997816056783997E-2</v>
      </c>
      <c r="CH90">
        <f t="shared" si="136"/>
        <v>0.41997815999999993</v>
      </c>
      <c r="CI90">
        <f t="shared" si="137"/>
        <v>7.9795850399999979E-2</v>
      </c>
      <c r="CJ90">
        <v>6</v>
      </c>
      <c r="CK90">
        <v>0.5</v>
      </c>
      <c r="CL90" t="s">
        <v>400</v>
      </c>
      <c r="CM90">
        <v>2</v>
      </c>
      <c r="CN90">
        <v>1634252247</v>
      </c>
      <c r="CO90">
        <v>400.48099999999999</v>
      </c>
      <c r="CP90">
        <v>400.024</v>
      </c>
      <c r="CQ90">
        <v>18.071899999999999</v>
      </c>
      <c r="CR90">
        <v>18.038799999999998</v>
      </c>
      <c r="CS90">
        <v>400.34699999999998</v>
      </c>
      <c r="CT90">
        <v>18.1417</v>
      </c>
      <c r="CU90">
        <v>999.97299999999996</v>
      </c>
      <c r="CV90">
        <v>89.778700000000001</v>
      </c>
      <c r="CW90">
        <v>0.1041</v>
      </c>
      <c r="CX90">
        <v>25.3734</v>
      </c>
      <c r="CY90">
        <v>24.900700000000001</v>
      </c>
      <c r="CZ90">
        <v>999.9</v>
      </c>
      <c r="DA90">
        <v>0</v>
      </c>
      <c r="DB90">
        <v>0</v>
      </c>
      <c r="DC90">
        <v>10003.799999999999</v>
      </c>
      <c r="DD90">
        <v>0</v>
      </c>
      <c r="DE90">
        <v>0.21912699999999999</v>
      </c>
      <c r="DF90">
        <v>0.45696999999999999</v>
      </c>
      <c r="DG90">
        <v>407.85199999999998</v>
      </c>
      <c r="DH90">
        <v>407.37200000000001</v>
      </c>
      <c r="DI90">
        <v>3.3138300000000002E-2</v>
      </c>
      <c r="DJ90">
        <v>400.024</v>
      </c>
      <c r="DK90">
        <v>18.038799999999998</v>
      </c>
      <c r="DL90">
        <v>1.6224700000000001</v>
      </c>
      <c r="DM90">
        <v>1.6194999999999999</v>
      </c>
      <c r="DN90">
        <v>14.1739</v>
      </c>
      <c r="DO90">
        <v>14.1456</v>
      </c>
      <c r="DP90">
        <v>4.9997399999999997E-2</v>
      </c>
      <c r="DQ90">
        <v>0</v>
      </c>
      <c r="DR90">
        <v>0</v>
      </c>
      <c r="DS90">
        <v>0</v>
      </c>
      <c r="DT90">
        <v>696.87</v>
      </c>
      <c r="DU90">
        <v>4.9997399999999997E-2</v>
      </c>
      <c r="DV90">
        <v>-1.44</v>
      </c>
      <c r="DW90">
        <v>-2.02</v>
      </c>
      <c r="DX90">
        <v>35.436999999999998</v>
      </c>
      <c r="DY90">
        <v>39.875</v>
      </c>
      <c r="DZ90">
        <v>38.061999999999998</v>
      </c>
      <c r="EA90">
        <v>40.311999999999998</v>
      </c>
      <c r="EB90">
        <v>38.561999999999998</v>
      </c>
      <c r="EC90">
        <v>0</v>
      </c>
      <c r="ED90">
        <v>0</v>
      </c>
      <c r="EE90">
        <v>0</v>
      </c>
      <c r="EF90">
        <v>2047.5</v>
      </c>
      <c r="EG90">
        <v>0</v>
      </c>
      <c r="EH90">
        <v>699.34040000000005</v>
      </c>
      <c r="EI90">
        <v>-5.66923065041596</v>
      </c>
      <c r="EJ90">
        <v>10.2753846395791</v>
      </c>
      <c r="EK90">
        <v>-3.5484</v>
      </c>
      <c r="EL90">
        <v>15</v>
      </c>
      <c r="EM90">
        <v>1634252220</v>
      </c>
      <c r="EN90" t="s">
        <v>572</v>
      </c>
      <c r="EO90">
        <v>1634252220</v>
      </c>
      <c r="EP90">
        <v>1634252217</v>
      </c>
      <c r="EQ90">
        <v>129</v>
      </c>
      <c r="ER90">
        <v>1.7000000000000001E-2</v>
      </c>
      <c r="ES90">
        <v>7.0000000000000001E-3</v>
      </c>
      <c r="ET90">
        <v>0.13400000000000001</v>
      </c>
      <c r="EU90">
        <v>-7.0000000000000007E-2</v>
      </c>
      <c r="EV90">
        <v>400</v>
      </c>
      <c r="EW90">
        <v>18</v>
      </c>
      <c r="EX90">
        <v>0.31</v>
      </c>
      <c r="EY90">
        <v>0.21</v>
      </c>
      <c r="EZ90">
        <v>0.47466582499999999</v>
      </c>
      <c r="FA90">
        <v>0.19390544465290799</v>
      </c>
      <c r="FB90">
        <v>2.6988404260800101E-2</v>
      </c>
      <c r="FC90">
        <v>0</v>
      </c>
      <c r="FD90">
        <v>0</v>
      </c>
      <c r="FE90">
        <v>0</v>
      </c>
      <c r="FF90">
        <v>0</v>
      </c>
      <c r="FG90">
        <v>1</v>
      </c>
      <c r="FH90">
        <v>3.4468450999999997E-2</v>
      </c>
      <c r="FI90">
        <v>4.5839040225140702E-2</v>
      </c>
      <c r="FJ90">
        <v>1.19575737869546E-2</v>
      </c>
      <c r="FK90">
        <v>1</v>
      </c>
      <c r="FL90">
        <v>2</v>
      </c>
      <c r="FM90">
        <v>3</v>
      </c>
      <c r="FN90" t="s">
        <v>419</v>
      </c>
      <c r="FO90">
        <v>3.92658</v>
      </c>
      <c r="FP90">
        <v>2.7867500000000001</v>
      </c>
      <c r="FQ90">
        <v>8.3962899999999993E-2</v>
      </c>
      <c r="FR90">
        <v>8.3878099999999997E-2</v>
      </c>
      <c r="FS90">
        <v>8.1506300000000004E-2</v>
      </c>
      <c r="FT90">
        <v>8.0533300000000002E-2</v>
      </c>
      <c r="FU90">
        <v>19702.099999999999</v>
      </c>
      <c r="FV90">
        <v>24033.599999999999</v>
      </c>
      <c r="FW90">
        <v>20945.8</v>
      </c>
      <c r="FX90">
        <v>25301.200000000001</v>
      </c>
      <c r="FY90">
        <v>30513.4</v>
      </c>
      <c r="FZ90">
        <v>34251.5</v>
      </c>
      <c r="GA90">
        <v>37803.300000000003</v>
      </c>
      <c r="GB90">
        <v>41971.5</v>
      </c>
      <c r="GC90">
        <v>2.6716799999999998</v>
      </c>
      <c r="GD90">
        <v>2.1936200000000001</v>
      </c>
      <c r="GE90">
        <v>9.0077500000000005E-2</v>
      </c>
      <c r="GF90">
        <v>0</v>
      </c>
      <c r="GG90">
        <v>23.4208</v>
      </c>
      <c r="GH90">
        <v>999.9</v>
      </c>
      <c r="GI90">
        <v>46.978000000000002</v>
      </c>
      <c r="GJ90">
        <v>29.748999999999999</v>
      </c>
      <c r="GK90">
        <v>21.973500000000001</v>
      </c>
      <c r="GL90">
        <v>61.273499999999999</v>
      </c>
      <c r="GM90">
        <v>19.210699999999999</v>
      </c>
      <c r="GN90">
        <v>3</v>
      </c>
      <c r="GO90">
        <v>-0.22247</v>
      </c>
      <c r="GP90">
        <v>-0.89610599999999996</v>
      </c>
      <c r="GQ90">
        <v>20.3324</v>
      </c>
      <c r="GR90">
        <v>5.2228300000000001</v>
      </c>
      <c r="GS90">
        <v>11.962</v>
      </c>
      <c r="GT90">
        <v>4.9858000000000002</v>
      </c>
      <c r="GU90">
        <v>3.3010000000000002</v>
      </c>
      <c r="GV90">
        <v>9999</v>
      </c>
      <c r="GW90">
        <v>9999</v>
      </c>
      <c r="GX90">
        <v>999.9</v>
      </c>
      <c r="GY90">
        <v>9999</v>
      </c>
      <c r="GZ90">
        <v>1.8846099999999999</v>
      </c>
      <c r="HA90">
        <v>1.8815599999999999</v>
      </c>
      <c r="HB90">
        <v>1.8830800000000001</v>
      </c>
      <c r="HC90">
        <v>1.88174</v>
      </c>
      <c r="HD90">
        <v>1.88324</v>
      </c>
      <c r="HE90">
        <v>1.8824799999999999</v>
      </c>
      <c r="HF90">
        <v>1.88446</v>
      </c>
      <c r="HG90">
        <v>1.88171</v>
      </c>
      <c r="HH90">
        <v>5</v>
      </c>
      <c r="HI90">
        <v>0</v>
      </c>
      <c r="HJ90">
        <v>0</v>
      </c>
      <c r="HK90">
        <v>0</v>
      </c>
      <c r="HL90" t="s">
        <v>403</v>
      </c>
      <c r="HM90" t="s">
        <v>404</v>
      </c>
      <c r="HN90" t="s">
        <v>405</v>
      </c>
      <c r="HO90" t="s">
        <v>405</v>
      </c>
      <c r="HP90" t="s">
        <v>405</v>
      </c>
      <c r="HQ90" t="s">
        <v>405</v>
      </c>
      <c r="HR90">
        <v>0</v>
      </c>
      <c r="HS90">
        <v>100</v>
      </c>
      <c r="HT90">
        <v>100</v>
      </c>
      <c r="HU90">
        <v>0.13400000000000001</v>
      </c>
      <c r="HV90">
        <v>-6.9800000000000001E-2</v>
      </c>
      <c r="HW90">
        <v>0.133699999999976</v>
      </c>
      <c r="HX90">
        <v>0</v>
      </c>
      <c r="HY90">
        <v>0</v>
      </c>
      <c r="HZ90">
        <v>0</v>
      </c>
      <c r="IA90">
        <v>-6.9784999999996003E-2</v>
      </c>
      <c r="IB90">
        <v>0</v>
      </c>
      <c r="IC90">
        <v>0</v>
      </c>
      <c r="ID90">
        <v>0</v>
      </c>
      <c r="IE90">
        <v>-1</v>
      </c>
      <c r="IF90">
        <v>-1</v>
      </c>
      <c r="IG90">
        <v>-1</v>
      </c>
      <c r="IH90">
        <v>-1</v>
      </c>
      <c r="II90">
        <v>0.5</v>
      </c>
      <c r="IJ90">
        <v>0.5</v>
      </c>
      <c r="IK90">
        <v>1.56982</v>
      </c>
      <c r="IL90">
        <v>2.5976599999999999</v>
      </c>
      <c r="IM90">
        <v>2.8002899999999999</v>
      </c>
      <c r="IN90">
        <v>3.0151400000000002</v>
      </c>
      <c r="IO90">
        <v>3.0493199999999998</v>
      </c>
      <c r="IP90">
        <v>2.3278799999999999</v>
      </c>
      <c r="IQ90">
        <v>36.081600000000002</v>
      </c>
      <c r="IR90">
        <v>24.061199999999999</v>
      </c>
      <c r="IS90">
        <v>18</v>
      </c>
      <c r="IT90">
        <v>1089.1600000000001</v>
      </c>
      <c r="IU90">
        <v>597.38900000000001</v>
      </c>
      <c r="IV90">
        <v>25.000299999999999</v>
      </c>
      <c r="IW90">
        <v>24.342500000000001</v>
      </c>
      <c r="IX90">
        <v>30</v>
      </c>
      <c r="IY90">
        <v>24.2803</v>
      </c>
      <c r="IZ90">
        <v>24.274000000000001</v>
      </c>
      <c r="JA90">
        <v>31.3535</v>
      </c>
      <c r="JB90">
        <v>11.7484</v>
      </c>
      <c r="JC90">
        <v>65.598399999999998</v>
      </c>
      <c r="JD90">
        <v>25</v>
      </c>
      <c r="JE90">
        <v>400</v>
      </c>
      <c r="JF90">
        <v>17.979900000000001</v>
      </c>
      <c r="JG90">
        <v>101.908</v>
      </c>
      <c r="JH90">
        <v>101.18600000000001</v>
      </c>
    </row>
    <row r="91" spans="1:268" x14ac:dyDescent="0.2">
      <c r="A91">
        <v>75</v>
      </c>
      <c r="B91">
        <v>1634252252</v>
      </c>
      <c r="C91">
        <v>2106.4000000953702</v>
      </c>
      <c r="D91" t="s">
        <v>577</v>
      </c>
      <c r="E91" t="s">
        <v>578</v>
      </c>
      <c r="F91" t="s">
        <v>397</v>
      </c>
      <c r="I91">
        <v>1634252252</v>
      </c>
      <c r="J91">
        <f t="shared" si="92"/>
        <v>7.9940637314921876E-5</v>
      </c>
      <c r="K91">
        <f t="shared" si="93"/>
        <v>7.9940637314921875E-2</v>
      </c>
      <c r="L91">
        <f t="shared" si="94"/>
        <v>-0.82864870970586701</v>
      </c>
      <c r="M91">
        <f t="shared" si="95"/>
        <v>400.48099999999999</v>
      </c>
      <c r="N91">
        <f t="shared" si="96"/>
        <v>676.90937198591371</v>
      </c>
      <c r="O91">
        <f t="shared" si="97"/>
        <v>60.84245351685761</v>
      </c>
      <c r="P91">
        <f t="shared" si="98"/>
        <v>35.996320386877002</v>
      </c>
      <c r="Q91">
        <f t="shared" si="99"/>
        <v>4.5506426106437115E-3</v>
      </c>
      <c r="R91">
        <f t="shared" si="100"/>
        <v>2.7465240934034498</v>
      </c>
      <c r="S91">
        <f t="shared" si="101"/>
        <v>4.5464579713094255E-3</v>
      </c>
      <c r="T91">
        <f t="shared" si="102"/>
        <v>2.8419118760325429E-3</v>
      </c>
      <c r="U91">
        <f t="shared" si="103"/>
        <v>3.9895850507889585E-3</v>
      </c>
      <c r="V91">
        <f t="shared" si="104"/>
        <v>25.358624803366141</v>
      </c>
      <c r="W91">
        <f t="shared" si="105"/>
        <v>24.9053</v>
      </c>
      <c r="X91">
        <f t="shared" si="106"/>
        <v>3.1617695844887717</v>
      </c>
      <c r="Y91">
        <f t="shared" si="107"/>
        <v>49.912145458789446</v>
      </c>
      <c r="Z91">
        <f t="shared" si="108"/>
        <v>1.6234256813671999</v>
      </c>
      <c r="AA91">
        <f t="shared" si="109"/>
        <v>3.2525664173414475</v>
      </c>
      <c r="AB91">
        <f t="shared" si="110"/>
        <v>1.5383439031215718</v>
      </c>
      <c r="AC91">
        <f t="shared" si="111"/>
        <v>-3.5253821055880548</v>
      </c>
      <c r="AD91">
        <f t="shared" si="112"/>
        <v>70.392766531463735</v>
      </c>
      <c r="AE91">
        <f t="shared" si="113"/>
        <v>5.4291264389314939</v>
      </c>
      <c r="AF91">
        <f t="shared" si="114"/>
        <v>72.300500449857964</v>
      </c>
      <c r="AG91">
        <v>0</v>
      </c>
      <c r="AH91">
        <v>0</v>
      </c>
      <c r="AI91">
        <f t="shared" si="115"/>
        <v>1</v>
      </c>
      <c r="AJ91">
        <f t="shared" si="116"/>
        <v>0</v>
      </c>
      <c r="AK91">
        <f t="shared" si="117"/>
        <v>47798.562146310927</v>
      </c>
      <c r="AL91" t="s">
        <v>399</v>
      </c>
      <c r="AM91" t="s">
        <v>399</v>
      </c>
      <c r="AN91">
        <v>0</v>
      </c>
      <c r="AO91">
        <v>0</v>
      </c>
      <c r="AP91" t="e">
        <f t="shared" si="118"/>
        <v>#DIV/0!</v>
      </c>
      <c r="AQ91">
        <v>0</v>
      </c>
      <c r="AR91" t="s">
        <v>399</v>
      </c>
      <c r="AS91" t="s">
        <v>399</v>
      </c>
      <c r="AT91">
        <v>0</v>
      </c>
      <c r="AU91">
        <v>0</v>
      </c>
      <c r="AV91" t="e">
        <f t="shared" si="119"/>
        <v>#DIV/0!</v>
      </c>
      <c r="AW91">
        <v>0.5</v>
      </c>
      <c r="AX91">
        <f t="shared" si="120"/>
        <v>2.0997816056783997E-2</v>
      </c>
      <c r="AY91">
        <f t="shared" si="121"/>
        <v>-0.82864870970586701</v>
      </c>
      <c r="AZ91" t="e">
        <f t="shared" si="122"/>
        <v>#DIV/0!</v>
      </c>
      <c r="BA91">
        <f t="shared" si="123"/>
        <v>-39.463566471149569</v>
      </c>
      <c r="BB91" t="e">
        <f t="shared" si="124"/>
        <v>#DIV/0!</v>
      </c>
      <c r="BC91" t="e">
        <f t="shared" si="125"/>
        <v>#DIV/0!</v>
      </c>
      <c r="BD91" t="s">
        <v>399</v>
      </c>
      <c r="BE91">
        <v>0</v>
      </c>
      <c r="BF91" t="e">
        <f t="shared" si="126"/>
        <v>#DIV/0!</v>
      </c>
      <c r="BG91" t="e">
        <f t="shared" si="127"/>
        <v>#DIV/0!</v>
      </c>
      <c r="BH91" t="e">
        <f t="shared" si="128"/>
        <v>#DIV/0!</v>
      </c>
      <c r="BI91" t="e">
        <f t="shared" si="129"/>
        <v>#DIV/0!</v>
      </c>
      <c r="BJ91" t="e">
        <f t="shared" si="130"/>
        <v>#DIV/0!</v>
      </c>
      <c r="BK91" t="e">
        <f t="shared" si="131"/>
        <v>#DIV/0!</v>
      </c>
      <c r="BL91" t="e">
        <f t="shared" si="132"/>
        <v>#DIV/0!</v>
      </c>
      <c r="BM91" t="e">
        <f t="shared" si="133"/>
        <v>#DIV/0!</v>
      </c>
      <c r="BN91" t="s">
        <v>399</v>
      </c>
      <c r="BO91" t="s">
        <v>399</v>
      </c>
      <c r="BP91" t="s">
        <v>399</v>
      </c>
      <c r="BQ91" t="s">
        <v>399</v>
      </c>
      <c r="BR91" t="s">
        <v>399</v>
      </c>
      <c r="BS91" t="s">
        <v>399</v>
      </c>
      <c r="BT91" t="s">
        <v>399</v>
      </c>
      <c r="BU91" t="s">
        <v>399</v>
      </c>
      <c r="BV91" t="s">
        <v>399</v>
      </c>
      <c r="BW91" t="s">
        <v>399</v>
      </c>
      <c r="BX91" t="s">
        <v>399</v>
      </c>
      <c r="BY91" t="s">
        <v>399</v>
      </c>
      <c r="BZ91" t="s">
        <v>399</v>
      </c>
      <c r="CA91" t="s">
        <v>399</v>
      </c>
      <c r="CB91" t="s">
        <v>399</v>
      </c>
      <c r="CC91" t="s">
        <v>399</v>
      </c>
      <c r="CD91" t="s">
        <v>399</v>
      </c>
      <c r="CE91" t="s">
        <v>399</v>
      </c>
      <c r="CF91">
        <f t="shared" si="134"/>
        <v>4.9997399999999997E-2</v>
      </c>
      <c r="CG91">
        <f t="shared" si="135"/>
        <v>2.0997816056783997E-2</v>
      </c>
      <c r="CH91">
        <f t="shared" si="136"/>
        <v>0.41997815999999993</v>
      </c>
      <c r="CI91">
        <f t="shared" si="137"/>
        <v>7.9795850399999979E-2</v>
      </c>
      <c r="CJ91">
        <v>6</v>
      </c>
      <c r="CK91">
        <v>0.5</v>
      </c>
      <c r="CL91" t="s">
        <v>400</v>
      </c>
      <c r="CM91">
        <v>2</v>
      </c>
      <c r="CN91">
        <v>1634252252</v>
      </c>
      <c r="CO91">
        <v>400.48099999999999</v>
      </c>
      <c r="CP91">
        <v>400.00299999999999</v>
      </c>
      <c r="CQ91">
        <v>18.061599999999999</v>
      </c>
      <c r="CR91">
        <v>18.014500000000002</v>
      </c>
      <c r="CS91">
        <v>400.34800000000001</v>
      </c>
      <c r="CT91">
        <v>18.131399999999999</v>
      </c>
      <c r="CU91">
        <v>999.95899999999995</v>
      </c>
      <c r="CV91">
        <v>89.778400000000005</v>
      </c>
      <c r="CW91">
        <v>0.10431699999999999</v>
      </c>
      <c r="CX91">
        <v>25.380700000000001</v>
      </c>
      <c r="CY91">
        <v>24.9053</v>
      </c>
      <c r="CZ91">
        <v>999.9</v>
      </c>
      <c r="DA91">
        <v>0</v>
      </c>
      <c r="DB91">
        <v>0</v>
      </c>
      <c r="DC91">
        <v>10015</v>
      </c>
      <c r="DD91">
        <v>0</v>
      </c>
      <c r="DE91">
        <v>0.21912699999999999</v>
      </c>
      <c r="DF91">
        <v>0.47888199999999997</v>
      </c>
      <c r="DG91">
        <v>407.84800000000001</v>
      </c>
      <c r="DH91">
        <v>407.34100000000001</v>
      </c>
      <c r="DI91">
        <v>4.7142000000000003E-2</v>
      </c>
      <c r="DJ91">
        <v>400.00299999999999</v>
      </c>
      <c r="DK91">
        <v>18.014500000000002</v>
      </c>
      <c r="DL91">
        <v>1.62154</v>
      </c>
      <c r="DM91">
        <v>1.61731</v>
      </c>
      <c r="DN91">
        <v>14.165100000000001</v>
      </c>
      <c r="DO91">
        <v>14.124700000000001</v>
      </c>
      <c r="DP91">
        <v>4.9997399999999997E-2</v>
      </c>
      <c r="DQ91">
        <v>0</v>
      </c>
      <c r="DR91">
        <v>0</v>
      </c>
      <c r="DS91">
        <v>0</v>
      </c>
      <c r="DT91">
        <v>701.2</v>
      </c>
      <c r="DU91">
        <v>4.9997399999999997E-2</v>
      </c>
      <c r="DV91">
        <v>-3.34</v>
      </c>
      <c r="DW91">
        <v>-2.19</v>
      </c>
      <c r="DX91">
        <v>35.436999999999998</v>
      </c>
      <c r="DY91">
        <v>39.936999999999998</v>
      </c>
      <c r="DZ91">
        <v>38.061999999999998</v>
      </c>
      <c r="EA91">
        <v>40.375</v>
      </c>
      <c r="EB91">
        <v>38.561999999999998</v>
      </c>
      <c r="EC91">
        <v>0</v>
      </c>
      <c r="ED91">
        <v>0</v>
      </c>
      <c r="EE91">
        <v>0</v>
      </c>
      <c r="EF91">
        <v>2052.3000001907299</v>
      </c>
      <c r="EG91">
        <v>0</v>
      </c>
      <c r="EH91">
        <v>699.27200000000005</v>
      </c>
      <c r="EI91">
        <v>8.6923156375338498E-2</v>
      </c>
      <c r="EJ91">
        <v>0.88769233737940201</v>
      </c>
      <c r="EK91">
        <v>-3.1427999999999998</v>
      </c>
      <c r="EL91">
        <v>15</v>
      </c>
      <c r="EM91">
        <v>1634252220</v>
      </c>
      <c r="EN91" t="s">
        <v>572</v>
      </c>
      <c r="EO91">
        <v>1634252220</v>
      </c>
      <c r="EP91">
        <v>1634252217</v>
      </c>
      <c r="EQ91">
        <v>129</v>
      </c>
      <c r="ER91">
        <v>1.7000000000000001E-2</v>
      </c>
      <c r="ES91">
        <v>7.0000000000000001E-3</v>
      </c>
      <c r="ET91">
        <v>0.13400000000000001</v>
      </c>
      <c r="EU91">
        <v>-7.0000000000000007E-2</v>
      </c>
      <c r="EV91">
        <v>400</v>
      </c>
      <c r="EW91">
        <v>18</v>
      </c>
      <c r="EX91">
        <v>0.31</v>
      </c>
      <c r="EY91">
        <v>0.21</v>
      </c>
      <c r="EZ91">
        <v>0.47861014634146298</v>
      </c>
      <c r="FA91">
        <v>2.2519400696864301E-2</v>
      </c>
      <c r="FB91">
        <v>2.2019720908890102E-2</v>
      </c>
      <c r="FC91">
        <v>1</v>
      </c>
      <c r="FD91">
        <v>0</v>
      </c>
      <c r="FE91">
        <v>0</v>
      </c>
      <c r="FF91">
        <v>0</v>
      </c>
      <c r="FG91">
        <v>1</v>
      </c>
      <c r="FH91">
        <v>3.99896E-2</v>
      </c>
      <c r="FI91">
        <v>-8.3428578397211801E-3</v>
      </c>
      <c r="FJ91">
        <v>7.6690100885348196E-3</v>
      </c>
      <c r="FK91">
        <v>1</v>
      </c>
      <c r="FL91">
        <v>3</v>
      </c>
      <c r="FM91">
        <v>3</v>
      </c>
      <c r="FN91" t="s">
        <v>415</v>
      </c>
      <c r="FO91">
        <v>3.9265599999999998</v>
      </c>
      <c r="FP91">
        <v>2.7870699999999999</v>
      </c>
      <c r="FQ91">
        <v>8.3963200000000002E-2</v>
      </c>
      <c r="FR91">
        <v>8.3874699999999996E-2</v>
      </c>
      <c r="FS91">
        <v>8.1472600000000006E-2</v>
      </c>
      <c r="FT91">
        <v>8.0454300000000006E-2</v>
      </c>
      <c r="FU91">
        <v>19702.099999999999</v>
      </c>
      <c r="FV91">
        <v>24033.8</v>
      </c>
      <c r="FW91">
        <v>20945.7</v>
      </c>
      <c r="FX91">
        <v>25301.4</v>
      </c>
      <c r="FY91">
        <v>30514.7</v>
      </c>
      <c r="FZ91">
        <v>34254.6</v>
      </c>
      <c r="GA91">
        <v>37803.5</v>
      </c>
      <c r="GB91">
        <v>41971.6</v>
      </c>
      <c r="GC91">
        <v>2.6709700000000001</v>
      </c>
      <c r="GD91">
        <v>2.1937500000000001</v>
      </c>
      <c r="GE91">
        <v>8.9965799999999999E-2</v>
      </c>
      <c r="GF91">
        <v>0</v>
      </c>
      <c r="GG91">
        <v>23.427199999999999</v>
      </c>
      <c r="GH91">
        <v>999.9</v>
      </c>
      <c r="GI91">
        <v>46.978000000000002</v>
      </c>
      <c r="GJ91">
        <v>29.748999999999999</v>
      </c>
      <c r="GK91">
        <v>21.973199999999999</v>
      </c>
      <c r="GL91">
        <v>61.343499999999999</v>
      </c>
      <c r="GM91">
        <v>19.254799999999999</v>
      </c>
      <c r="GN91">
        <v>3</v>
      </c>
      <c r="GO91">
        <v>-0.222551</v>
      </c>
      <c r="GP91">
        <v>-0.89487700000000003</v>
      </c>
      <c r="GQ91">
        <v>20.3324</v>
      </c>
      <c r="GR91">
        <v>5.22133</v>
      </c>
      <c r="GS91">
        <v>11.962</v>
      </c>
      <c r="GT91">
        <v>4.9854500000000002</v>
      </c>
      <c r="GU91">
        <v>3.3005499999999999</v>
      </c>
      <c r="GV91">
        <v>9999</v>
      </c>
      <c r="GW91">
        <v>9999</v>
      </c>
      <c r="GX91">
        <v>999.9</v>
      </c>
      <c r="GY91">
        <v>9999</v>
      </c>
      <c r="GZ91">
        <v>1.8846000000000001</v>
      </c>
      <c r="HA91">
        <v>1.8815599999999999</v>
      </c>
      <c r="HB91">
        <v>1.8830899999999999</v>
      </c>
      <c r="HC91">
        <v>1.88175</v>
      </c>
      <c r="HD91">
        <v>1.88324</v>
      </c>
      <c r="HE91">
        <v>1.8824799999999999</v>
      </c>
      <c r="HF91">
        <v>1.88446</v>
      </c>
      <c r="HG91">
        <v>1.88171</v>
      </c>
      <c r="HH91">
        <v>5</v>
      </c>
      <c r="HI91">
        <v>0</v>
      </c>
      <c r="HJ91">
        <v>0</v>
      </c>
      <c r="HK91">
        <v>0</v>
      </c>
      <c r="HL91" t="s">
        <v>403</v>
      </c>
      <c r="HM91" t="s">
        <v>404</v>
      </c>
      <c r="HN91" t="s">
        <v>405</v>
      </c>
      <c r="HO91" t="s">
        <v>405</v>
      </c>
      <c r="HP91" t="s">
        <v>405</v>
      </c>
      <c r="HQ91" t="s">
        <v>405</v>
      </c>
      <c r="HR91">
        <v>0</v>
      </c>
      <c r="HS91">
        <v>100</v>
      </c>
      <c r="HT91">
        <v>100</v>
      </c>
      <c r="HU91">
        <v>0.13300000000000001</v>
      </c>
      <c r="HV91">
        <v>-6.9800000000000001E-2</v>
      </c>
      <c r="HW91">
        <v>0.133699999999976</v>
      </c>
      <c r="HX91">
        <v>0</v>
      </c>
      <c r="HY91">
        <v>0</v>
      </c>
      <c r="HZ91">
        <v>0</v>
      </c>
      <c r="IA91">
        <v>-6.9784999999996003E-2</v>
      </c>
      <c r="IB91">
        <v>0</v>
      </c>
      <c r="IC91">
        <v>0</v>
      </c>
      <c r="ID91">
        <v>0</v>
      </c>
      <c r="IE91">
        <v>-1</v>
      </c>
      <c r="IF91">
        <v>-1</v>
      </c>
      <c r="IG91">
        <v>-1</v>
      </c>
      <c r="IH91">
        <v>-1</v>
      </c>
      <c r="II91">
        <v>0.5</v>
      </c>
      <c r="IJ91">
        <v>0.6</v>
      </c>
      <c r="IK91">
        <v>1.56982</v>
      </c>
      <c r="IL91">
        <v>2.6074199999999998</v>
      </c>
      <c r="IM91">
        <v>2.8002899999999999</v>
      </c>
      <c r="IN91">
        <v>3.0151400000000002</v>
      </c>
      <c r="IO91">
        <v>3.0493199999999998</v>
      </c>
      <c r="IP91">
        <v>2.3010299999999999</v>
      </c>
      <c r="IQ91">
        <v>36.081600000000002</v>
      </c>
      <c r="IR91">
        <v>24.052499999999998</v>
      </c>
      <c r="IS91">
        <v>18</v>
      </c>
      <c r="IT91">
        <v>1088.28</v>
      </c>
      <c r="IU91">
        <v>597.46199999999999</v>
      </c>
      <c r="IV91">
        <v>25.0002</v>
      </c>
      <c r="IW91">
        <v>24.340499999999999</v>
      </c>
      <c r="IX91">
        <v>29.9999</v>
      </c>
      <c r="IY91">
        <v>24.277799999999999</v>
      </c>
      <c r="IZ91">
        <v>24.271899999999999</v>
      </c>
      <c r="JA91">
        <v>31.3537</v>
      </c>
      <c r="JB91">
        <v>11.7484</v>
      </c>
      <c r="JC91">
        <v>65.598399999999998</v>
      </c>
      <c r="JD91">
        <v>25</v>
      </c>
      <c r="JE91">
        <v>400</v>
      </c>
      <c r="JF91">
        <v>17.979900000000001</v>
      </c>
      <c r="JG91">
        <v>101.908</v>
      </c>
      <c r="JH91">
        <v>101.18600000000001</v>
      </c>
    </row>
    <row r="92" spans="1:268" x14ac:dyDescent="0.2">
      <c r="A92">
        <v>76</v>
      </c>
      <c r="B92">
        <v>1634252257</v>
      </c>
      <c r="C92">
        <v>2111.4000000953702</v>
      </c>
      <c r="D92" t="s">
        <v>579</v>
      </c>
      <c r="E92" t="s">
        <v>580</v>
      </c>
      <c r="F92" t="s">
        <v>397</v>
      </c>
      <c r="I92">
        <v>1634252257</v>
      </c>
      <c r="J92">
        <f t="shared" si="92"/>
        <v>6.8912202246685159E-5</v>
      </c>
      <c r="K92">
        <f t="shared" si="93"/>
        <v>6.8912202246685164E-2</v>
      </c>
      <c r="L92">
        <f t="shared" si="94"/>
        <v>-0.84094611159949062</v>
      </c>
      <c r="M92">
        <f t="shared" si="95"/>
        <v>400.459</v>
      </c>
      <c r="N92">
        <f t="shared" si="96"/>
        <v>728.01504880653033</v>
      </c>
      <c r="O92">
        <f t="shared" si="97"/>
        <v>65.435581843582497</v>
      </c>
      <c r="P92">
        <f t="shared" si="98"/>
        <v>35.994129121996998</v>
      </c>
      <c r="Q92">
        <f t="shared" si="99"/>
        <v>3.9204698692089576E-3</v>
      </c>
      <c r="R92">
        <f t="shared" si="100"/>
        <v>2.7433553211262467</v>
      </c>
      <c r="S92">
        <f t="shared" si="101"/>
        <v>3.9173599474339339E-3</v>
      </c>
      <c r="T92">
        <f t="shared" si="102"/>
        <v>2.4486291692096952E-3</v>
      </c>
      <c r="U92">
        <f t="shared" si="103"/>
        <v>3.9895850507889585E-3</v>
      </c>
      <c r="V92">
        <f t="shared" si="104"/>
        <v>25.369753412951972</v>
      </c>
      <c r="W92">
        <f t="shared" si="105"/>
        <v>24.905799999999999</v>
      </c>
      <c r="X92">
        <f t="shared" si="106"/>
        <v>3.1618639037855001</v>
      </c>
      <c r="Y92">
        <f t="shared" si="107"/>
        <v>49.86848648192008</v>
      </c>
      <c r="Z92">
        <f t="shared" si="108"/>
        <v>1.6227868611917999</v>
      </c>
      <c r="AA92">
        <f t="shared" si="109"/>
        <v>3.2541329718922682</v>
      </c>
      <c r="AB92">
        <f t="shared" si="110"/>
        <v>1.5390770425937002</v>
      </c>
      <c r="AC92">
        <f t="shared" si="111"/>
        <v>-3.0390281190788153</v>
      </c>
      <c r="AD92">
        <f t="shared" si="112"/>
        <v>71.435589911045696</v>
      </c>
      <c r="AE92">
        <f t="shared" si="113"/>
        <v>5.5161581513580584</v>
      </c>
      <c r="AF92">
        <f t="shared" si="114"/>
        <v>73.916709528375733</v>
      </c>
      <c r="AG92">
        <v>0</v>
      </c>
      <c r="AH92">
        <v>0</v>
      </c>
      <c r="AI92">
        <f t="shared" si="115"/>
        <v>1</v>
      </c>
      <c r="AJ92">
        <f t="shared" si="116"/>
        <v>0</v>
      </c>
      <c r="AK92">
        <f t="shared" si="117"/>
        <v>47711.126443003159</v>
      </c>
      <c r="AL92" t="s">
        <v>399</v>
      </c>
      <c r="AM92" t="s">
        <v>399</v>
      </c>
      <c r="AN92">
        <v>0</v>
      </c>
      <c r="AO92">
        <v>0</v>
      </c>
      <c r="AP92" t="e">
        <f t="shared" si="118"/>
        <v>#DIV/0!</v>
      </c>
      <c r="AQ92">
        <v>0</v>
      </c>
      <c r="AR92" t="s">
        <v>399</v>
      </c>
      <c r="AS92" t="s">
        <v>399</v>
      </c>
      <c r="AT92">
        <v>0</v>
      </c>
      <c r="AU92">
        <v>0</v>
      </c>
      <c r="AV92" t="e">
        <f t="shared" si="119"/>
        <v>#DIV/0!</v>
      </c>
      <c r="AW92">
        <v>0.5</v>
      </c>
      <c r="AX92">
        <f t="shared" si="120"/>
        <v>2.0997816056783997E-2</v>
      </c>
      <c r="AY92">
        <f t="shared" si="121"/>
        <v>-0.84094611159949062</v>
      </c>
      <c r="AZ92" t="e">
        <f t="shared" si="122"/>
        <v>#DIV/0!</v>
      </c>
      <c r="BA92">
        <f t="shared" si="123"/>
        <v>-40.049217943682144</v>
      </c>
      <c r="BB92" t="e">
        <f t="shared" si="124"/>
        <v>#DIV/0!</v>
      </c>
      <c r="BC92" t="e">
        <f t="shared" si="125"/>
        <v>#DIV/0!</v>
      </c>
      <c r="BD92" t="s">
        <v>399</v>
      </c>
      <c r="BE92">
        <v>0</v>
      </c>
      <c r="BF92" t="e">
        <f t="shared" si="126"/>
        <v>#DIV/0!</v>
      </c>
      <c r="BG92" t="e">
        <f t="shared" si="127"/>
        <v>#DIV/0!</v>
      </c>
      <c r="BH92" t="e">
        <f t="shared" si="128"/>
        <v>#DIV/0!</v>
      </c>
      <c r="BI92" t="e">
        <f t="shared" si="129"/>
        <v>#DIV/0!</v>
      </c>
      <c r="BJ92" t="e">
        <f t="shared" si="130"/>
        <v>#DIV/0!</v>
      </c>
      <c r="BK92" t="e">
        <f t="shared" si="131"/>
        <v>#DIV/0!</v>
      </c>
      <c r="BL92" t="e">
        <f t="shared" si="132"/>
        <v>#DIV/0!</v>
      </c>
      <c r="BM92" t="e">
        <f t="shared" si="133"/>
        <v>#DIV/0!</v>
      </c>
      <c r="BN92" t="s">
        <v>399</v>
      </c>
      <c r="BO92" t="s">
        <v>399</v>
      </c>
      <c r="BP92" t="s">
        <v>399</v>
      </c>
      <c r="BQ92" t="s">
        <v>399</v>
      </c>
      <c r="BR92" t="s">
        <v>399</v>
      </c>
      <c r="BS92" t="s">
        <v>399</v>
      </c>
      <c r="BT92" t="s">
        <v>399</v>
      </c>
      <c r="BU92" t="s">
        <v>399</v>
      </c>
      <c r="BV92" t="s">
        <v>399</v>
      </c>
      <c r="BW92" t="s">
        <v>399</v>
      </c>
      <c r="BX92" t="s">
        <v>399</v>
      </c>
      <c r="BY92" t="s">
        <v>399</v>
      </c>
      <c r="BZ92" t="s">
        <v>399</v>
      </c>
      <c r="CA92" t="s">
        <v>399</v>
      </c>
      <c r="CB92" t="s">
        <v>399</v>
      </c>
      <c r="CC92" t="s">
        <v>399</v>
      </c>
      <c r="CD92" t="s">
        <v>399</v>
      </c>
      <c r="CE92" t="s">
        <v>399</v>
      </c>
      <c r="CF92">
        <f t="shared" si="134"/>
        <v>4.9997399999999997E-2</v>
      </c>
      <c r="CG92">
        <f t="shared" si="135"/>
        <v>2.0997816056783997E-2</v>
      </c>
      <c r="CH92">
        <f t="shared" si="136"/>
        <v>0.41997815999999993</v>
      </c>
      <c r="CI92">
        <f t="shared" si="137"/>
        <v>7.9795850399999979E-2</v>
      </c>
      <c r="CJ92">
        <v>6</v>
      </c>
      <c r="CK92">
        <v>0.5</v>
      </c>
      <c r="CL92" t="s">
        <v>400</v>
      </c>
      <c r="CM92">
        <v>2</v>
      </c>
      <c r="CN92">
        <v>1634252257</v>
      </c>
      <c r="CO92">
        <v>400.459</v>
      </c>
      <c r="CP92">
        <v>399.971</v>
      </c>
      <c r="CQ92">
        <v>18.054600000000001</v>
      </c>
      <c r="CR92">
        <v>18.013999999999999</v>
      </c>
      <c r="CS92">
        <v>400.32499999999999</v>
      </c>
      <c r="CT92">
        <v>18.124400000000001</v>
      </c>
      <c r="CU92">
        <v>1000.02</v>
      </c>
      <c r="CV92">
        <v>89.777799999999999</v>
      </c>
      <c r="CW92">
        <v>0.104383</v>
      </c>
      <c r="CX92">
        <v>25.3888</v>
      </c>
      <c r="CY92">
        <v>24.905799999999999</v>
      </c>
      <c r="CZ92">
        <v>999.9</v>
      </c>
      <c r="DA92">
        <v>0</v>
      </c>
      <c r="DB92">
        <v>0</v>
      </c>
      <c r="DC92">
        <v>9996.25</v>
      </c>
      <c r="DD92">
        <v>0</v>
      </c>
      <c r="DE92">
        <v>0.21912699999999999</v>
      </c>
      <c r="DF92">
        <v>0.48779299999999998</v>
      </c>
      <c r="DG92">
        <v>407.822</v>
      </c>
      <c r="DH92">
        <v>407.30799999999999</v>
      </c>
      <c r="DI92">
        <v>4.0651300000000001E-2</v>
      </c>
      <c r="DJ92">
        <v>399.971</v>
      </c>
      <c r="DK92">
        <v>18.013999999999999</v>
      </c>
      <c r="DL92">
        <v>1.6209100000000001</v>
      </c>
      <c r="DM92">
        <v>1.6172599999999999</v>
      </c>
      <c r="DN92">
        <v>14.159000000000001</v>
      </c>
      <c r="DO92">
        <v>14.1242</v>
      </c>
      <c r="DP92">
        <v>4.9997399999999997E-2</v>
      </c>
      <c r="DQ92">
        <v>0</v>
      </c>
      <c r="DR92">
        <v>0</v>
      </c>
      <c r="DS92">
        <v>0</v>
      </c>
      <c r="DT92">
        <v>694.03</v>
      </c>
      <c r="DU92">
        <v>4.9997399999999997E-2</v>
      </c>
      <c r="DV92">
        <v>-3.9</v>
      </c>
      <c r="DW92">
        <v>-2.2599999999999998</v>
      </c>
      <c r="DX92">
        <v>35.436999999999998</v>
      </c>
      <c r="DY92">
        <v>39.936999999999998</v>
      </c>
      <c r="DZ92">
        <v>38.125</v>
      </c>
      <c r="EA92">
        <v>40.375</v>
      </c>
      <c r="EB92">
        <v>38.561999999999998</v>
      </c>
      <c r="EC92">
        <v>0</v>
      </c>
      <c r="ED92">
        <v>0</v>
      </c>
      <c r="EE92">
        <v>0</v>
      </c>
      <c r="EF92">
        <v>2057.7000000476801</v>
      </c>
      <c r="EG92">
        <v>0</v>
      </c>
      <c r="EH92">
        <v>698.76769230769196</v>
      </c>
      <c r="EI92">
        <v>-9.6806836854387601</v>
      </c>
      <c r="EJ92">
        <v>-4.4687178173471898</v>
      </c>
      <c r="EK92">
        <v>-3.3673076923076901</v>
      </c>
      <c r="EL92">
        <v>15</v>
      </c>
      <c r="EM92">
        <v>1634252220</v>
      </c>
      <c r="EN92" t="s">
        <v>572</v>
      </c>
      <c r="EO92">
        <v>1634252220</v>
      </c>
      <c r="EP92">
        <v>1634252217</v>
      </c>
      <c r="EQ92">
        <v>129</v>
      </c>
      <c r="ER92">
        <v>1.7000000000000001E-2</v>
      </c>
      <c r="ES92">
        <v>7.0000000000000001E-3</v>
      </c>
      <c r="ET92">
        <v>0.13400000000000001</v>
      </c>
      <c r="EU92">
        <v>-7.0000000000000007E-2</v>
      </c>
      <c r="EV92">
        <v>400</v>
      </c>
      <c r="EW92">
        <v>18</v>
      </c>
      <c r="EX92">
        <v>0.31</v>
      </c>
      <c r="EY92">
        <v>0.21</v>
      </c>
      <c r="EZ92">
        <v>0.47627562499999998</v>
      </c>
      <c r="FA92">
        <v>-0.10883766979362</v>
      </c>
      <c r="FB92">
        <v>2.26644942373391E-2</v>
      </c>
      <c r="FC92">
        <v>0</v>
      </c>
      <c r="FD92">
        <v>0</v>
      </c>
      <c r="FE92">
        <v>0</v>
      </c>
      <c r="FF92">
        <v>0</v>
      </c>
      <c r="FG92">
        <v>1</v>
      </c>
      <c r="FH92">
        <v>4.0109714999999997E-2</v>
      </c>
      <c r="FI92">
        <v>1.0744754971857401E-2</v>
      </c>
      <c r="FJ92">
        <v>6.8251306470114596E-3</v>
      </c>
      <c r="FK92">
        <v>1</v>
      </c>
      <c r="FL92">
        <v>2</v>
      </c>
      <c r="FM92">
        <v>3</v>
      </c>
      <c r="FN92" t="s">
        <v>419</v>
      </c>
      <c r="FO92">
        <v>3.9266399999999999</v>
      </c>
      <c r="FP92">
        <v>2.7869799999999998</v>
      </c>
      <c r="FQ92">
        <v>8.3959500000000006E-2</v>
      </c>
      <c r="FR92">
        <v>8.3869600000000002E-2</v>
      </c>
      <c r="FS92">
        <v>8.1449499999999994E-2</v>
      </c>
      <c r="FT92">
        <v>8.0452599999999999E-2</v>
      </c>
      <c r="FU92">
        <v>19702.3</v>
      </c>
      <c r="FV92">
        <v>24033.8</v>
      </c>
      <c r="FW92">
        <v>20945.900000000001</v>
      </c>
      <c r="FX92">
        <v>25301.200000000001</v>
      </c>
      <c r="FY92">
        <v>30515.7</v>
      </c>
      <c r="FZ92">
        <v>34254.5</v>
      </c>
      <c r="GA92">
        <v>37803.599999999999</v>
      </c>
      <c r="GB92">
        <v>41971.5</v>
      </c>
      <c r="GC92">
        <v>2.6720799999999998</v>
      </c>
      <c r="GD92">
        <v>2.1937000000000002</v>
      </c>
      <c r="GE92">
        <v>8.9593199999999998E-2</v>
      </c>
      <c r="GF92">
        <v>0</v>
      </c>
      <c r="GG92">
        <v>23.433800000000002</v>
      </c>
      <c r="GH92">
        <v>999.9</v>
      </c>
      <c r="GI92">
        <v>46.954000000000001</v>
      </c>
      <c r="GJ92">
        <v>29.748999999999999</v>
      </c>
      <c r="GK92">
        <v>21.965699999999998</v>
      </c>
      <c r="GL92">
        <v>61.323500000000003</v>
      </c>
      <c r="GM92">
        <v>19.226800000000001</v>
      </c>
      <c r="GN92">
        <v>3</v>
      </c>
      <c r="GO92">
        <v>-0.22259899999999999</v>
      </c>
      <c r="GP92">
        <v>-0.89291900000000002</v>
      </c>
      <c r="GQ92">
        <v>20.332799999999999</v>
      </c>
      <c r="GR92">
        <v>5.2232799999999999</v>
      </c>
      <c r="GS92">
        <v>11.962</v>
      </c>
      <c r="GT92">
        <v>4.9857500000000003</v>
      </c>
      <c r="GU92">
        <v>3.3010000000000002</v>
      </c>
      <c r="GV92">
        <v>9999</v>
      </c>
      <c r="GW92">
        <v>9999</v>
      </c>
      <c r="GX92">
        <v>999.9</v>
      </c>
      <c r="GY92">
        <v>9999</v>
      </c>
      <c r="GZ92">
        <v>1.8846099999999999</v>
      </c>
      <c r="HA92">
        <v>1.8815599999999999</v>
      </c>
      <c r="HB92">
        <v>1.8830800000000001</v>
      </c>
      <c r="HC92">
        <v>1.8817699999999999</v>
      </c>
      <c r="HD92">
        <v>1.8832500000000001</v>
      </c>
      <c r="HE92">
        <v>1.8824799999999999</v>
      </c>
      <c r="HF92">
        <v>1.88446</v>
      </c>
      <c r="HG92">
        <v>1.88171</v>
      </c>
      <c r="HH92">
        <v>5</v>
      </c>
      <c r="HI92">
        <v>0</v>
      </c>
      <c r="HJ92">
        <v>0</v>
      </c>
      <c r="HK92">
        <v>0</v>
      </c>
      <c r="HL92" t="s">
        <v>403</v>
      </c>
      <c r="HM92" t="s">
        <v>404</v>
      </c>
      <c r="HN92" t="s">
        <v>405</v>
      </c>
      <c r="HO92" t="s">
        <v>405</v>
      </c>
      <c r="HP92" t="s">
        <v>405</v>
      </c>
      <c r="HQ92" t="s">
        <v>405</v>
      </c>
      <c r="HR92">
        <v>0</v>
      </c>
      <c r="HS92">
        <v>100</v>
      </c>
      <c r="HT92">
        <v>100</v>
      </c>
      <c r="HU92">
        <v>0.13400000000000001</v>
      </c>
      <c r="HV92">
        <v>-6.9800000000000001E-2</v>
      </c>
      <c r="HW92">
        <v>0.133699999999976</v>
      </c>
      <c r="HX92">
        <v>0</v>
      </c>
      <c r="HY92">
        <v>0</v>
      </c>
      <c r="HZ92">
        <v>0</v>
      </c>
      <c r="IA92">
        <v>-6.9784999999996003E-2</v>
      </c>
      <c r="IB92">
        <v>0</v>
      </c>
      <c r="IC92">
        <v>0</v>
      </c>
      <c r="ID92">
        <v>0</v>
      </c>
      <c r="IE92">
        <v>-1</v>
      </c>
      <c r="IF92">
        <v>-1</v>
      </c>
      <c r="IG92">
        <v>-1</v>
      </c>
      <c r="IH92">
        <v>-1</v>
      </c>
      <c r="II92">
        <v>0.6</v>
      </c>
      <c r="IJ92">
        <v>0.7</v>
      </c>
      <c r="IK92">
        <v>1.56982</v>
      </c>
      <c r="IL92">
        <v>2.6061999999999999</v>
      </c>
      <c r="IM92">
        <v>2.8002899999999999</v>
      </c>
      <c r="IN92">
        <v>3.0139200000000002</v>
      </c>
      <c r="IO92">
        <v>3.0493199999999998</v>
      </c>
      <c r="IP92">
        <v>2.3034699999999999</v>
      </c>
      <c r="IQ92">
        <v>36.081600000000002</v>
      </c>
      <c r="IR92">
        <v>24.061199999999999</v>
      </c>
      <c r="IS92">
        <v>18</v>
      </c>
      <c r="IT92">
        <v>1089.53</v>
      </c>
      <c r="IU92">
        <v>597.40200000000004</v>
      </c>
      <c r="IV92">
        <v>25.000299999999999</v>
      </c>
      <c r="IW92">
        <v>24.3385</v>
      </c>
      <c r="IX92">
        <v>29.9999</v>
      </c>
      <c r="IY92">
        <v>24.275700000000001</v>
      </c>
      <c r="IZ92">
        <v>24.270099999999999</v>
      </c>
      <c r="JA92">
        <v>31.355499999999999</v>
      </c>
      <c r="JB92">
        <v>11.7484</v>
      </c>
      <c r="JC92">
        <v>65.598399999999998</v>
      </c>
      <c r="JD92">
        <v>25</v>
      </c>
      <c r="JE92">
        <v>400</v>
      </c>
      <c r="JF92">
        <v>17.979900000000001</v>
      </c>
      <c r="JG92">
        <v>101.90900000000001</v>
      </c>
      <c r="JH92">
        <v>101.18600000000001</v>
      </c>
    </row>
    <row r="93" spans="1:268" x14ac:dyDescent="0.2">
      <c r="A93">
        <v>77</v>
      </c>
      <c r="B93">
        <v>1634252262</v>
      </c>
      <c r="C93">
        <v>2116.4000000953702</v>
      </c>
      <c r="D93" t="s">
        <v>581</v>
      </c>
      <c r="E93" t="s">
        <v>582</v>
      </c>
      <c r="F93" t="s">
        <v>397</v>
      </c>
      <c r="I93">
        <v>1634252262</v>
      </c>
      <c r="J93">
        <f t="shared" si="92"/>
        <v>6.8062147767781287E-5</v>
      </c>
      <c r="K93">
        <f t="shared" si="93"/>
        <v>6.8062147767781286E-2</v>
      </c>
      <c r="L93">
        <f t="shared" si="94"/>
        <v>-0.83725514676293267</v>
      </c>
      <c r="M93">
        <f t="shared" si="95"/>
        <v>400.44499999999999</v>
      </c>
      <c r="N93">
        <f t="shared" si="96"/>
        <v>731.65779083435632</v>
      </c>
      <c r="O93">
        <f t="shared" si="97"/>
        <v>65.763530632705482</v>
      </c>
      <c r="P93">
        <f t="shared" si="98"/>
        <v>35.993161494504996</v>
      </c>
      <c r="Q93">
        <f t="shared" si="99"/>
        <v>3.8610249255925586E-3</v>
      </c>
      <c r="R93">
        <f t="shared" si="100"/>
        <v>2.7442023669348918</v>
      </c>
      <c r="S93">
        <f t="shared" si="101"/>
        <v>3.8580094895890944E-3</v>
      </c>
      <c r="T93">
        <f t="shared" si="102"/>
        <v>2.4115266533995174E-3</v>
      </c>
      <c r="U93">
        <f t="shared" si="103"/>
        <v>3.9895850507889585E-3</v>
      </c>
      <c r="V93">
        <f t="shared" si="104"/>
        <v>25.377994165694396</v>
      </c>
      <c r="W93">
        <f t="shared" si="105"/>
        <v>24.928899999999999</v>
      </c>
      <c r="X93">
        <f t="shared" si="106"/>
        <v>3.1662241371623718</v>
      </c>
      <c r="Y93">
        <f t="shared" si="107"/>
        <v>49.844351675222022</v>
      </c>
      <c r="Z93">
        <f t="shared" si="108"/>
        <v>1.6227730039587001</v>
      </c>
      <c r="AA93">
        <f t="shared" si="109"/>
        <v>3.2556808332716103</v>
      </c>
      <c r="AB93">
        <f t="shared" si="110"/>
        <v>1.5434511332036718</v>
      </c>
      <c r="AC93">
        <f t="shared" si="111"/>
        <v>-3.0015407165591546</v>
      </c>
      <c r="AD93">
        <f t="shared" si="112"/>
        <v>69.223670443098143</v>
      </c>
      <c r="AE93">
        <f t="shared" si="113"/>
        <v>5.3445427676593384</v>
      </c>
      <c r="AF93">
        <f t="shared" si="114"/>
        <v>71.570662079249118</v>
      </c>
      <c r="AG93">
        <v>0</v>
      </c>
      <c r="AH93">
        <v>0</v>
      </c>
      <c r="AI93">
        <f t="shared" si="115"/>
        <v>1</v>
      </c>
      <c r="AJ93">
        <f t="shared" si="116"/>
        <v>0</v>
      </c>
      <c r="AK93">
        <f t="shared" si="117"/>
        <v>47732.879585061259</v>
      </c>
      <c r="AL93" t="s">
        <v>399</v>
      </c>
      <c r="AM93" t="s">
        <v>399</v>
      </c>
      <c r="AN93">
        <v>0</v>
      </c>
      <c r="AO93">
        <v>0</v>
      </c>
      <c r="AP93" t="e">
        <f t="shared" si="118"/>
        <v>#DIV/0!</v>
      </c>
      <c r="AQ93">
        <v>0</v>
      </c>
      <c r="AR93" t="s">
        <v>399</v>
      </c>
      <c r="AS93" t="s">
        <v>399</v>
      </c>
      <c r="AT93">
        <v>0</v>
      </c>
      <c r="AU93">
        <v>0</v>
      </c>
      <c r="AV93" t="e">
        <f t="shared" si="119"/>
        <v>#DIV/0!</v>
      </c>
      <c r="AW93">
        <v>0.5</v>
      </c>
      <c r="AX93">
        <f t="shared" si="120"/>
        <v>2.0997816056783997E-2</v>
      </c>
      <c r="AY93">
        <f t="shared" si="121"/>
        <v>-0.83725514676293267</v>
      </c>
      <c r="AZ93" t="e">
        <f t="shared" si="122"/>
        <v>#DIV/0!</v>
      </c>
      <c r="BA93">
        <f t="shared" si="123"/>
        <v>-39.873439432880041</v>
      </c>
      <c r="BB93" t="e">
        <f t="shared" si="124"/>
        <v>#DIV/0!</v>
      </c>
      <c r="BC93" t="e">
        <f t="shared" si="125"/>
        <v>#DIV/0!</v>
      </c>
      <c r="BD93" t="s">
        <v>399</v>
      </c>
      <c r="BE93">
        <v>0</v>
      </c>
      <c r="BF93" t="e">
        <f t="shared" si="126"/>
        <v>#DIV/0!</v>
      </c>
      <c r="BG93" t="e">
        <f t="shared" si="127"/>
        <v>#DIV/0!</v>
      </c>
      <c r="BH93" t="e">
        <f t="shared" si="128"/>
        <v>#DIV/0!</v>
      </c>
      <c r="BI93" t="e">
        <f t="shared" si="129"/>
        <v>#DIV/0!</v>
      </c>
      <c r="BJ93" t="e">
        <f t="shared" si="130"/>
        <v>#DIV/0!</v>
      </c>
      <c r="BK93" t="e">
        <f t="shared" si="131"/>
        <v>#DIV/0!</v>
      </c>
      <c r="BL93" t="e">
        <f t="shared" si="132"/>
        <v>#DIV/0!</v>
      </c>
      <c r="BM93" t="e">
        <f t="shared" si="133"/>
        <v>#DIV/0!</v>
      </c>
      <c r="BN93" t="s">
        <v>399</v>
      </c>
      <c r="BO93" t="s">
        <v>399</v>
      </c>
      <c r="BP93" t="s">
        <v>399</v>
      </c>
      <c r="BQ93" t="s">
        <v>399</v>
      </c>
      <c r="BR93" t="s">
        <v>399</v>
      </c>
      <c r="BS93" t="s">
        <v>399</v>
      </c>
      <c r="BT93" t="s">
        <v>399</v>
      </c>
      <c r="BU93" t="s">
        <v>399</v>
      </c>
      <c r="BV93" t="s">
        <v>399</v>
      </c>
      <c r="BW93" t="s">
        <v>399</v>
      </c>
      <c r="BX93" t="s">
        <v>399</v>
      </c>
      <c r="BY93" t="s">
        <v>399</v>
      </c>
      <c r="BZ93" t="s">
        <v>399</v>
      </c>
      <c r="CA93" t="s">
        <v>399</v>
      </c>
      <c r="CB93" t="s">
        <v>399</v>
      </c>
      <c r="CC93" t="s">
        <v>399</v>
      </c>
      <c r="CD93" t="s">
        <v>399</v>
      </c>
      <c r="CE93" t="s">
        <v>399</v>
      </c>
      <c r="CF93">
        <f t="shared" si="134"/>
        <v>4.9997399999999997E-2</v>
      </c>
      <c r="CG93">
        <f t="shared" si="135"/>
        <v>2.0997816056783997E-2</v>
      </c>
      <c r="CH93">
        <f t="shared" si="136"/>
        <v>0.41997815999999993</v>
      </c>
      <c r="CI93">
        <f t="shared" si="137"/>
        <v>7.9795850399999979E-2</v>
      </c>
      <c r="CJ93">
        <v>6</v>
      </c>
      <c r="CK93">
        <v>0.5</v>
      </c>
      <c r="CL93" t="s">
        <v>400</v>
      </c>
      <c r="CM93">
        <v>2</v>
      </c>
      <c r="CN93">
        <v>1634252262</v>
      </c>
      <c r="CO93">
        <v>400.44499999999999</v>
      </c>
      <c r="CP93">
        <v>399.959</v>
      </c>
      <c r="CQ93">
        <v>18.054300000000001</v>
      </c>
      <c r="CR93">
        <v>18.014199999999999</v>
      </c>
      <c r="CS93">
        <v>400.31200000000001</v>
      </c>
      <c r="CT93">
        <v>18.124099999999999</v>
      </c>
      <c r="CU93">
        <v>1000</v>
      </c>
      <c r="CV93">
        <v>89.778499999999994</v>
      </c>
      <c r="CW93">
        <v>0.104409</v>
      </c>
      <c r="CX93">
        <v>25.396799999999999</v>
      </c>
      <c r="CY93">
        <v>24.928899999999999</v>
      </c>
      <c r="CZ93">
        <v>999.9</v>
      </c>
      <c r="DA93">
        <v>0</v>
      </c>
      <c r="DB93">
        <v>0</v>
      </c>
      <c r="DC93">
        <v>10001.200000000001</v>
      </c>
      <c r="DD93">
        <v>0</v>
      </c>
      <c r="DE93">
        <v>0.21912699999999999</v>
      </c>
      <c r="DF93">
        <v>0.48669400000000002</v>
      </c>
      <c r="DG93">
        <v>407.80799999999999</v>
      </c>
      <c r="DH93">
        <v>407.29599999999999</v>
      </c>
      <c r="DI93">
        <v>4.0094400000000002E-2</v>
      </c>
      <c r="DJ93">
        <v>399.959</v>
      </c>
      <c r="DK93">
        <v>18.014199999999999</v>
      </c>
      <c r="DL93">
        <v>1.6208899999999999</v>
      </c>
      <c r="DM93">
        <v>1.6172899999999999</v>
      </c>
      <c r="DN93">
        <v>14.158799999999999</v>
      </c>
      <c r="DO93">
        <v>14.124499999999999</v>
      </c>
      <c r="DP93">
        <v>4.9997399999999997E-2</v>
      </c>
      <c r="DQ93">
        <v>0</v>
      </c>
      <c r="DR93">
        <v>0</v>
      </c>
      <c r="DS93">
        <v>0</v>
      </c>
      <c r="DT93">
        <v>700.18</v>
      </c>
      <c r="DU93">
        <v>4.9997399999999997E-2</v>
      </c>
      <c r="DV93">
        <v>-5.2</v>
      </c>
      <c r="DW93">
        <v>-2.85</v>
      </c>
      <c r="DX93">
        <v>35.5</v>
      </c>
      <c r="DY93">
        <v>39.936999999999998</v>
      </c>
      <c r="DZ93">
        <v>38.125</v>
      </c>
      <c r="EA93">
        <v>40.375</v>
      </c>
      <c r="EB93">
        <v>38.561999999999998</v>
      </c>
      <c r="EC93">
        <v>0</v>
      </c>
      <c r="ED93">
        <v>0</v>
      </c>
      <c r="EE93">
        <v>0</v>
      </c>
      <c r="EF93">
        <v>2062.5</v>
      </c>
      <c r="EG93">
        <v>0</v>
      </c>
      <c r="EH93">
        <v>698.31500000000005</v>
      </c>
      <c r="EI93">
        <v>-7.6058118651760198</v>
      </c>
      <c r="EJ93">
        <v>-6.83316228155135</v>
      </c>
      <c r="EK93">
        <v>-3.7903846153846201</v>
      </c>
      <c r="EL93">
        <v>15</v>
      </c>
      <c r="EM93">
        <v>1634252220</v>
      </c>
      <c r="EN93" t="s">
        <v>572</v>
      </c>
      <c r="EO93">
        <v>1634252220</v>
      </c>
      <c r="EP93">
        <v>1634252217</v>
      </c>
      <c r="EQ93">
        <v>129</v>
      </c>
      <c r="ER93">
        <v>1.7000000000000001E-2</v>
      </c>
      <c r="ES93">
        <v>7.0000000000000001E-3</v>
      </c>
      <c r="ET93">
        <v>0.13400000000000001</v>
      </c>
      <c r="EU93">
        <v>-7.0000000000000007E-2</v>
      </c>
      <c r="EV93">
        <v>400</v>
      </c>
      <c r="EW93">
        <v>18</v>
      </c>
      <c r="EX93">
        <v>0.31</v>
      </c>
      <c r="EY93">
        <v>0.21</v>
      </c>
      <c r="EZ93">
        <v>0.478640658536585</v>
      </c>
      <c r="FA93">
        <v>-2.6287108013936598E-2</v>
      </c>
      <c r="FB93">
        <v>2.3357370168759901E-2</v>
      </c>
      <c r="FC93">
        <v>1</v>
      </c>
      <c r="FD93">
        <v>0</v>
      </c>
      <c r="FE93">
        <v>0</v>
      </c>
      <c r="FF93">
        <v>0</v>
      </c>
      <c r="FG93">
        <v>1</v>
      </c>
      <c r="FH93">
        <v>3.9405997560975597E-2</v>
      </c>
      <c r="FI93">
        <v>3.2612232752613199E-2</v>
      </c>
      <c r="FJ93">
        <v>5.7448883615418903E-3</v>
      </c>
      <c r="FK93">
        <v>1</v>
      </c>
      <c r="FL93">
        <v>3</v>
      </c>
      <c r="FM93">
        <v>3</v>
      </c>
      <c r="FN93" t="s">
        <v>415</v>
      </c>
      <c r="FO93">
        <v>3.9266200000000002</v>
      </c>
      <c r="FP93">
        <v>2.7870400000000002</v>
      </c>
      <c r="FQ93">
        <v>8.39583E-2</v>
      </c>
      <c r="FR93">
        <v>8.3868600000000001E-2</v>
      </c>
      <c r="FS93">
        <v>8.1449400000000005E-2</v>
      </c>
      <c r="FT93">
        <v>8.0454300000000006E-2</v>
      </c>
      <c r="FU93">
        <v>19702.8</v>
      </c>
      <c r="FV93">
        <v>24033.7</v>
      </c>
      <c r="FW93">
        <v>20946.3</v>
      </c>
      <c r="FX93">
        <v>25301</v>
      </c>
      <c r="FY93">
        <v>30516</v>
      </c>
      <c r="FZ93">
        <v>34254.199999999997</v>
      </c>
      <c r="GA93">
        <v>37804</v>
      </c>
      <c r="GB93">
        <v>41971.1</v>
      </c>
      <c r="GC93">
        <v>2.6728499999999999</v>
      </c>
      <c r="GD93">
        <v>2.1937000000000002</v>
      </c>
      <c r="GE93">
        <v>9.0643799999999997E-2</v>
      </c>
      <c r="GF93">
        <v>0</v>
      </c>
      <c r="GG93">
        <v>23.439699999999998</v>
      </c>
      <c r="GH93">
        <v>999.9</v>
      </c>
      <c r="GI93">
        <v>46.954000000000001</v>
      </c>
      <c r="GJ93">
        <v>29.748999999999999</v>
      </c>
      <c r="GK93">
        <v>21.963999999999999</v>
      </c>
      <c r="GL93">
        <v>61.543500000000002</v>
      </c>
      <c r="GM93">
        <v>19.1907</v>
      </c>
      <c r="GN93">
        <v>3</v>
      </c>
      <c r="GO93">
        <v>-0.223186</v>
      </c>
      <c r="GP93">
        <v>-0.89031899999999997</v>
      </c>
      <c r="GQ93">
        <v>20.332699999999999</v>
      </c>
      <c r="GR93">
        <v>5.2231300000000003</v>
      </c>
      <c r="GS93">
        <v>11.962</v>
      </c>
      <c r="GT93">
        <v>4.9856499999999997</v>
      </c>
      <c r="GU93">
        <v>3.3010000000000002</v>
      </c>
      <c r="GV93">
        <v>9999</v>
      </c>
      <c r="GW93">
        <v>9999</v>
      </c>
      <c r="GX93">
        <v>999.9</v>
      </c>
      <c r="GY93">
        <v>9999</v>
      </c>
      <c r="GZ93">
        <v>1.8846099999999999</v>
      </c>
      <c r="HA93">
        <v>1.8815599999999999</v>
      </c>
      <c r="HB93">
        <v>1.8830899999999999</v>
      </c>
      <c r="HC93">
        <v>1.88174</v>
      </c>
      <c r="HD93">
        <v>1.88324</v>
      </c>
      <c r="HE93">
        <v>1.8824799999999999</v>
      </c>
      <c r="HF93">
        <v>1.88446</v>
      </c>
      <c r="HG93">
        <v>1.88171</v>
      </c>
      <c r="HH93">
        <v>5</v>
      </c>
      <c r="HI93">
        <v>0</v>
      </c>
      <c r="HJ93">
        <v>0</v>
      </c>
      <c r="HK93">
        <v>0</v>
      </c>
      <c r="HL93" t="s">
        <v>403</v>
      </c>
      <c r="HM93" t="s">
        <v>404</v>
      </c>
      <c r="HN93" t="s">
        <v>405</v>
      </c>
      <c r="HO93" t="s">
        <v>405</v>
      </c>
      <c r="HP93" t="s">
        <v>405</v>
      </c>
      <c r="HQ93" t="s">
        <v>405</v>
      </c>
      <c r="HR93">
        <v>0</v>
      </c>
      <c r="HS93">
        <v>100</v>
      </c>
      <c r="HT93">
        <v>100</v>
      </c>
      <c r="HU93">
        <v>0.13300000000000001</v>
      </c>
      <c r="HV93">
        <v>-6.9800000000000001E-2</v>
      </c>
      <c r="HW93">
        <v>0.133699999999976</v>
      </c>
      <c r="HX93">
        <v>0</v>
      </c>
      <c r="HY93">
        <v>0</v>
      </c>
      <c r="HZ93">
        <v>0</v>
      </c>
      <c r="IA93">
        <v>-6.9784999999996003E-2</v>
      </c>
      <c r="IB93">
        <v>0</v>
      </c>
      <c r="IC93">
        <v>0</v>
      </c>
      <c r="ID93">
        <v>0</v>
      </c>
      <c r="IE93">
        <v>-1</v>
      </c>
      <c r="IF93">
        <v>-1</v>
      </c>
      <c r="IG93">
        <v>-1</v>
      </c>
      <c r="IH93">
        <v>-1</v>
      </c>
      <c r="II93">
        <v>0.7</v>
      </c>
      <c r="IJ93">
        <v>0.8</v>
      </c>
      <c r="IK93">
        <v>1.56982</v>
      </c>
      <c r="IL93">
        <v>2.6074199999999998</v>
      </c>
      <c r="IM93">
        <v>2.8002899999999999</v>
      </c>
      <c r="IN93">
        <v>3.0151400000000002</v>
      </c>
      <c r="IO93">
        <v>3.0493199999999998</v>
      </c>
      <c r="IP93">
        <v>2.32422</v>
      </c>
      <c r="IQ93">
        <v>36.081600000000002</v>
      </c>
      <c r="IR93">
        <v>24.061199999999999</v>
      </c>
      <c r="IS93">
        <v>18</v>
      </c>
      <c r="IT93">
        <v>1090.4100000000001</v>
      </c>
      <c r="IU93">
        <v>597.37800000000004</v>
      </c>
      <c r="IV93">
        <v>25.000399999999999</v>
      </c>
      <c r="IW93">
        <v>24.336500000000001</v>
      </c>
      <c r="IX93">
        <v>29.9999</v>
      </c>
      <c r="IY93">
        <v>24.273700000000002</v>
      </c>
      <c r="IZ93">
        <v>24.268000000000001</v>
      </c>
      <c r="JA93">
        <v>31.356999999999999</v>
      </c>
      <c r="JB93">
        <v>11.7484</v>
      </c>
      <c r="JC93">
        <v>65.598399999999998</v>
      </c>
      <c r="JD93">
        <v>25</v>
      </c>
      <c r="JE93">
        <v>400</v>
      </c>
      <c r="JF93">
        <v>17.979900000000001</v>
      </c>
      <c r="JG93">
        <v>101.91</v>
      </c>
      <c r="JH93">
        <v>101.185</v>
      </c>
    </row>
    <row r="94" spans="1:268" x14ac:dyDescent="0.2">
      <c r="A94">
        <v>78</v>
      </c>
      <c r="B94">
        <v>1634252267</v>
      </c>
      <c r="C94">
        <v>2121.4000000953702</v>
      </c>
      <c r="D94" t="s">
        <v>583</v>
      </c>
      <c r="E94" t="s">
        <v>584</v>
      </c>
      <c r="F94" t="s">
        <v>397</v>
      </c>
      <c r="I94">
        <v>1634252267</v>
      </c>
      <c r="J94">
        <f t="shared" si="92"/>
        <v>7.485613209084403E-5</v>
      </c>
      <c r="K94">
        <f t="shared" si="93"/>
        <v>7.4856132090844033E-2</v>
      </c>
      <c r="L94">
        <f t="shared" si="94"/>
        <v>-0.74001559413820683</v>
      </c>
      <c r="M94">
        <f t="shared" si="95"/>
        <v>400.40800000000002</v>
      </c>
      <c r="N94">
        <f t="shared" si="96"/>
        <v>664.34103090431427</v>
      </c>
      <c r="O94">
        <f t="shared" si="97"/>
        <v>59.712144419599312</v>
      </c>
      <c r="P94">
        <f t="shared" si="98"/>
        <v>35.989377760120007</v>
      </c>
      <c r="Q94">
        <f t="shared" si="99"/>
        <v>4.2476227068740024E-3</v>
      </c>
      <c r="R94">
        <f t="shared" si="100"/>
        <v>2.7422964399070544</v>
      </c>
      <c r="S94">
        <f t="shared" si="101"/>
        <v>4.2439709525370619E-3</v>
      </c>
      <c r="T94">
        <f t="shared" si="102"/>
        <v>2.652809671789649E-3</v>
      </c>
      <c r="U94">
        <f t="shared" si="103"/>
        <v>3.9895850507889585E-3</v>
      </c>
      <c r="V94">
        <f t="shared" si="104"/>
        <v>25.383701233462947</v>
      </c>
      <c r="W94">
        <f t="shared" si="105"/>
        <v>24.928599999999999</v>
      </c>
      <c r="X94">
        <f t="shared" si="106"/>
        <v>3.1661674770945671</v>
      </c>
      <c r="Y94">
        <f t="shared" si="107"/>
        <v>49.830312211744435</v>
      </c>
      <c r="Z94">
        <f t="shared" si="108"/>
        <v>1.6230489596640001</v>
      </c>
      <c r="AA94">
        <f t="shared" si="109"/>
        <v>3.2571518973575002</v>
      </c>
      <c r="AB94">
        <f t="shared" si="110"/>
        <v>1.543118517430567</v>
      </c>
      <c r="AC94">
        <f t="shared" si="111"/>
        <v>-3.3011554252062218</v>
      </c>
      <c r="AD94">
        <f t="shared" si="112"/>
        <v>70.343549840962382</v>
      </c>
      <c r="AE94">
        <f t="shared" si="113"/>
        <v>5.4349794662099091</v>
      </c>
      <c r="AF94">
        <f t="shared" si="114"/>
        <v>72.481363467016863</v>
      </c>
      <c r="AG94">
        <v>0</v>
      </c>
      <c r="AH94">
        <v>0</v>
      </c>
      <c r="AI94">
        <f t="shared" si="115"/>
        <v>1</v>
      </c>
      <c r="AJ94">
        <f t="shared" si="116"/>
        <v>0</v>
      </c>
      <c r="AK94">
        <f t="shared" si="117"/>
        <v>47679.857681789494</v>
      </c>
      <c r="AL94" t="s">
        <v>399</v>
      </c>
      <c r="AM94" t="s">
        <v>399</v>
      </c>
      <c r="AN94">
        <v>0</v>
      </c>
      <c r="AO94">
        <v>0</v>
      </c>
      <c r="AP94" t="e">
        <f t="shared" si="118"/>
        <v>#DIV/0!</v>
      </c>
      <c r="AQ94">
        <v>0</v>
      </c>
      <c r="AR94" t="s">
        <v>399</v>
      </c>
      <c r="AS94" t="s">
        <v>399</v>
      </c>
      <c r="AT94">
        <v>0</v>
      </c>
      <c r="AU94">
        <v>0</v>
      </c>
      <c r="AV94" t="e">
        <f t="shared" si="119"/>
        <v>#DIV/0!</v>
      </c>
      <c r="AW94">
        <v>0.5</v>
      </c>
      <c r="AX94">
        <f t="shared" si="120"/>
        <v>2.0997816056783997E-2</v>
      </c>
      <c r="AY94">
        <f t="shared" si="121"/>
        <v>-0.74001559413820683</v>
      </c>
      <c r="AZ94" t="e">
        <f t="shared" si="122"/>
        <v>#DIV/0!</v>
      </c>
      <c r="BA94">
        <f t="shared" si="123"/>
        <v>-35.242502941115241</v>
      </c>
      <c r="BB94" t="e">
        <f t="shared" si="124"/>
        <v>#DIV/0!</v>
      </c>
      <c r="BC94" t="e">
        <f t="shared" si="125"/>
        <v>#DIV/0!</v>
      </c>
      <c r="BD94" t="s">
        <v>399</v>
      </c>
      <c r="BE94">
        <v>0</v>
      </c>
      <c r="BF94" t="e">
        <f t="shared" si="126"/>
        <v>#DIV/0!</v>
      </c>
      <c r="BG94" t="e">
        <f t="shared" si="127"/>
        <v>#DIV/0!</v>
      </c>
      <c r="BH94" t="e">
        <f t="shared" si="128"/>
        <v>#DIV/0!</v>
      </c>
      <c r="BI94" t="e">
        <f t="shared" si="129"/>
        <v>#DIV/0!</v>
      </c>
      <c r="BJ94" t="e">
        <f t="shared" si="130"/>
        <v>#DIV/0!</v>
      </c>
      <c r="BK94" t="e">
        <f t="shared" si="131"/>
        <v>#DIV/0!</v>
      </c>
      <c r="BL94" t="e">
        <f t="shared" si="132"/>
        <v>#DIV/0!</v>
      </c>
      <c r="BM94" t="e">
        <f t="shared" si="133"/>
        <v>#DIV/0!</v>
      </c>
      <c r="BN94" t="s">
        <v>399</v>
      </c>
      <c r="BO94" t="s">
        <v>399</v>
      </c>
      <c r="BP94" t="s">
        <v>399</v>
      </c>
      <c r="BQ94" t="s">
        <v>399</v>
      </c>
      <c r="BR94" t="s">
        <v>399</v>
      </c>
      <c r="BS94" t="s">
        <v>399</v>
      </c>
      <c r="BT94" t="s">
        <v>399</v>
      </c>
      <c r="BU94" t="s">
        <v>399</v>
      </c>
      <c r="BV94" t="s">
        <v>399</v>
      </c>
      <c r="BW94" t="s">
        <v>399</v>
      </c>
      <c r="BX94" t="s">
        <v>399</v>
      </c>
      <c r="BY94" t="s">
        <v>399</v>
      </c>
      <c r="BZ94" t="s">
        <v>399</v>
      </c>
      <c r="CA94" t="s">
        <v>399</v>
      </c>
      <c r="CB94" t="s">
        <v>399</v>
      </c>
      <c r="CC94" t="s">
        <v>399</v>
      </c>
      <c r="CD94" t="s">
        <v>399</v>
      </c>
      <c r="CE94" t="s">
        <v>399</v>
      </c>
      <c r="CF94">
        <f t="shared" si="134"/>
        <v>4.9997399999999997E-2</v>
      </c>
      <c r="CG94">
        <f t="shared" si="135"/>
        <v>2.0997816056783997E-2</v>
      </c>
      <c r="CH94">
        <f t="shared" si="136"/>
        <v>0.41997815999999993</v>
      </c>
      <c r="CI94">
        <f t="shared" si="137"/>
        <v>7.9795850399999979E-2</v>
      </c>
      <c r="CJ94">
        <v>6</v>
      </c>
      <c r="CK94">
        <v>0.5</v>
      </c>
      <c r="CL94" t="s">
        <v>400</v>
      </c>
      <c r="CM94">
        <v>2</v>
      </c>
      <c r="CN94">
        <v>1634252267</v>
      </c>
      <c r="CO94">
        <v>400.40800000000002</v>
      </c>
      <c r="CP94">
        <v>399.98200000000003</v>
      </c>
      <c r="CQ94">
        <v>18.057600000000001</v>
      </c>
      <c r="CR94">
        <v>18.013500000000001</v>
      </c>
      <c r="CS94">
        <v>400.274</v>
      </c>
      <c r="CT94">
        <v>18.127400000000002</v>
      </c>
      <c r="CU94">
        <v>1000.06</v>
      </c>
      <c r="CV94">
        <v>89.777500000000003</v>
      </c>
      <c r="CW94">
        <v>0.104265</v>
      </c>
      <c r="CX94">
        <v>25.404399999999999</v>
      </c>
      <c r="CY94">
        <v>24.928599999999999</v>
      </c>
      <c r="CZ94">
        <v>999.9</v>
      </c>
      <c r="DA94">
        <v>0</v>
      </c>
      <c r="DB94">
        <v>0</v>
      </c>
      <c r="DC94">
        <v>9990</v>
      </c>
      <c r="DD94">
        <v>0</v>
      </c>
      <c r="DE94">
        <v>0.21912699999999999</v>
      </c>
      <c r="DF94">
        <v>0.42535400000000001</v>
      </c>
      <c r="DG94">
        <v>407.77100000000002</v>
      </c>
      <c r="DH94">
        <v>407.32</v>
      </c>
      <c r="DI94">
        <v>4.4143700000000001E-2</v>
      </c>
      <c r="DJ94">
        <v>399.98200000000003</v>
      </c>
      <c r="DK94">
        <v>18.013500000000001</v>
      </c>
      <c r="DL94">
        <v>1.62117</v>
      </c>
      <c r="DM94">
        <v>1.6172</v>
      </c>
      <c r="DN94">
        <v>14.1615</v>
      </c>
      <c r="DO94">
        <v>14.123699999999999</v>
      </c>
      <c r="DP94">
        <v>4.9997399999999997E-2</v>
      </c>
      <c r="DQ94">
        <v>0</v>
      </c>
      <c r="DR94">
        <v>0</v>
      </c>
      <c r="DS94">
        <v>0</v>
      </c>
      <c r="DT94">
        <v>697.33</v>
      </c>
      <c r="DU94">
        <v>4.9997399999999997E-2</v>
      </c>
      <c r="DV94">
        <v>1.56</v>
      </c>
      <c r="DW94">
        <v>-1.52</v>
      </c>
      <c r="DX94">
        <v>35.436999999999998</v>
      </c>
      <c r="DY94">
        <v>39.875</v>
      </c>
      <c r="DZ94">
        <v>38.186999999999998</v>
      </c>
      <c r="EA94">
        <v>40.311999999999998</v>
      </c>
      <c r="EB94">
        <v>38.561999999999998</v>
      </c>
      <c r="EC94">
        <v>0</v>
      </c>
      <c r="ED94">
        <v>0</v>
      </c>
      <c r="EE94">
        <v>0</v>
      </c>
      <c r="EF94">
        <v>2067.3000001907299</v>
      </c>
      <c r="EG94">
        <v>0</v>
      </c>
      <c r="EH94">
        <v>698.15846153846201</v>
      </c>
      <c r="EI94">
        <v>-1.62324771786891</v>
      </c>
      <c r="EJ94">
        <v>1.8724788103974901</v>
      </c>
      <c r="EK94">
        <v>-4.0957692307692302</v>
      </c>
      <c r="EL94">
        <v>15</v>
      </c>
      <c r="EM94">
        <v>1634252220</v>
      </c>
      <c r="EN94" t="s">
        <v>572</v>
      </c>
      <c r="EO94">
        <v>1634252220</v>
      </c>
      <c r="EP94">
        <v>1634252217</v>
      </c>
      <c r="EQ94">
        <v>129</v>
      </c>
      <c r="ER94">
        <v>1.7000000000000001E-2</v>
      </c>
      <c r="ES94">
        <v>7.0000000000000001E-3</v>
      </c>
      <c r="ET94">
        <v>0.13400000000000001</v>
      </c>
      <c r="EU94">
        <v>-7.0000000000000007E-2</v>
      </c>
      <c r="EV94">
        <v>400</v>
      </c>
      <c r="EW94">
        <v>18</v>
      </c>
      <c r="EX94">
        <v>0.31</v>
      </c>
      <c r="EY94">
        <v>0.21</v>
      </c>
      <c r="EZ94">
        <v>0.46613307500000001</v>
      </c>
      <c r="FA94">
        <v>-6.1312682926835602E-3</v>
      </c>
      <c r="FB94">
        <v>2.5478636882089602E-2</v>
      </c>
      <c r="FC94">
        <v>1</v>
      </c>
      <c r="FD94">
        <v>0</v>
      </c>
      <c r="FE94">
        <v>0</v>
      </c>
      <c r="FF94">
        <v>0</v>
      </c>
      <c r="FG94">
        <v>1</v>
      </c>
      <c r="FH94">
        <v>4.1662782500000002E-2</v>
      </c>
      <c r="FI94">
        <v>-3.9934255159475504E-3</v>
      </c>
      <c r="FJ94">
        <v>3.6497811300739299E-3</v>
      </c>
      <c r="FK94">
        <v>1</v>
      </c>
      <c r="FL94">
        <v>3</v>
      </c>
      <c r="FM94">
        <v>3</v>
      </c>
      <c r="FN94" t="s">
        <v>415</v>
      </c>
      <c r="FO94">
        <v>3.9266899999999998</v>
      </c>
      <c r="FP94">
        <v>2.7867999999999999</v>
      </c>
      <c r="FQ94">
        <v>8.3951999999999999E-2</v>
      </c>
      <c r="FR94">
        <v>8.3871799999999996E-2</v>
      </c>
      <c r="FS94">
        <v>8.1459900000000002E-2</v>
      </c>
      <c r="FT94">
        <v>8.0451300000000003E-2</v>
      </c>
      <c r="FU94">
        <v>19702.7</v>
      </c>
      <c r="FV94">
        <v>24033.9</v>
      </c>
      <c r="FW94">
        <v>20946.099999999999</v>
      </c>
      <c r="FX94">
        <v>25301.4</v>
      </c>
      <c r="FY94">
        <v>30515.7</v>
      </c>
      <c r="FZ94">
        <v>34254.699999999997</v>
      </c>
      <c r="GA94">
        <v>37804.1</v>
      </c>
      <c r="GB94">
        <v>41971.7</v>
      </c>
      <c r="GC94">
        <v>2.6722800000000002</v>
      </c>
      <c r="GD94">
        <v>2.1938300000000002</v>
      </c>
      <c r="GE94">
        <v>9.0293600000000002E-2</v>
      </c>
      <c r="GF94">
        <v>0</v>
      </c>
      <c r="GG94">
        <v>23.4451</v>
      </c>
      <c r="GH94">
        <v>999.9</v>
      </c>
      <c r="GI94">
        <v>46.954000000000001</v>
      </c>
      <c r="GJ94">
        <v>29.759</v>
      </c>
      <c r="GK94">
        <v>21.9754</v>
      </c>
      <c r="GL94">
        <v>61.613500000000002</v>
      </c>
      <c r="GM94">
        <v>19.2027</v>
      </c>
      <c r="GN94">
        <v>3</v>
      </c>
      <c r="GO94">
        <v>-0.22312000000000001</v>
      </c>
      <c r="GP94">
        <v>-0.88830299999999995</v>
      </c>
      <c r="GQ94">
        <v>20.332699999999999</v>
      </c>
      <c r="GR94">
        <v>5.2231300000000003</v>
      </c>
      <c r="GS94">
        <v>11.962</v>
      </c>
      <c r="GT94">
        <v>4.9858500000000001</v>
      </c>
      <c r="GU94">
        <v>3.3010000000000002</v>
      </c>
      <c r="GV94">
        <v>9999</v>
      </c>
      <c r="GW94">
        <v>9999</v>
      </c>
      <c r="GX94">
        <v>999.9</v>
      </c>
      <c r="GY94">
        <v>9999</v>
      </c>
      <c r="GZ94">
        <v>1.8846099999999999</v>
      </c>
      <c r="HA94">
        <v>1.8815599999999999</v>
      </c>
      <c r="HB94">
        <v>1.8830899999999999</v>
      </c>
      <c r="HC94">
        <v>1.88178</v>
      </c>
      <c r="HD94">
        <v>1.88324</v>
      </c>
      <c r="HE94">
        <v>1.8824799999999999</v>
      </c>
      <c r="HF94">
        <v>1.88446</v>
      </c>
      <c r="HG94">
        <v>1.8817200000000001</v>
      </c>
      <c r="HH94">
        <v>5</v>
      </c>
      <c r="HI94">
        <v>0</v>
      </c>
      <c r="HJ94">
        <v>0</v>
      </c>
      <c r="HK94">
        <v>0</v>
      </c>
      <c r="HL94" t="s">
        <v>403</v>
      </c>
      <c r="HM94" t="s">
        <v>404</v>
      </c>
      <c r="HN94" t="s">
        <v>405</v>
      </c>
      <c r="HO94" t="s">
        <v>405</v>
      </c>
      <c r="HP94" t="s">
        <v>405</v>
      </c>
      <c r="HQ94" t="s">
        <v>405</v>
      </c>
      <c r="HR94">
        <v>0</v>
      </c>
      <c r="HS94">
        <v>100</v>
      </c>
      <c r="HT94">
        <v>100</v>
      </c>
      <c r="HU94">
        <v>0.13400000000000001</v>
      </c>
      <c r="HV94">
        <v>-6.9800000000000001E-2</v>
      </c>
      <c r="HW94">
        <v>0.133699999999976</v>
      </c>
      <c r="HX94">
        <v>0</v>
      </c>
      <c r="HY94">
        <v>0</v>
      </c>
      <c r="HZ94">
        <v>0</v>
      </c>
      <c r="IA94">
        <v>-6.9784999999996003E-2</v>
      </c>
      <c r="IB94">
        <v>0</v>
      </c>
      <c r="IC94">
        <v>0</v>
      </c>
      <c r="ID94">
        <v>0</v>
      </c>
      <c r="IE94">
        <v>-1</v>
      </c>
      <c r="IF94">
        <v>-1</v>
      </c>
      <c r="IG94">
        <v>-1</v>
      </c>
      <c r="IH94">
        <v>-1</v>
      </c>
      <c r="II94">
        <v>0.8</v>
      </c>
      <c r="IJ94">
        <v>0.8</v>
      </c>
      <c r="IK94">
        <v>1.56982</v>
      </c>
      <c r="IL94">
        <v>2.5976599999999999</v>
      </c>
      <c r="IM94">
        <v>2.8002899999999999</v>
      </c>
      <c r="IN94">
        <v>3.0102500000000001</v>
      </c>
      <c r="IO94">
        <v>3.0493199999999998</v>
      </c>
      <c r="IP94">
        <v>2.34253</v>
      </c>
      <c r="IQ94">
        <v>36.081600000000002</v>
      </c>
      <c r="IR94">
        <v>24.07</v>
      </c>
      <c r="IS94">
        <v>18</v>
      </c>
      <c r="IT94">
        <v>1089.67</v>
      </c>
      <c r="IU94">
        <v>597.45799999999997</v>
      </c>
      <c r="IV94">
        <v>25.000399999999999</v>
      </c>
      <c r="IW94">
        <v>24.335000000000001</v>
      </c>
      <c r="IX94">
        <v>30</v>
      </c>
      <c r="IY94">
        <v>24.271100000000001</v>
      </c>
      <c r="IZ94">
        <v>24.266500000000001</v>
      </c>
      <c r="JA94">
        <v>31.357800000000001</v>
      </c>
      <c r="JB94">
        <v>11.7484</v>
      </c>
      <c r="JC94">
        <v>65.598399999999998</v>
      </c>
      <c r="JD94">
        <v>25</v>
      </c>
      <c r="JE94">
        <v>400</v>
      </c>
      <c r="JF94">
        <v>17.979900000000001</v>
      </c>
      <c r="JG94">
        <v>101.91</v>
      </c>
      <c r="JH94">
        <v>101.18600000000001</v>
      </c>
    </row>
    <row r="95" spans="1:268" x14ac:dyDescent="0.2">
      <c r="A95">
        <v>79</v>
      </c>
      <c r="B95">
        <v>1634252272</v>
      </c>
      <c r="C95">
        <v>2126.4000000953702</v>
      </c>
      <c r="D95" t="s">
        <v>585</v>
      </c>
      <c r="E95" t="s">
        <v>586</v>
      </c>
      <c r="F95" t="s">
        <v>397</v>
      </c>
      <c r="I95">
        <v>1634252272</v>
      </c>
      <c r="J95">
        <f t="shared" si="92"/>
        <v>8.1301136600101334E-5</v>
      </c>
      <c r="K95">
        <f t="shared" si="93"/>
        <v>8.130113660010134E-2</v>
      </c>
      <c r="L95">
        <f t="shared" si="94"/>
        <v>-0.67254840338445343</v>
      </c>
      <c r="M95">
        <f t="shared" si="95"/>
        <v>400.39100000000002</v>
      </c>
      <c r="N95">
        <f t="shared" si="96"/>
        <v>619.78592914098601</v>
      </c>
      <c r="O95">
        <f t="shared" si="97"/>
        <v>55.708685987569815</v>
      </c>
      <c r="P95">
        <f t="shared" si="98"/>
        <v>35.988646147813995</v>
      </c>
      <c r="Q95">
        <f t="shared" si="99"/>
        <v>4.6059891005167265E-3</v>
      </c>
      <c r="R95">
        <f t="shared" si="100"/>
        <v>2.7431709634465351</v>
      </c>
      <c r="S95">
        <f t="shared" si="101"/>
        <v>4.6016968689334024E-3</v>
      </c>
      <c r="T95">
        <f t="shared" si="102"/>
        <v>2.8764458409279506E-3</v>
      </c>
      <c r="U95">
        <f t="shared" si="103"/>
        <v>3.9895850507889585E-3</v>
      </c>
      <c r="V95">
        <f t="shared" si="104"/>
        <v>25.384523638024444</v>
      </c>
      <c r="W95">
        <f t="shared" si="105"/>
        <v>24.9435</v>
      </c>
      <c r="X95">
        <f t="shared" si="106"/>
        <v>3.1689826649243047</v>
      </c>
      <c r="Y95">
        <f t="shared" si="107"/>
        <v>49.829784807459802</v>
      </c>
      <c r="Z95">
        <f t="shared" si="108"/>
        <v>1.6232826204891999</v>
      </c>
      <c r="AA95">
        <f t="shared" si="109"/>
        <v>3.2576552894247803</v>
      </c>
      <c r="AB95">
        <f t="shared" si="110"/>
        <v>1.5457000444351048</v>
      </c>
      <c r="AC95">
        <f t="shared" si="111"/>
        <v>-3.5853801240644687</v>
      </c>
      <c r="AD95">
        <f t="shared" si="112"/>
        <v>68.546937586846255</v>
      </c>
      <c r="AE95">
        <f t="shared" si="113"/>
        <v>5.2949446930975554</v>
      </c>
      <c r="AF95">
        <f t="shared" si="114"/>
        <v>70.260491740930135</v>
      </c>
      <c r="AG95">
        <v>0</v>
      </c>
      <c r="AH95">
        <v>0</v>
      </c>
      <c r="AI95">
        <f t="shared" si="115"/>
        <v>1</v>
      </c>
      <c r="AJ95">
        <f t="shared" si="116"/>
        <v>0</v>
      </c>
      <c r="AK95">
        <f t="shared" si="117"/>
        <v>47703.237821209266</v>
      </c>
      <c r="AL95" t="s">
        <v>399</v>
      </c>
      <c r="AM95" t="s">
        <v>399</v>
      </c>
      <c r="AN95">
        <v>0</v>
      </c>
      <c r="AO95">
        <v>0</v>
      </c>
      <c r="AP95" t="e">
        <f t="shared" si="118"/>
        <v>#DIV/0!</v>
      </c>
      <c r="AQ95">
        <v>0</v>
      </c>
      <c r="AR95" t="s">
        <v>399</v>
      </c>
      <c r="AS95" t="s">
        <v>399</v>
      </c>
      <c r="AT95">
        <v>0</v>
      </c>
      <c r="AU95">
        <v>0</v>
      </c>
      <c r="AV95" t="e">
        <f t="shared" si="119"/>
        <v>#DIV/0!</v>
      </c>
      <c r="AW95">
        <v>0.5</v>
      </c>
      <c r="AX95">
        <f t="shared" si="120"/>
        <v>2.0997816056783997E-2</v>
      </c>
      <c r="AY95">
        <f t="shared" si="121"/>
        <v>-0.67254840338445343</v>
      </c>
      <c r="AZ95" t="e">
        <f t="shared" si="122"/>
        <v>#DIV/0!</v>
      </c>
      <c r="BA95">
        <f t="shared" si="123"/>
        <v>-32.029445422595067</v>
      </c>
      <c r="BB95" t="e">
        <f t="shared" si="124"/>
        <v>#DIV/0!</v>
      </c>
      <c r="BC95" t="e">
        <f t="shared" si="125"/>
        <v>#DIV/0!</v>
      </c>
      <c r="BD95" t="s">
        <v>399</v>
      </c>
      <c r="BE95">
        <v>0</v>
      </c>
      <c r="BF95" t="e">
        <f t="shared" si="126"/>
        <v>#DIV/0!</v>
      </c>
      <c r="BG95" t="e">
        <f t="shared" si="127"/>
        <v>#DIV/0!</v>
      </c>
      <c r="BH95" t="e">
        <f t="shared" si="128"/>
        <v>#DIV/0!</v>
      </c>
      <c r="BI95" t="e">
        <f t="shared" si="129"/>
        <v>#DIV/0!</v>
      </c>
      <c r="BJ95" t="e">
        <f t="shared" si="130"/>
        <v>#DIV/0!</v>
      </c>
      <c r="BK95" t="e">
        <f t="shared" si="131"/>
        <v>#DIV/0!</v>
      </c>
      <c r="BL95" t="e">
        <f t="shared" si="132"/>
        <v>#DIV/0!</v>
      </c>
      <c r="BM95" t="e">
        <f t="shared" si="133"/>
        <v>#DIV/0!</v>
      </c>
      <c r="BN95" t="s">
        <v>399</v>
      </c>
      <c r="BO95" t="s">
        <v>399</v>
      </c>
      <c r="BP95" t="s">
        <v>399</v>
      </c>
      <c r="BQ95" t="s">
        <v>399</v>
      </c>
      <c r="BR95" t="s">
        <v>399</v>
      </c>
      <c r="BS95" t="s">
        <v>399</v>
      </c>
      <c r="BT95" t="s">
        <v>399</v>
      </c>
      <c r="BU95" t="s">
        <v>399</v>
      </c>
      <c r="BV95" t="s">
        <v>399</v>
      </c>
      <c r="BW95" t="s">
        <v>399</v>
      </c>
      <c r="BX95" t="s">
        <v>399</v>
      </c>
      <c r="BY95" t="s">
        <v>399</v>
      </c>
      <c r="BZ95" t="s">
        <v>399</v>
      </c>
      <c r="CA95" t="s">
        <v>399</v>
      </c>
      <c r="CB95" t="s">
        <v>399</v>
      </c>
      <c r="CC95" t="s">
        <v>399</v>
      </c>
      <c r="CD95" t="s">
        <v>399</v>
      </c>
      <c r="CE95" t="s">
        <v>399</v>
      </c>
      <c r="CF95">
        <f t="shared" si="134"/>
        <v>4.9997399999999997E-2</v>
      </c>
      <c r="CG95">
        <f t="shared" si="135"/>
        <v>2.0997816056783997E-2</v>
      </c>
      <c r="CH95">
        <f t="shared" si="136"/>
        <v>0.41997815999999993</v>
      </c>
      <c r="CI95">
        <f t="shared" si="137"/>
        <v>7.9795850399999979E-2</v>
      </c>
      <c r="CJ95">
        <v>6</v>
      </c>
      <c r="CK95">
        <v>0.5</v>
      </c>
      <c r="CL95" t="s">
        <v>400</v>
      </c>
      <c r="CM95">
        <v>2</v>
      </c>
      <c r="CN95">
        <v>1634252272</v>
      </c>
      <c r="CO95">
        <v>400.39100000000002</v>
      </c>
      <c r="CP95">
        <v>400.00700000000001</v>
      </c>
      <c r="CQ95">
        <v>18.059799999999999</v>
      </c>
      <c r="CR95">
        <v>18.011900000000001</v>
      </c>
      <c r="CS95">
        <v>400.25700000000001</v>
      </c>
      <c r="CT95">
        <v>18.1295</v>
      </c>
      <c r="CU95">
        <v>999.99400000000003</v>
      </c>
      <c r="CV95">
        <v>89.779200000000003</v>
      </c>
      <c r="CW95">
        <v>0.10455399999999999</v>
      </c>
      <c r="CX95">
        <v>25.407</v>
      </c>
      <c r="CY95">
        <v>24.9435</v>
      </c>
      <c r="CZ95">
        <v>999.9</v>
      </c>
      <c r="DA95">
        <v>0</v>
      </c>
      <c r="DB95">
        <v>0</v>
      </c>
      <c r="DC95">
        <v>9995</v>
      </c>
      <c r="DD95">
        <v>0</v>
      </c>
      <c r="DE95">
        <v>0.21912699999999999</v>
      </c>
      <c r="DF95">
        <v>0.38436900000000002</v>
      </c>
      <c r="DG95">
        <v>407.755</v>
      </c>
      <c r="DH95">
        <v>407.34399999999999</v>
      </c>
      <c r="DI95">
        <v>4.7842000000000003E-2</v>
      </c>
      <c r="DJ95">
        <v>400.00700000000001</v>
      </c>
      <c r="DK95">
        <v>18.011900000000001</v>
      </c>
      <c r="DL95">
        <v>1.6213900000000001</v>
      </c>
      <c r="DM95">
        <v>1.6171</v>
      </c>
      <c r="DN95">
        <v>14.163600000000001</v>
      </c>
      <c r="DO95">
        <v>14.1227</v>
      </c>
      <c r="DP95">
        <v>4.9997399999999997E-2</v>
      </c>
      <c r="DQ95">
        <v>0</v>
      </c>
      <c r="DR95">
        <v>0</v>
      </c>
      <c r="DS95">
        <v>0</v>
      </c>
      <c r="DT95">
        <v>697.05</v>
      </c>
      <c r="DU95">
        <v>4.9997399999999997E-2</v>
      </c>
      <c r="DV95">
        <v>-4.67</v>
      </c>
      <c r="DW95">
        <v>-2.5</v>
      </c>
      <c r="DX95">
        <v>35.936999999999998</v>
      </c>
      <c r="DY95">
        <v>39.875</v>
      </c>
      <c r="DZ95">
        <v>38.311999999999998</v>
      </c>
      <c r="EA95">
        <v>40.061999999999998</v>
      </c>
      <c r="EB95">
        <v>38.936999999999998</v>
      </c>
      <c r="EC95">
        <v>0</v>
      </c>
      <c r="ED95">
        <v>0</v>
      </c>
      <c r="EE95">
        <v>0</v>
      </c>
      <c r="EF95">
        <v>2072.7000000476801</v>
      </c>
      <c r="EG95">
        <v>0</v>
      </c>
      <c r="EH95">
        <v>698.6268</v>
      </c>
      <c r="EI95">
        <v>7.2492308539297499</v>
      </c>
      <c r="EJ95">
        <v>1.34384638053896</v>
      </c>
      <c r="EK95">
        <v>-4.2140000000000004</v>
      </c>
      <c r="EL95">
        <v>15</v>
      </c>
      <c r="EM95">
        <v>1634252220</v>
      </c>
      <c r="EN95" t="s">
        <v>572</v>
      </c>
      <c r="EO95">
        <v>1634252220</v>
      </c>
      <c r="EP95">
        <v>1634252217</v>
      </c>
      <c r="EQ95">
        <v>129</v>
      </c>
      <c r="ER95">
        <v>1.7000000000000001E-2</v>
      </c>
      <c r="ES95">
        <v>7.0000000000000001E-3</v>
      </c>
      <c r="ET95">
        <v>0.13400000000000001</v>
      </c>
      <c r="EU95">
        <v>-7.0000000000000007E-2</v>
      </c>
      <c r="EV95">
        <v>400</v>
      </c>
      <c r="EW95">
        <v>18</v>
      </c>
      <c r="EX95">
        <v>0.31</v>
      </c>
      <c r="EY95">
        <v>0.21</v>
      </c>
      <c r="EZ95">
        <v>0.45283546341463399</v>
      </c>
      <c r="FA95">
        <v>-0.23434342160278701</v>
      </c>
      <c r="FB95">
        <v>3.5050011372669602E-2</v>
      </c>
      <c r="FC95">
        <v>0</v>
      </c>
      <c r="FD95">
        <v>0</v>
      </c>
      <c r="FE95">
        <v>0</v>
      </c>
      <c r="FF95">
        <v>0</v>
      </c>
      <c r="FG95">
        <v>1</v>
      </c>
      <c r="FH95">
        <v>4.2724790243902397E-2</v>
      </c>
      <c r="FI95">
        <v>6.3293289198606299E-3</v>
      </c>
      <c r="FJ95">
        <v>2.6260675491288801E-3</v>
      </c>
      <c r="FK95">
        <v>1</v>
      </c>
      <c r="FL95">
        <v>2</v>
      </c>
      <c r="FM95">
        <v>3</v>
      </c>
      <c r="FN95" t="s">
        <v>419</v>
      </c>
      <c r="FO95">
        <v>3.9266000000000001</v>
      </c>
      <c r="FP95">
        <v>2.7871299999999999</v>
      </c>
      <c r="FQ95">
        <v>8.3951399999999995E-2</v>
      </c>
      <c r="FR95">
        <v>8.3877699999999999E-2</v>
      </c>
      <c r="FS95">
        <v>8.1468899999999997E-2</v>
      </c>
      <c r="FT95">
        <v>8.0448099999999995E-2</v>
      </c>
      <c r="FU95">
        <v>19702.599999999999</v>
      </c>
      <c r="FV95">
        <v>24034</v>
      </c>
      <c r="FW95">
        <v>20946</v>
      </c>
      <c r="FX95">
        <v>25301.599999999999</v>
      </c>
      <c r="FY95">
        <v>30515.200000000001</v>
      </c>
      <c r="FZ95">
        <v>34254.9</v>
      </c>
      <c r="GA95">
        <v>37803.800000000003</v>
      </c>
      <c r="GB95">
        <v>41971.8</v>
      </c>
      <c r="GC95">
        <v>2.6729799999999999</v>
      </c>
      <c r="GD95">
        <v>2.1936499999999999</v>
      </c>
      <c r="GE95">
        <v>9.0844900000000006E-2</v>
      </c>
      <c r="GF95">
        <v>0</v>
      </c>
      <c r="GG95">
        <v>23.451000000000001</v>
      </c>
      <c r="GH95">
        <v>999.9</v>
      </c>
      <c r="GI95">
        <v>46.954000000000001</v>
      </c>
      <c r="GJ95">
        <v>29.748999999999999</v>
      </c>
      <c r="GK95">
        <v>21.962700000000002</v>
      </c>
      <c r="GL95">
        <v>61.503500000000003</v>
      </c>
      <c r="GM95">
        <v>19.2668</v>
      </c>
      <c r="GN95">
        <v>3</v>
      </c>
      <c r="GO95">
        <v>-0.22313</v>
      </c>
      <c r="GP95">
        <v>-0.88633700000000004</v>
      </c>
      <c r="GQ95">
        <v>20.332599999999999</v>
      </c>
      <c r="GR95">
        <v>5.2228300000000001</v>
      </c>
      <c r="GS95">
        <v>11.962</v>
      </c>
      <c r="GT95">
        <v>4.9855999999999998</v>
      </c>
      <c r="GU95">
        <v>3.3010000000000002</v>
      </c>
      <c r="GV95">
        <v>9999</v>
      </c>
      <c r="GW95">
        <v>9999</v>
      </c>
      <c r="GX95">
        <v>999.9</v>
      </c>
      <c r="GY95">
        <v>9999</v>
      </c>
      <c r="GZ95">
        <v>1.8846000000000001</v>
      </c>
      <c r="HA95">
        <v>1.8815599999999999</v>
      </c>
      <c r="HB95">
        <v>1.8830899999999999</v>
      </c>
      <c r="HC95">
        <v>1.88178</v>
      </c>
      <c r="HD95">
        <v>1.8832599999999999</v>
      </c>
      <c r="HE95">
        <v>1.8824799999999999</v>
      </c>
      <c r="HF95">
        <v>1.88446</v>
      </c>
      <c r="HG95">
        <v>1.88171</v>
      </c>
      <c r="HH95">
        <v>5</v>
      </c>
      <c r="HI95">
        <v>0</v>
      </c>
      <c r="HJ95">
        <v>0</v>
      </c>
      <c r="HK95">
        <v>0</v>
      </c>
      <c r="HL95" t="s">
        <v>403</v>
      </c>
      <c r="HM95" t="s">
        <v>404</v>
      </c>
      <c r="HN95" t="s">
        <v>405</v>
      </c>
      <c r="HO95" t="s">
        <v>405</v>
      </c>
      <c r="HP95" t="s">
        <v>405</v>
      </c>
      <c r="HQ95" t="s">
        <v>405</v>
      </c>
      <c r="HR95">
        <v>0</v>
      </c>
      <c r="HS95">
        <v>100</v>
      </c>
      <c r="HT95">
        <v>100</v>
      </c>
      <c r="HU95">
        <v>0.13400000000000001</v>
      </c>
      <c r="HV95">
        <v>-6.9699999999999998E-2</v>
      </c>
      <c r="HW95">
        <v>0.133699999999976</v>
      </c>
      <c r="HX95">
        <v>0</v>
      </c>
      <c r="HY95">
        <v>0</v>
      </c>
      <c r="HZ95">
        <v>0</v>
      </c>
      <c r="IA95">
        <v>-6.9784999999996003E-2</v>
      </c>
      <c r="IB95">
        <v>0</v>
      </c>
      <c r="IC95">
        <v>0</v>
      </c>
      <c r="ID95">
        <v>0</v>
      </c>
      <c r="IE95">
        <v>-1</v>
      </c>
      <c r="IF95">
        <v>-1</v>
      </c>
      <c r="IG95">
        <v>-1</v>
      </c>
      <c r="IH95">
        <v>-1</v>
      </c>
      <c r="II95">
        <v>0.9</v>
      </c>
      <c r="IJ95">
        <v>0.9</v>
      </c>
      <c r="IK95">
        <v>1.56982</v>
      </c>
      <c r="IL95">
        <v>2.6061999999999999</v>
      </c>
      <c r="IM95">
        <v>2.8002899999999999</v>
      </c>
      <c r="IN95">
        <v>3.0127000000000002</v>
      </c>
      <c r="IO95">
        <v>3.0493199999999998</v>
      </c>
      <c r="IP95">
        <v>2.3046899999999999</v>
      </c>
      <c r="IQ95">
        <v>36.104999999999997</v>
      </c>
      <c r="IR95">
        <v>24.07</v>
      </c>
      <c r="IS95">
        <v>18</v>
      </c>
      <c r="IT95">
        <v>1090.46</v>
      </c>
      <c r="IU95">
        <v>597.29700000000003</v>
      </c>
      <c r="IV95">
        <v>25.000299999999999</v>
      </c>
      <c r="IW95">
        <v>24.333400000000001</v>
      </c>
      <c r="IX95">
        <v>30</v>
      </c>
      <c r="IY95">
        <v>24.269100000000002</v>
      </c>
      <c r="IZ95">
        <v>24.264500000000002</v>
      </c>
      <c r="JA95">
        <v>31.357199999999999</v>
      </c>
      <c r="JB95">
        <v>11.7484</v>
      </c>
      <c r="JC95">
        <v>65.598399999999998</v>
      </c>
      <c r="JD95">
        <v>25</v>
      </c>
      <c r="JE95">
        <v>400</v>
      </c>
      <c r="JF95">
        <v>17.979900000000001</v>
      </c>
      <c r="JG95">
        <v>101.90900000000001</v>
      </c>
      <c r="JH95">
        <v>101.187</v>
      </c>
    </row>
    <row r="96" spans="1:268" x14ac:dyDescent="0.2">
      <c r="A96">
        <v>80</v>
      </c>
      <c r="B96">
        <v>1634252277</v>
      </c>
      <c r="C96">
        <v>2131.4000000953702</v>
      </c>
      <c r="D96" t="s">
        <v>587</v>
      </c>
      <c r="E96" t="s">
        <v>588</v>
      </c>
      <c r="F96" t="s">
        <v>397</v>
      </c>
      <c r="I96">
        <v>1634252277</v>
      </c>
      <c r="J96">
        <f t="shared" si="92"/>
        <v>8.4187970168565451E-5</v>
      </c>
      <c r="K96">
        <f t="shared" si="93"/>
        <v>8.4187970168565454E-2</v>
      </c>
      <c r="L96">
        <f t="shared" si="94"/>
        <v>-0.70038337522045591</v>
      </c>
      <c r="M96">
        <f t="shared" si="95"/>
        <v>400.41399999999999</v>
      </c>
      <c r="N96">
        <f t="shared" si="96"/>
        <v>620.96007346071735</v>
      </c>
      <c r="O96">
        <f t="shared" si="97"/>
        <v>55.813862329922436</v>
      </c>
      <c r="P96">
        <f t="shared" si="98"/>
        <v>35.990481234036004</v>
      </c>
      <c r="Q96">
        <f t="shared" si="99"/>
        <v>4.7731248911905147E-3</v>
      </c>
      <c r="R96">
        <f t="shared" si="100"/>
        <v>2.7433797096488757</v>
      </c>
      <c r="S96">
        <f t="shared" si="101"/>
        <v>4.768516025429553E-3</v>
      </c>
      <c r="T96">
        <f t="shared" si="102"/>
        <v>2.9807362239156737E-3</v>
      </c>
      <c r="U96">
        <f t="shared" si="103"/>
        <v>3.9895850507889585E-3</v>
      </c>
      <c r="V96">
        <f t="shared" si="104"/>
        <v>25.388726388145219</v>
      </c>
      <c r="W96">
        <f t="shared" si="105"/>
        <v>24.937899999999999</v>
      </c>
      <c r="X96">
        <f t="shared" si="106"/>
        <v>3.1679243512867301</v>
      </c>
      <c r="Y96">
        <f t="shared" si="107"/>
        <v>49.816587986751941</v>
      </c>
      <c r="Z96">
        <f t="shared" si="108"/>
        <v>1.6233350640270001</v>
      </c>
      <c r="AA96">
        <f t="shared" si="109"/>
        <v>3.258623542139627</v>
      </c>
      <c r="AB96">
        <f t="shared" si="110"/>
        <v>1.54458928725973</v>
      </c>
      <c r="AC96">
        <f t="shared" si="111"/>
        <v>-3.7126894844337364</v>
      </c>
      <c r="AD96">
        <f t="shared" si="112"/>
        <v>70.119905302414409</v>
      </c>
      <c r="AE96">
        <f t="shared" si="113"/>
        <v>5.4160210832235878</v>
      </c>
      <c r="AF96">
        <f t="shared" si="114"/>
        <v>71.827226486255043</v>
      </c>
      <c r="AG96">
        <v>0</v>
      </c>
      <c r="AH96">
        <v>0</v>
      </c>
      <c r="AI96">
        <f t="shared" si="115"/>
        <v>1</v>
      </c>
      <c r="AJ96">
        <f t="shared" si="116"/>
        <v>0</v>
      </c>
      <c r="AK96">
        <f t="shared" si="117"/>
        <v>47708.107960699796</v>
      </c>
      <c r="AL96" t="s">
        <v>399</v>
      </c>
      <c r="AM96" t="s">
        <v>399</v>
      </c>
      <c r="AN96">
        <v>0</v>
      </c>
      <c r="AO96">
        <v>0</v>
      </c>
      <c r="AP96" t="e">
        <f t="shared" si="118"/>
        <v>#DIV/0!</v>
      </c>
      <c r="AQ96">
        <v>0</v>
      </c>
      <c r="AR96" t="s">
        <v>399</v>
      </c>
      <c r="AS96" t="s">
        <v>399</v>
      </c>
      <c r="AT96">
        <v>0</v>
      </c>
      <c r="AU96">
        <v>0</v>
      </c>
      <c r="AV96" t="e">
        <f t="shared" si="119"/>
        <v>#DIV/0!</v>
      </c>
      <c r="AW96">
        <v>0.5</v>
      </c>
      <c r="AX96">
        <f t="shared" si="120"/>
        <v>2.0997816056783997E-2</v>
      </c>
      <c r="AY96">
        <f t="shared" si="121"/>
        <v>-0.70038337522045591</v>
      </c>
      <c r="AZ96" t="e">
        <f t="shared" si="122"/>
        <v>#DIV/0!</v>
      </c>
      <c r="BA96">
        <f t="shared" si="123"/>
        <v>-33.355058132065849</v>
      </c>
      <c r="BB96" t="e">
        <f t="shared" si="124"/>
        <v>#DIV/0!</v>
      </c>
      <c r="BC96" t="e">
        <f t="shared" si="125"/>
        <v>#DIV/0!</v>
      </c>
      <c r="BD96" t="s">
        <v>399</v>
      </c>
      <c r="BE96">
        <v>0</v>
      </c>
      <c r="BF96" t="e">
        <f t="shared" si="126"/>
        <v>#DIV/0!</v>
      </c>
      <c r="BG96" t="e">
        <f t="shared" si="127"/>
        <v>#DIV/0!</v>
      </c>
      <c r="BH96" t="e">
        <f t="shared" si="128"/>
        <v>#DIV/0!</v>
      </c>
      <c r="BI96" t="e">
        <f t="shared" si="129"/>
        <v>#DIV/0!</v>
      </c>
      <c r="BJ96" t="e">
        <f t="shared" si="130"/>
        <v>#DIV/0!</v>
      </c>
      <c r="BK96" t="e">
        <f t="shared" si="131"/>
        <v>#DIV/0!</v>
      </c>
      <c r="BL96" t="e">
        <f t="shared" si="132"/>
        <v>#DIV/0!</v>
      </c>
      <c r="BM96" t="e">
        <f t="shared" si="133"/>
        <v>#DIV/0!</v>
      </c>
      <c r="BN96" t="s">
        <v>399</v>
      </c>
      <c r="BO96" t="s">
        <v>399</v>
      </c>
      <c r="BP96" t="s">
        <v>399</v>
      </c>
      <c r="BQ96" t="s">
        <v>399</v>
      </c>
      <c r="BR96" t="s">
        <v>399</v>
      </c>
      <c r="BS96" t="s">
        <v>399</v>
      </c>
      <c r="BT96" t="s">
        <v>399</v>
      </c>
      <c r="BU96" t="s">
        <v>399</v>
      </c>
      <c r="BV96" t="s">
        <v>399</v>
      </c>
      <c r="BW96" t="s">
        <v>399</v>
      </c>
      <c r="BX96" t="s">
        <v>399</v>
      </c>
      <c r="BY96" t="s">
        <v>399</v>
      </c>
      <c r="BZ96" t="s">
        <v>399</v>
      </c>
      <c r="CA96" t="s">
        <v>399</v>
      </c>
      <c r="CB96" t="s">
        <v>399</v>
      </c>
      <c r="CC96" t="s">
        <v>399</v>
      </c>
      <c r="CD96" t="s">
        <v>399</v>
      </c>
      <c r="CE96" t="s">
        <v>399</v>
      </c>
      <c r="CF96">
        <f t="shared" si="134"/>
        <v>4.9997399999999997E-2</v>
      </c>
      <c r="CG96">
        <f t="shared" si="135"/>
        <v>2.0997816056783997E-2</v>
      </c>
      <c r="CH96">
        <f t="shared" si="136"/>
        <v>0.41997815999999993</v>
      </c>
      <c r="CI96">
        <f t="shared" si="137"/>
        <v>7.9795850399999979E-2</v>
      </c>
      <c r="CJ96">
        <v>6</v>
      </c>
      <c r="CK96">
        <v>0.5</v>
      </c>
      <c r="CL96" t="s">
        <v>400</v>
      </c>
      <c r="CM96">
        <v>2</v>
      </c>
      <c r="CN96">
        <v>1634252277</v>
      </c>
      <c r="CO96">
        <v>400.41399999999999</v>
      </c>
      <c r="CP96">
        <v>400.01400000000001</v>
      </c>
      <c r="CQ96">
        <v>18.060500000000001</v>
      </c>
      <c r="CR96">
        <v>18.010899999999999</v>
      </c>
      <c r="CS96">
        <v>400.28</v>
      </c>
      <c r="CT96">
        <v>18.130299999999998</v>
      </c>
      <c r="CU96">
        <v>1000.01</v>
      </c>
      <c r="CV96">
        <v>89.7791</v>
      </c>
      <c r="CW96">
        <v>0.104074</v>
      </c>
      <c r="CX96">
        <v>25.411999999999999</v>
      </c>
      <c r="CY96">
        <v>24.937899999999999</v>
      </c>
      <c r="CZ96">
        <v>999.9</v>
      </c>
      <c r="DA96">
        <v>0</v>
      </c>
      <c r="DB96">
        <v>0</v>
      </c>
      <c r="DC96">
        <v>9996.25</v>
      </c>
      <c r="DD96">
        <v>0</v>
      </c>
      <c r="DE96">
        <v>0.21912699999999999</v>
      </c>
      <c r="DF96">
        <v>0.40005499999999999</v>
      </c>
      <c r="DG96">
        <v>407.779</v>
      </c>
      <c r="DH96">
        <v>407.351</v>
      </c>
      <c r="DI96">
        <v>4.9659700000000001E-2</v>
      </c>
      <c r="DJ96">
        <v>400.01400000000001</v>
      </c>
      <c r="DK96">
        <v>18.010899999999999</v>
      </c>
      <c r="DL96">
        <v>1.6214599999999999</v>
      </c>
      <c r="DM96">
        <v>1.617</v>
      </c>
      <c r="DN96">
        <v>14.164199999999999</v>
      </c>
      <c r="DO96">
        <v>14.1218</v>
      </c>
      <c r="DP96">
        <v>4.9997399999999997E-2</v>
      </c>
      <c r="DQ96">
        <v>0</v>
      </c>
      <c r="DR96">
        <v>0</v>
      </c>
      <c r="DS96">
        <v>0</v>
      </c>
      <c r="DT96">
        <v>694.08</v>
      </c>
      <c r="DU96">
        <v>4.9997399999999997E-2</v>
      </c>
      <c r="DV96">
        <v>-2.5099999999999998</v>
      </c>
      <c r="DW96">
        <v>-2.0299999999999998</v>
      </c>
      <c r="DX96">
        <v>35.436999999999998</v>
      </c>
      <c r="DY96">
        <v>39.875</v>
      </c>
      <c r="DZ96">
        <v>38.311999999999998</v>
      </c>
      <c r="EA96">
        <v>40.186999999999998</v>
      </c>
      <c r="EB96">
        <v>38.75</v>
      </c>
      <c r="EC96">
        <v>0</v>
      </c>
      <c r="ED96">
        <v>0</v>
      </c>
      <c r="EE96">
        <v>0</v>
      </c>
      <c r="EF96">
        <v>2077.5</v>
      </c>
      <c r="EG96">
        <v>0</v>
      </c>
      <c r="EH96">
        <v>698.11239999999998</v>
      </c>
      <c r="EI96">
        <v>-12.817692315204599</v>
      </c>
      <c r="EJ96">
        <v>6.6423078964377398</v>
      </c>
      <c r="EK96">
        <v>-3.9596</v>
      </c>
      <c r="EL96">
        <v>15</v>
      </c>
      <c r="EM96">
        <v>1634252220</v>
      </c>
      <c r="EN96" t="s">
        <v>572</v>
      </c>
      <c r="EO96">
        <v>1634252220</v>
      </c>
      <c r="EP96">
        <v>1634252217</v>
      </c>
      <c r="EQ96">
        <v>129</v>
      </c>
      <c r="ER96">
        <v>1.7000000000000001E-2</v>
      </c>
      <c r="ES96">
        <v>7.0000000000000001E-3</v>
      </c>
      <c r="ET96">
        <v>0.13400000000000001</v>
      </c>
      <c r="EU96">
        <v>-7.0000000000000007E-2</v>
      </c>
      <c r="EV96">
        <v>400</v>
      </c>
      <c r="EW96">
        <v>18</v>
      </c>
      <c r="EX96">
        <v>0.31</v>
      </c>
      <c r="EY96">
        <v>0.21</v>
      </c>
      <c r="EZ96">
        <v>0.44348905</v>
      </c>
      <c r="FA96">
        <v>-0.28765202251407201</v>
      </c>
      <c r="FB96">
        <v>3.7298565748531097E-2</v>
      </c>
      <c r="FC96">
        <v>0</v>
      </c>
      <c r="FD96">
        <v>0</v>
      </c>
      <c r="FE96">
        <v>0</v>
      </c>
      <c r="FF96">
        <v>0</v>
      </c>
      <c r="FG96">
        <v>1</v>
      </c>
      <c r="FH96">
        <v>4.34950375E-2</v>
      </c>
      <c r="FI96">
        <v>2.9991657410881702E-2</v>
      </c>
      <c r="FJ96">
        <v>3.1408063621216399E-3</v>
      </c>
      <c r="FK96">
        <v>1</v>
      </c>
      <c r="FL96">
        <v>2</v>
      </c>
      <c r="FM96">
        <v>3</v>
      </c>
      <c r="FN96" t="s">
        <v>419</v>
      </c>
      <c r="FO96">
        <v>3.9266200000000002</v>
      </c>
      <c r="FP96">
        <v>2.7866599999999999</v>
      </c>
      <c r="FQ96">
        <v>8.3955500000000002E-2</v>
      </c>
      <c r="FR96">
        <v>8.3879200000000001E-2</v>
      </c>
      <c r="FS96">
        <v>8.1471799999999997E-2</v>
      </c>
      <c r="FT96">
        <v>8.0445000000000003E-2</v>
      </c>
      <c r="FU96">
        <v>19702.599999999999</v>
      </c>
      <c r="FV96">
        <v>24033.9</v>
      </c>
      <c r="FW96">
        <v>20946.099999999999</v>
      </c>
      <c r="FX96">
        <v>25301.599999999999</v>
      </c>
      <c r="FY96">
        <v>30515.4</v>
      </c>
      <c r="FZ96">
        <v>34255.1</v>
      </c>
      <c r="GA96">
        <v>37804.199999999997</v>
      </c>
      <c r="GB96">
        <v>41971.8</v>
      </c>
      <c r="GC96">
        <v>2.6724800000000002</v>
      </c>
      <c r="GD96">
        <v>2.19373</v>
      </c>
      <c r="GE96">
        <v>9.0248900000000007E-2</v>
      </c>
      <c r="GF96">
        <v>0</v>
      </c>
      <c r="GG96">
        <v>23.455200000000001</v>
      </c>
      <c r="GH96">
        <v>999.9</v>
      </c>
      <c r="GI96">
        <v>46.93</v>
      </c>
      <c r="GJ96">
        <v>29.748999999999999</v>
      </c>
      <c r="GK96">
        <v>21.9526</v>
      </c>
      <c r="GL96">
        <v>61.483499999999999</v>
      </c>
      <c r="GM96">
        <v>19.258800000000001</v>
      </c>
      <c r="GN96">
        <v>3</v>
      </c>
      <c r="GO96">
        <v>-0.22355700000000001</v>
      </c>
      <c r="GP96">
        <v>-0.88515299999999997</v>
      </c>
      <c r="GQ96">
        <v>20.3325</v>
      </c>
      <c r="GR96">
        <v>5.2232799999999999</v>
      </c>
      <c r="GS96">
        <v>11.962</v>
      </c>
      <c r="GT96">
        <v>4.9858500000000001</v>
      </c>
      <c r="GU96">
        <v>3.3010000000000002</v>
      </c>
      <c r="GV96">
        <v>9999</v>
      </c>
      <c r="GW96">
        <v>9999</v>
      </c>
      <c r="GX96">
        <v>999.9</v>
      </c>
      <c r="GY96">
        <v>9999</v>
      </c>
      <c r="GZ96">
        <v>1.8846000000000001</v>
      </c>
      <c r="HA96">
        <v>1.8815599999999999</v>
      </c>
      <c r="HB96">
        <v>1.8830899999999999</v>
      </c>
      <c r="HC96">
        <v>1.88175</v>
      </c>
      <c r="HD96">
        <v>1.88324</v>
      </c>
      <c r="HE96">
        <v>1.8824799999999999</v>
      </c>
      <c r="HF96">
        <v>1.88446</v>
      </c>
      <c r="HG96">
        <v>1.8817200000000001</v>
      </c>
      <c r="HH96">
        <v>5</v>
      </c>
      <c r="HI96">
        <v>0</v>
      </c>
      <c r="HJ96">
        <v>0</v>
      </c>
      <c r="HK96">
        <v>0</v>
      </c>
      <c r="HL96" t="s">
        <v>403</v>
      </c>
      <c r="HM96" t="s">
        <v>404</v>
      </c>
      <c r="HN96" t="s">
        <v>405</v>
      </c>
      <c r="HO96" t="s">
        <v>405</v>
      </c>
      <c r="HP96" t="s">
        <v>405</v>
      </c>
      <c r="HQ96" t="s">
        <v>405</v>
      </c>
      <c r="HR96">
        <v>0</v>
      </c>
      <c r="HS96">
        <v>100</v>
      </c>
      <c r="HT96">
        <v>100</v>
      </c>
      <c r="HU96">
        <v>0.13400000000000001</v>
      </c>
      <c r="HV96">
        <v>-6.9800000000000001E-2</v>
      </c>
      <c r="HW96">
        <v>0.133699999999976</v>
      </c>
      <c r="HX96">
        <v>0</v>
      </c>
      <c r="HY96">
        <v>0</v>
      </c>
      <c r="HZ96">
        <v>0</v>
      </c>
      <c r="IA96">
        <v>-6.9784999999996003E-2</v>
      </c>
      <c r="IB96">
        <v>0</v>
      </c>
      <c r="IC96">
        <v>0</v>
      </c>
      <c r="ID96">
        <v>0</v>
      </c>
      <c r="IE96">
        <v>-1</v>
      </c>
      <c r="IF96">
        <v>-1</v>
      </c>
      <c r="IG96">
        <v>-1</v>
      </c>
      <c r="IH96">
        <v>-1</v>
      </c>
      <c r="II96">
        <v>0.9</v>
      </c>
      <c r="IJ96">
        <v>1</v>
      </c>
      <c r="IK96">
        <v>1.56982</v>
      </c>
      <c r="IL96">
        <v>2.6025399999999999</v>
      </c>
      <c r="IM96">
        <v>2.8002899999999999</v>
      </c>
      <c r="IN96">
        <v>3.0139200000000002</v>
      </c>
      <c r="IO96">
        <v>3.0493199999999998</v>
      </c>
      <c r="IP96">
        <v>2.34253</v>
      </c>
      <c r="IQ96">
        <v>36.104999999999997</v>
      </c>
      <c r="IR96">
        <v>24.061199999999999</v>
      </c>
      <c r="IS96">
        <v>18</v>
      </c>
      <c r="IT96">
        <v>1089.83</v>
      </c>
      <c r="IU96">
        <v>597.33199999999999</v>
      </c>
      <c r="IV96">
        <v>25.0002</v>
      </c>
      <c r="IW96">
        <v>24.331399999999999</v>
      </c>
      <c r="IX96">
        <v>29.9999</v>
      </c>
      <c r="IY96">
        <v>24.267099999999999</v>
      </c>
      <c r="IZ96">
        <v>24.262499999999999</v>
      </c>
      <c r="JA96">
        <v>31.356100000000001</v>
      </c>
      <c r="JB96">
        <v>11.7484</v>
      </c>
      <c r="JC96">
        <v>65.598399999999998</v>
      </c>
      <c r="JD96">
        <v>25</v>
      </c>
      <c r="JE96">
        <v>400</v>
      </c>
      <c r="JF96">
        <v>17.979900000000001</v>
      </c>
      <c r="JG96">
        <v>101.91</v>
      </c>
      <c r="JH96">
        <v>101.187</v>
      </c>
    </row>
    <row r="97" spans="1:268" x14ac:dyDescent="0.2">
      <c r="A97">
        <v>81</v>
      </c>
      <c r="B97">
        <v>1634252282</v>
      </c>
      <c r="C97">
        <v>2136.4000000953702</v>
      </c>
      <c r="D97" t="s">
        <v>589</v>
      </c>
      <c r="E97" t="s">
        <v>590</v>
      </c>
      <c r="F97" t="s">
        <v>397</v>
      </c>
      <c r="I97">
        <v>1634252282</v>
      </c>
      <c r="J97">
        <f t="shared" si="92"/>
        <v>8.2487595223457787E-5</v>
      </c>
      <c r="K97">
        <f t="shared" si="93"/>
        <v>8.2487595223457791E-2</v>
      </c>
      <c r="L97">
        <f t="shared" si="94"/>
        <v>-0.75301088039176167</v>
      </c>
      <c r="M97">
        <f t="shared" si="95"/>
        <v>400.41899999999998</v>
      </c>
      <c r="N97">
        <f t="shared" si="96"/>
        <v>643.87855058189348</v>
      </c>
      <c r="O97">
        <f t="shared" si="97"/>
        <v>57.874342939425532</v>
      </c>
      <c r="P97">
        <f t="shared" si="98"/>
        <v>35.991238572116998</v>
      </c>
      <c r="Q97">
        <f t="shared" si="99"/>
        <v>4.6694559136116719E-3</v>
      </c>
      <c r="R97">
        <f t="shared" si="100"/>
        <v>2.743810289932298</v>
      </c>
      <c r="S97">
        <f t="shared" si="101"/>
        <v>4.6650456680801299E-3</v>
      </c>
      <c r="T97">
        <f t="shared" si="102"/>
        <v>2.9160494294526848E-3</v>
      </c>
      <c r="U97">
        <f t="shared" si="103"/>
        <v>3.9895850507889585E-3</v>
      </c>
      <c r="V97">
        <f t="shared" si="104"/>
        <v>25.391700321881043</v>
      </c>
      <c r="W97">
        <f t="shared" si="105"/>
        <v>24.950099999999999</v>
      </c>
      <c r="X97">
        <f t="shared" si="106"/>
        <v>3.1702303597839858</v>
      </c>
      <c r="Y97">
        <f t="shared" si="107"/>
        <v>49.807406307229797</v>
      </c>
      <c r="Z97">
        <f t="shared" si="108"/>
        <v>1.6232770453970999</v>
      </c>
      <c r="AA97">
        <f t="shared" si="109"/>
        <v>3.2591077627775875</v>
      </c>
      <c r="AB97">
        <f t="shared" si="110"/>
        <v>1.5469533143868859</v>
      </c>
      <c r="AC97">
        <f t="shared" si="111"/>
        <v>-3.6377029493544883</v>
      </c>
      <c r="AD97">
        <f t="shared" si="112"/>
        <v>68.696045082925664</v>
      </c>
      <c r="AE97">
        <f t="shared" si="113"/>
        <v>5.305602467639094</v>
      </c>
      <c r="AF97">
        <f t="shared" si="114"/>
        <v>70.367934186261053</v>
      </c>
      <c r="AG97">
        <v>0</v>
      </c>
      <c r="AH97">
        <v>0</v>
      </c>
      <c r="AI97">
        <f t="shared" si="115"/>
        <v>1</v>
      </c>
      <c r="AJ97">
        <f t="shared" si="116"/>
        <v>0</v>
      </c>
      <c r="AK97">
        <f t="shared" si="117"/>
        <v>47719.418431994389</v>
      </c>
      <c r="AL97" t="s">
        <v>399</v>
      </c>
      <c r="AM97" t="s">
        <v>399</v>
      </c>
      <c r="AN97">
        <v>0</v>
      </c>
      <c r="AO97">
        <v>0</v>
      </c>
      <c r="AP97" t="e">
        <f t="shared" si="118"/>
        <v>#DIV/0!</v>
      </c>
      <c r="AQ97">
        <v>0</v>
      </c>
      <c r="AR97" t="s">
        <v>399</v>
      </c>
      <c r="AS97" t="s">
        <v>399</v>
      </c>
      <c r="AT97">
        <v>0</v>
      </c>
      <c r="AU97">
        <v>0</v>
      </c>
      <c r="AV97" t="e">
        <f t="shared" si="119"/>
        <v>#DIV/0!</v>
      </c>
      <c r="AW97">
        <v>0.5</v>
      </c>
      <c r="AX97">
        <f t="shared" si="120"/>
        <v>2.0997816056783997E-2</v>
      </c>
      <c r="AY97">
        <f t="shared" si="121"/>
        <v>-0.75301088039176167</v>
      </c>
      <c r="AZ97" t="e">
        <f t="shared" si="122"/>
        <v>#DIV/0!</v>
      </c>
      <c r="BA97">
        <f t="shared" si="123"/>
        <v>-35.861390458674776</v>
      </c>
      <c r="BB97" t="e">
        <f t="shared" si="124"/>
        <v>#DIV/0!</v>
      </c>
      <c r="BC97" t="e">
        <f t="shared" si="125"/>
        <v>#DIV/0!</v>
      </c>
      <c r="BD97" t="s">
        <v>399</v>
      </c>
      <c r="BE97">
        <v>0</v>
      </c>
      <c r="BF97" t="e">
        <f t="shared" si="126"/>
        <v>#DIV/0!</v>
      </c>
      <c r="BG97" t="e">
        <f t="shared" si="127"/>
        <v>#DIV/0!</v>
      </c>
      <c r="BH97" t="e">
        <f t="shared" si="128"/>
        <v>#DIV/0!</v>
      </c>
      <c r="BI97" t="e">
        <f t="shared" si="129"/>
        <v>#DIV/0!</v>
      </c>
      <c r="BJ97" t="e">
        <f t="shared" si="130"/>
        <v>#DIV/0!</v>
      </c>
      <c r="BK97" t="e">
        <f t="shared" si="131"/>
        <v>#DIV/0!</v>
      </c>
      <c r="BL97" t="e">
        <f t="shared" si="132"/>
        <v>#DIV/0!</v>
      </c>
      <c r="BM97" t="e">
        <f t="shared" si="133"/>
        <v>#DIV/0!</v>
      </c>
      <c r="BN97" t="s">
        <v>399</v>
      </c>
      <c r="BO97" t="s">
        <v>399</v>
      </c>
      <c r="BP97" t="s">
        <v>399</v>
      </c>
      <c r="BQ97" t="s">
        <v>399</v>
      </c>
      <c r="BR97" t="s">
        <v>399</v>
      </c>
      <c r="BS97" t="s">
        <v>399</v>
      </c>
      <c r="BT97" t="s">
        <v>399</v>
      </c>
      <c r="BU97" t="s">
        <v>399</v>
      </c>
      <c r="BV97" t="s">
        <v>399</v>
      </c>
      <c r="BW97" t="s">
        <v>399</v>
      </c>
      <c r="BX97" t="s">
        <v>399</v>
      </c>
      <c r="BY97" t="s">
        <v>399</v>
      </c>
      <c r="BZ97" t="s">
        <v>399</v>
      </c>
      <c r="CA97" t="s">
        <v>399</v>
      </c>
      <c r="CB97" t="s">
        <v>399</v>
      </c>
      <c r="CC97" t="s">
        <v>399</v>
      </c>
      <c r="CD97" t="s">
        <v>399</v>
      </c>
      <c r="CE97" t="s">
        <v>399</v>
      </c>
      <c r="CF97">
        <f t="shared" si="134"/>
        <v>4.9997399999999997E-2</v>
      </c>
      <c r="CG97">
        <f t="shared" si="135"/>
        <v>2.0997816056783997E-2</v>
      </c>
      <c r="CH97">
        <f t="shared" si="136"/>
        <v>0.41997815999999993</v>
      </c>
      <c r="CI97">
        <f t="shared" si="137"/>
        <v>7.9795850399999979E-2</v>
      </c>
      <c r="CJ97">
        <v>6</v>
      </c>
      <c r="CK97">
        <v>0.5</v>
      </c>
      <c r="CL97" t="s">
        <v>400</v>
      </c>
      <c r="CM97">
        <v>2</v>
      </c>
      <c r="CN97">
        <v>1634252282</v>
      </c>
      <c r="CO97">
        <v>400.41899999999998</v>
      </c>
      <c r="CP97">
        <v>399.98700000000002</v>
      </c>
      <c r="CQ97">
        <v>18.059699999999999</v>
      </c>
      <c r="CR97">
        <v>18.011099999999999</v>
      </c>
      <c r="CS97">
        <v>400.28500000000003</v>
      </c>
      <c r="CT97">
        <v>18.1295</v>
      </c>
      <c r="CU97">
        <v>999.97400000000005</v>
      </c>
      <c r="CV97">
        <v>89.779600000000002</v>
      </c>
      <c r="CW97">
        <v>0.10434300000000001</v>
      </c>
      <c r="CX97">
        <v>25.4145</v>
      </c>
      <c r="CY97">
        <v>24.950099999999999</v>
      </c>
      <c r="CZ97">
        <v>999.9</v>
      </c>
      <c r="DA97">
        <v>0</v>
      </c>
      <c r="DB97">
        <v>0</v>
      </c>
      <c r="DC97">
        <v>9998.75</v>
      </c>
      <c r="DD97">
        <v>0</v>
      </c>
      <c r="DE97">
        <v>0.21912699999999999</v>
      </c>
      <c r="DF97">
        <v>0.43200699999999997</v>
      </c>
      <c r="DG97">
        <v>407.78300000000002</v>
      </c>
      <c r="DH97">
        <v>407.32299999999998</v>
      </c>
      <c r="DI97">
        <v>4.8574399999999997E-2</v>
      </c>
      <c r="DJ97">
        <v>399.98700000000002</v>
      </c>
      <c r="DK97">
        <v>18.011099999999999</v>
      </c>
      <c r="DL97">
        <v>1.6213900000000001</v>
      </c>
      <c r="DM97">
        <v>1.61703</v>
      </c>
      <c r="DN97">
        <v>14.163600000000001</v>
      </c>
      <c r="DO97">
        <v>14.1221</v>
      </c>
      <c r="DP97">
        <v>4.9997399999999997E-2</v>
      </c>
      <c r="DQ97">
        <v>0</v>
      </c>
      <c r="DR97">
        <v>0</v>
      </c>
      <c r="DS97">
        <v>0</v>
      </c>
      <c r="DT97">
        <v>696.32</v>
      </c>
      <c r="DU97">
        <v>4.9997399999999997E-2</v>
      </c>
      <c r="DV97">
        <v>-0.76</v>
      </c>
      <c r="DW97">
        <v>-1.66</v>
      </c>
      <c r="DX97">
        <v>36.186999999999998</v>
      </c>
      <c r="DY97">
        <v>39.875</v>
      </c>
      <c r="DZ97">
        <v>38.375</v>
      </c>
      <c r="EA97">
        <v>40</v>
      </c>
      <c r="EB97">
        <v>38.936999999999998</v>
      </c>
      <c r="EC97">
        <v>0</v>
      </c>
      <c r="ED97">
        <v>0</v>
      </c>
      <c r="EE97">
        <v>0</v>
      </c>
      <c r="EF97">
        <v>2082.3000001907299</v>
      </c>
      <c r="EG97">
        <v>0</v>
      </c>
      <c r="EH97">
        <v>697.5444</v>
      </c>
      <c r="EI97">
        <v>-15.488461593455501</v>
      </c>
      <c r="EJ97">
        <v>7.0823078072306096</v>
      </c>
      <c r="EK97">
        <v>-3.6907999999999999</v>
      </c>
      <c r="EL97">
        <v>15</v>
      </c>
      <c r="EM97">
        <v>1634252220</v>
      </c>
      <c r="EN97" t="s">
        <v>572</v>
      </c>
      <c r="EO97">
        <v>1634252220</v>
      </c>
      <c r="EP97">
        <v>1634252217</v>
      </c>
      <c r="EQ97">
        <v>129</v>
      </c>
      <c r="ER97">
        <v>1.7000000000000001E-2</v>
      </c>
      <c r="ES97">
        <v>7.0000000000000001E-3</v>
      </c>
      <c r="ET97">
        <v>0.13400000000000001</v>
      </c>
      <c r="EU97">
        <v>-7.0000000000000007E-2</v>
      </c>
      <c r="EV97">
        <v>400</v>
      </c>
      <c r="EW97">
        <v>18</v>
      </c>
      <c r="EX97">
        <v>0.31</v>
      </c>
      <c r="EY97">
        <v>0.21</v>
      </c>
      <c r="EZ97">
        <v>0.42583260975609799</v>
      </c>
      <c r="FA97">
        <v>-0.11193288501742001</v>
      </c>
      <c r="FB97">
        <v>2.7679332311556299E-2</v>
      </c>
      <c r="FC97">
        <v>0</v>
      </c>
      <c r="FD97">
        <v>0</v>
      </c>
      <c r="FE97">
        <v>0</v>
      </c>
      <c r="FF97">
        <v>0</v>
      </c>
      <c r="FG97">
        <v>1</v>
      </c>
      <c r="FH97">
        <v>4.5706400000000001E-2</v>
      </c>
      <c r="FI97">
        <v>3.1191827874564398E-2</v>
      </c>
      <c r="FJ97">
        <v>3.30803155358473E-3</v>
      </c>
      <c r="FK97">
        <v>1</v>
      </c>
      <c r="FL97">
        <v>2</v>
      </c>
      <c r="FM97">
        <v>3</v>
      </c>
      <c r="FN97" t="s">
        <v>419</v>
      </c>
      <c r="FO97">
        <v>3.92658</v>
      </c>
      <c r="FP97">
        <v>2.78695</v>
      </c>
      <c r="FQ97">
        <v>8.3957000000000004E-2</v>
      </c>
      <c r="FR97">
        <v>8.3875599999999995E-2</v>
      </c>
      <c r="FS97">
        <v>8.1469899999999998E-2</v>
      </c>
      <c r="FT97">
        <v>8.0446599999999993E-2</v>
      </c>
      <c r="FU97">
        <v>19702.7</v>
      </c>
      <c r="FV97">
        <v>24034.3</v>
      </c>
      <c r="FW97">
        <v>20946.2</v>
      </c>
      <c r="FX97">
        <v>25301.8</v>
      </c>
      <c r="FY97">
        <v>30515.3</v>
      </c>
      <c r="FZ97">
        <v>34255.199999999997</v>
      </c>
      <c r="GA97">
        <v>37804.1</v>
      </c>
      <c r="GB97">
        <v>41972.1</v>
      </c>
      <c r="GC97">
        <v>2.67225</v>
      </c>
      <c r="GD97">
        <v>2.1938</v>
      </c>
      <c r="GE97">
        <v>9.0785299999999999E-2</v>
      </c>
      <c r="GF97">
        <v>0</v>
      </c>
      <c r="GG97">
        <v>23.458600000000001</v>
      </c>
      <c r="GH97">
        <v>999.9</v>
      </c>
      <c r="GI97">
        <v>46.954000000000001</v>
      </c>
      <c r="GJ97">
        <v>29.759</v>
      </c>
      <c r="GK97">
        <v>21.974499999999999</v>
      </c>
      <c r="GL97">
        <v>61.583500000000001</v>
      </c>
      <c r="GM97">
        <v>19.254799999999999</v>
      </c>
      <c r="GN97">
        <v>3</v>
      </c>
      <c r="GO97">
        <v>-0.22352900000000001</v>
      </c>
      <c r="GP97">
        <v>-0.88371500000000003</v>
      </c>
      <c r="GQ97">
        <v>20.332599999999999</v>
      </c>
      <c r="GR97">
        <v>5.2231300000000003</v>
      </c>
      <c r="GS97">
        <v>11.962</v>
      </c>
      <c r="GT97">
        <v>4.9856999999999996</v>
      </c>
      <c r="GU97">
        <v>3.3010000000000002</v>
      </c>
      <c r="GV97">
        <v>9999</v>
      </c>
      <c r="GW97">
        <v>9999</v>
      </c>
      <c r="GX97">
        <v>999.9</v>
      </c>
      <c r="GY97">
        <v>9999</v>
      </c>
      <c r="GZ97">
        <v>1.8846000000000001</v>
      </c>
      <c r="HA97">
        <v>1.8815599999999999</v>
      </c>
      <c r="HB97">
        <v>1.8830899999999999</v>
      </c>
      <c r="HC97">
        <v>1.88174</v>
      </c>
      <c r="HD97">
        <v>1.8832500000000001</v>
      </c>
      <c r="HE97">
        <v>1.8824700000000001</v>
      </c>
      <c r="HF97">
        <v>1.88446</v>
      </c>
      <c r="HG97">
        <v>1.88171</v>
      </c>
      <c r="HH97">
        <v>5</v>
      </c>
      <c r="HI97">
        <v>0</v>
      </c>
      <c r="HJ97">
        <v>0</v>
      </c>
      <c r="HK97">
        <v>0</v>
      </c>
      <c r="HL97" t="s">
        <v>403</v>
      </c>
      <c r="HM97" t="s">
        <v>404</v>
      </c>
      <c r="HN97" t="s">
        <v>405</v>
      </c>
      <c r="HO97" t="s">
        <v>405</v>
      </c>
      <c r="HP97" t="s">
        <v>405</v>
      </c>
      <c r="HQ97" t="s">
        <v>405</v>
      </c>
      <c r="HR97">
        <v>0</v>
      </c>
      <c r="HS97">
        <v>100</v>
      </c>
      <c r="HT97">
        <v>100</v>
      </c>
      <c r="HU97">
        <v>0.13400000000000001</v>
      </c>
      <c r="HV97">
        <v>-6.9800000000000001E-2</v>
      </c>
      <c r="HW97">
        <v>0.133699999999976</v>
      </c>
      <c r="HX97">
        <v>0</v>
      </c>
      <c r="HY97">
        <v>0</v>
      </c>
      <c r="HZ97">
        <v>0</v>
      </c>
      <c r="IA97">
        <v>-6.9784999999996003E-2</v>
      </c>
      <c r="IB97">
        <v>0</v>
      </c>
      <c r="IC97">
        <v>0</v>
      </c>
      <c r="ID97">
        <v>0</v>
      </c>
      <c r="IE97">
        <v>-1</v>
      </c>
      <c r="IF97">
        <v>-1</v>
      </c>
      <c r="IG97">
        <v>-1</v>
      </c>
      <c r="IH97">
        <v>-1</v>
      </c>
      <c r="II97">
        <v>1</v>
      </c>
      <c r="IJ97">
        <v>1.1000000000000001</v>
      </c>
      <c r="IK97">
        <v>1.56982</v>
      </c>
      <c r="IL97">
        <v>2.6013199999999999</v>
      </c>
      <c r="IM97">
        <v>2.8002899999999999</v>
      </c>
      <c r="IN97">
        <v>3.0127000000000002</v>
      </c>
      <c r="IO97">
        <v>3.0493199999999998</v>
      </c>
      <c r="IP97">
        <v>2.34619</v>
      </c>
      <c r="IQ97">
        <v>36.081600000000002</v>
      </c>
      <c r="IR97">
        <v>24.07</v>
      </c>
      <c r="IS97">
        <v>18</v>
      </c>
      <c r="IT97">
        <v>1089.52</v>
      </c>
      <c r="IU97">
        <v>597.37300000000005</v>
      </c>
      <c r="IV97">
        <v>25.0002</v>
      </c>
      <c r="IW97">
        <v>24.329899999999999</v>
      </c>
      <c r="IX97">
        <v>30.0001</v>
      </c>
      <c r="IY97">
        <v>24.265000000000001</v>
      </c>
      <c r="IZ97">
        <v>24.260999999999999</v>
      </c>
      <c r="JA97">
        <v>31.3584</v>
      </c>
      <c r="JB97">
        <v>11.7484</v>
      </c>
      <c r="JC97">
        <v>65.598399999999998</v>
      </c>
      <c r="JD97">
        <v>25</v>
      </c>
      <c r="JE97">
        <v>400</v>
      </c>
      <c r="JF97">
        <v>17.979900000000001</v>
      </c>
      <c r="JG97">
        <v>101.91</v>
      </c>
      <c r="JH97">
        <v>101.188</v>
      </c>
    </row>
    <row r="98" spans="1:268" x14ac:dyDescent="0.2">
      <c r="A98">
        <v>82</v>
      </c>
      <c r="B98">
        <v>1634252287</v>
      </c>
      <c r="C98">
        <v>2141.4000000953702</v>
      </c>
      <c r="D98" t="s">
        <v>591</v>
      </c>
      <c r="E98" t="s">
        <v>592</v>
      </c>
      <c r="F98" t="s">
        <v>397</v>
      </c>
      <c r="I98">
        <v>1634252287</v>
      </c>
      <c r="J98">
        <f t="shared" si="92"/>
        <v>9.2163011765210136E-5</v>
      </c>
      <c r="K98">
        <f t="shared" si="93"/>
        <v>9.2163011765210134E-2</v>
      </c>
      <c r="L98">
        <f t="shared" si="94"/>
        <v>-0.77522561440939741</v>
      </c>
      <c r="M98">
        <f t="shared" si="95"/>
        <v>400.44600000000003</v>
      </c>
      <c r="N98">
        <f t="shared" si="96"/>
        <v>624.16698621575267</v>
      </c>
      <c r="O98">
        <f t="shared" si="97"/>
        <v>56.101368316706477</v>
      </c>
      <c r="P98">
        <f t="shared" si="98"/>
        <v>35.992881765755996</v>
      </c>
      <c r="Q98">
        <f t="shared" si="99"/>
        <v>5.2112582712235365E-3</v>
      </c>
      <c r="R98">
        <f t="shared" si="100"/>
        <v>2.7446327810037663</v>
      </c>
      <c r="S98">
        <f t="shared" si="101"/>
        <v>5.2057674918467092E-3</v>
      </c>
      <c r="T98">
        <f t="shared" si="102"/>
        <v>3.2540975139257718E-3</v>
      </c>
      <c r="U98">
        <f t="shared" si="103"/>
        <v>3.9895850507889585E-3</v>
      </c>
      <c r="V98">
        <f t="shared" si="104"/>
        <v>25.392330235028055</v>
      </c>
      <c r="W98">
        <f t="shared" si="105"/>
        <v>24.961300000000001</v>
      </c>
      <c r="X98">
        <f t="shared" si="106"/>
        <v>3.1723486425428935</v>
      </c>
      <c r="Y98">
        <f t="shared" si="107"/>
        <v>49.805377835767295</v>
      </c>
      <c r="Z98">
        <f t="shared" si="108"/>
        <v>1.6235293249193998</v>
      </c>
      <c r="AA98">
        <f t="shared" si="109"/>
        <v>3.2597470302764706</v>
      </c>
      <c r="AB98">
        <f t="shared" si="110"/>
        <v>1.5488193176234937</v>
      </c>
      <c r="AC98">
        <f t="shared" si="111"/>
        <v>-4.0643888188457673</v>
      </c>
      <c r="AD98">
        <f t="shared" si="112"/>
        <v>67.547685296445124</v>
      </c>
      <c r="AE98">
        <f t="shared" si="113"/>
        <v>5.2157281376423246</v>
      </c>
      <c r="AF98">
        <f t="shared" si="114"/>
        <v>68.703014200292472</v>
      </c>
      <c r="AG98">
        <v>0</v>
      </c>
      <c r="AH98">
        <v>0</v>
      </c>
      <c r="AI98">
        <f t="shared" si="115"/>
        <v>1</v>
      </c>
      <c r="AJ98">
        <f t="shared" si="116"/>
        <v>0</v>
      </c>
      <c r="AK98">
        <f t="shared" si="117"/>
        <v>47741.208080423166</v>
      </c>
      <c r="AL98" t="s">
        <v>399</v>
      </c>
      <c r="AM98" t="s">
        <v>399</v>
      </c>
      <c r="AN98">
        <v>0</v>
      </c>
      <c r="AO98">
        <v>0</v>
      </c>
      <c r="AP98" t="e">
        <f t="shared" si="118"/>
        <v>#DIV/0!</v>
      </c>
      <c r="AQ98">
        <v>0</v>
      </c>
      <c r="AR98" t="s">
        <v>399</v>
      </c>
      <c r="AS98" t="s">
        <v>399</v>
      </c>
      <c r="AT98">
        <v>0</v>
      </c>
      <c r="AU98">
        <v>0</v>
      </c>
      <c r="AV98" t="e">
        <f t="shared" si="119"/>
        <v>#DIV/0!</v>
      </c>
      <c r="AW98">
        <v>0.5</v>
      </c>
      <c r="AX98">
        <f t="shared" si="120"/>
        <v>2.0997816056783997E-2</v>
      </c>
      <c r="AY98">
        <f t="shared" si="121"/>
        <v>-0.77522561440939741</v>
      </c>
      <c r="AZ98" t="e">
        <f t="shared" si="122"/>
        <v>#DIV/0!</v>
      </c>
      <c r="BA98">
        <f t="shared" si="123"/>
        <v>-36.91934496011249</v>
      </c>
      <c r="BB98" t="e">
        <f t="shared" si="124"/>
        <v>#DIV/0!</v>
      </c>
      <c r="BC98" t="e">
        <f t="shared" si="125"/>
        <v>#DIV/0!</v>
      </c>
      <c r="BD98" t="s">
        <v>399</v>
      </c>
      <c r="BE98">
        <v>0</v>
      </c>
      <c r="BF98" t="e">
        <f t="shared" si="126"/>
        <v>#DIV/0!</v>
      </c>
      <c r="BG98" t="e">
        <f t="shared" si="127"/>
        <v>#DIV/0!</v>
      </c>
      <c r="BH98" t="e">
        <f t="shared" si="128"/>
        <v>#DIV/0!</v>
      </c>
      <c r="BI98" t="e">
        <f t="shared" si="129"/>
        <v>#DIV/0!</v>
      </c>
      <c r="BJ98" t="e">
        <f t="shared" si="130"/>
        <v>#DIV/0!</v>
      </c>
      <c r="BK98" t="e">
        <f t="shared" si="131"/>
        <v>#DIV/0!</v>
      </c>
      <c r="BL98" t="e">
        <f t="shared" si="132"/>
        <v>#DIV/0!</v>
      </c>
      <c r="BM98" t="e">
        <f t="shared" si="133"/>
        <v>#DIV/0!</v>
      </c>
      <c r="BN98" t="s">
        <v>399</v>
      </c>
      <c r="BO98" t="s">
        <v>399</v>
      </c>
      <c r="BP98" t="s">
        <v>399</v>
      </c>
      <c r="BQ98" t="s">
        <v>399</v>
      </c>
      <c r="BR98" t="s">
        <v>399</v>
      </c>
      <c r="BS98" t="s">
        <v>399</v>
      </c>
      <c r="BT98" t="s">
        <v>399</v>
      </c>
      <c r="BU98" t="s">
        <v>399</v>
      </c>
      <c r="BV98" t="s">
        <v>399</v>
      </c>
      <c r="BW98" t="s">
        <v>399</v>
      </c>
      <c r="BX98" t="s">
        <v>399</v>
      </c>
      <c r="BY98" t="s">
        <v>399</v>
      </c>
      <c r="BZ98" t="s">
        <v>399</v>
      </c>
      <c r="CA98" t="s">
        <v>399</v>
      </c>
      <c r="CB98" t="s">
        <v>399</v>
      </c>
      <c r="CC98" t="s">
        <v>399</v>
      </c>
      <c r="CD98" t="s">
        <v>399</v>
      </c>
      <c r="CE98" t="s">
        <v>399</v>
      </c>
      <c r="CF98">
        <f t="shared" si="134"/>
        <v>4.9997399999999997E-2</v>
      </c>
      <c r="CG98">
        <f t="shared" si="135"/>
        <v>2.0997816056783997E-2</v>
      </c>
      <c r="CH98">
        <f t="shared" si="136"/>
        <v>0.41997815999999993</v>
      </c>
      <c r="CI98">
        <f t="shared" si="137"/>
        <v>7.9795850399999979E-2</v>
      </c>
      <c r="CJ98">
        <v>6</v>
      </c>
      <c r="CK98">
        <v>0.5</v>
      </c>
      <c r="CL98" t="s">
        <v>400</v>
      </c>
      <c r="CM98">
        <v>2</v>
      </c>
      <c r="CN98">
        <v>1634252287</v>
      </c>
      <c r="CO98">
        <v>400.44600000000003</v>
      </c>
      <c r="CP98">
        <v>400.00299999999999</v>
      </c>
      <c r="CQ98">
        <v>18.062899999999999</v>
      </c>
      <c r="CR98">
        <v>18.008600000000001</v>
      </c>
      <c r="CS98">
        <v>400.31200000000001</v>
      </c>
      <c r="CT98">
        <v>18.1327</v>
      </c>
      <c r="CU98">
        <v>999.98099999999999</v>
      </c>
      <c r="CV98">
        <v>89.778099999999995</v>
      </c>
      <c r="CW98">
        <v>0.10388600000000001</v>
      </c>
      <c r="CX98">
        <v>25.4178</v>
      </c>
      <c r="CY98">
        <v>24.961300000000001</v>
      </c>
      <c r="CZ98">
        <v>999.9</v>
      </c>
      <c r="DA98">
        <v>0</v>
      </c>
      <c r="DB98">
        <v>0</v>
      </c>
      <c r="DC98">
        <v>10003.799999999999</v>
      </c>
      <c r="DD98">
        <v>0</v>
      </c>
      <c r="DE98">
        <v>0.21912699999999999</v>
      </c>
      <c r="DF98">
        <v>0.44302399999999997</v>
      </c>
      <c r="DG98">
        <v>407.81200000000001</v>
      </c>
      <c r="DH98">
        <v>407.33800000000002</v>
      </c>
      <c r="DI98">
        <v>5.4340399999999997E-2</v>
      </c>
      <c r="DJ98">
        <v>400.00299999999999</v>
      </c>
      <c r="DK98">
        <v>18.008600000000001</v>
      </c>
      <c r="DL98">
        <v>1.62165</v>
      </c>
      <c r="DM98">
        <v>1.61677</v>
      </c>
      <c r="DN98">
        <v>14.1661</v>
      </c>
      <c r="DO98">
        <v>14.1196</v>
      </c>
      <c r="DP98">
        <v>4.9997399999999997E-2</v>
      </c>
      <c r="DQ98">
        <v>0</v>
      </c>
      <c r="DR98">
        <v>0</v>
      </c>
      <c r="DS98">
        <v>0</v>
      </c>
      <c r="DT98">
        <v>696.83</v>
      </c>
      <c r="DU98">
        <v>4.9997399999999997E-2</v>
      </c>
      <c r="DV98">
        <v>-3.71</v>
      </c>
      <c r="DW98">
        <v>-2.73</v>
      </c>
      <c r="DX98">
        <v>35.686999999999998</v>
      </c>
      <c r="DY98">
        <v>39.936999999999998</v>
      </c>
      <c r="DZ98">
        <v>38.436999999999998</v>
      </c>
      <c r="EA98">
        <v>40.186999999999998</v>
      </c>
      <c r="EB98">
        <v>38.875</v>
      </c>
      <c r="EC98">
        <v>0</v>
      </c>
      <c r="ED98">
        <v>0</v>
      </c>
      <c r="EE98">
        <v>0</v>
      </c>
      <c r="EF98">
        <v>2087.7000000476801</v>
      </c>
      <c r="EG98">
        <v>0</v>
      </c>
      <c r="EH98">
        <v>696.38961538461604</v>
      </c>
      <c r="EI98">
        <v>-2.24102565760455</v>
      </c>
      <c r="EJ98">
        <v>2.06769242140173</v>
      </c>
      <c r="EK98">
        <v>-3.4615384615384599</v>
      </c>
      <c r="EL98">
        <v>15</v>
      </c>
      <c r="EM98">
        <v>1634252220</v>
      </c>
      <c r="EN98" t="s">
        <v>572</v>
      </c>
      <c r="EO98">
        <v>1634252220</v>
      </c>
      <c r="EP98">
        <v>1634252217</v>
      </c>
      <c r="EQ98">
        <v>129</v>
      </c>
      <c r="ER98">
        <v>1.7000000000000001E-2</v>
      </c>
      <c r="ES98">
        <v>7.0000000000000001E-3</v>
      </c>
      <c r="ET98">
        <v>0.13400000000000001</v>
      </c>
      <c r="EU98">
        <v>-7.0000000000000007E-2</v>
      </c>
      <c r="EV98">
        <v>400</v>
      </c>
      <c r="EW98">
        <v>18</v>
      </c>
      <c r="EX98">
        <v>0.31</v>
      </c>
      <c r="EY98">
        <v>0.21</v>
      </c>
      <c r="EZ98">
        <v>0.42898482500000001</v>
      </c>
      <c r="FA98">
        <v>0.21125226641650999</v>
      </c>
      <c r="FB98">
        <v>3.072974723691E-2</v>
      </c>
      <c r="FC98">
        <v>0</v>
      </c>
      <c r="FD98">
        <v>0</v>
      </c>
      <c r="FE98">
        <v>0</v>
      </c>
      <c r="FF98">
        <v>0</v>
      </c>
      <c r="FG98">
        <v>1</v>
      </c>
      <c r="FH98">
        <v>4.8048344999999999E-2</v>
      </c>
      <c r="FI98">
        <v>2.0645074671669698E-2</v>
      </c>
      <c r="FJ98">
        <v>2.2562911909758E-3</v>
      </c>
      <c r="FK98">
        <v>1</v>
      </c>
      <c r="FL98">
        <v>2</v>
      </c>
      <c r="FM98">
        <v>3</v>
      </c>
      <c r="FN98" t="s">
        <v>419</v>
      </c>
      <c r="FO98">
        <v>3.92659</v>
      </c>
      <c r="FP98">
        <v>2.78654</v>
      </c>
      <c r="FQ98">
        <v>8.3960499999999993E-2</v>
      </c>
      <c r="FR98">
        <v>8.3877300000000002E-2</v>
      </c>
      <c r="FS98">
        <v>8.1479499999999996E-2</v>
      </c>
      <c r="FT98">
        <v>8.0437300000000003E-2</v>
      </c>
      <c r="FU98">
        <v>19702.8</v>
      </c>
      <c r="FV98">
        <v>24034.2</v>
      </c>
      <c r="FW98">
        <v>20946.400000000001</v>
      </c>
      <c r="FX98">
        <v>25301.8</v>
      </c>
      <c r="FY98">
        <v>30515.3</v>
      </c>
      <c r="FZ98">
        <v>34255.800000000003</v>
      </c>
      <c r="GA98">
        <v>37804.400000000001</v>
      </c>
      <c r="GB98">
        <v>41972.3</v>
      </c>
      <c r="GC98">
        <v>2.6727300000000001</v>
      </c>
      <c r="GD98">
        <v>2.19387</v>
      </c>
      <c r="GE98">
        <v>9.1224899999999998E-2</v>
      </c>
      <c r="GF98">
        <v>0</v>
      </c>
      <c r="GG98">
        <v>23.462599999999998</v>
      </c>
      <c r="GH98">
        <v>999.9</v>
      </c>
      <c r="GI98">
        <v>46.93</v>
      </c>
      <c r="GJ98">
        <v>29.759</v>
      </c>
      <c r="GK98">
        <v>21.965399999999999</v>
      </c>
      <c r="GL98">
        <v>61.383499999999998</v>
      </c>
      <c r="GM98">
        <v>19.230799999999999</v>
      </c>
      <c r="GN98">
        <v>3</v>
      </c>
      <c r="GO98">
        <v>-0.22361300000000001</v>
      </c>
      <c r="GP98">
        <v>-0.88393500000000003</v>
      </c>
      <c r="GQ98">
        <v>20.3323</v>
      </c>
      <c r="GR98">
        <v>5.2202799999999998</v>
      </c>
      <c r="GS98">
        <v>11.962</v>
      </c>
      <c r="GT98">
        <v>4.98515</v>
      </c>
      <c r="GU98">
        <v>3.30037</v>
      </c>
      <c r="GV98">
        <v>9999</v>
      </c>
      <c r="GW98">
        <v>9999</v>
      </c>
      <c r="GX98">
        <v>999.9</v>
      </c>
      <c r="GY98">
        <v>9999</v>
      </c>
      <c r="GZ98">
        <v>1.8846099999999999</v>
      </c>
      <c r="HA98">
        <v>1.8815599999999999</v>
      </c>
      <c r="HB98">
        <v>1.8830899999999999</v>
      </c>
      <c r="HC98">
        <v>1.88174</v>
      </c>
      <c r="HD98">
        <v>1.88324</v>
      </c>
      <c r="HE98">
        <v>1.8824799999999999</v>
      </c>
      <c r="HF98">
        <v>1.88446</v>
      </c>
      <c r="HG98">
        <v>1.88171</v>
      </c>
      <c r="HH98">
        <v>5</v>
      </c>
      <c r="HI98">
        <v>0</v>
      </c>
      <c r="HJ98">
        <v>0</v>
      </c>
      <c r="HK98">
        <v>0</v>
      </c>
      <c r="HL98" t="s">
        <v>403</v>
      </c>
      <c r="HM98" t="s">
        <v>404</v>
      </c>
      <c r="HN98" t="s">
        <v>405</v>
      </c>
      <c r="HO98" t="s">
        <v>405</v>
      </c>
      <c r="HP98" t="s">
        <v>405</v>
      </c>
      <c r="HQ98" t="s">
        <v>405</v>
      </c>
      <c r="HR98">
        <v>0</v>
      </c>
      <c r="HS98">
        <v>100</v>
      </c>
      <c r="HT98">
        <v>100</v>
      </c>
      <c r="HU98">
        <v>0.13400000000000001</v>
      </c>
      <c r="HV98">
        <v>-6.9800000000000001E-2</v>
      </c>
      <c r="HW98">
        <v>0.133699999999976</v>
      </c>
      <c r="HX98">
        <v>0</v>
      </c>
      <c r="HY98">
        <v>0</v>
      </c>
      <c r="HZ98">
        <v>0</v>
      </c>
      <c r="IA98">
        <v>-6.9784999999996003E-2</v>
      </c>
      <c r="IB98">
        <v>0</v>
      </c>
      <c r="IC98">
        <v>0</v>
      </c>
      <c r="ID98">
        <v>0</v>
      </c>
      <c r="IE98">
        <v>-1</v>
      </c>
      <c r="IF98">
        <v>-1</v>
      </c>
      <c r="IG98">
        <v>-1</v>
      </c>
      <c r="IH98">
        <v>-1</v>
      </c>
      <c r="II98">
        <v>1.1000000000000001</v>
      </c>
      <c r="IJ98">
        <v>1.2</v>
      </c>
      <c r="IK98">
        <v>1.56982</v>
      </c>
      <c r="IL98">
        <v>2.5988799999999999</v>
      </c>
      <c r="IM98">
        <v>2.8002899999999999</v>
      </c>
      <c r="IN98">
        <v>3.0139200000000002</v>
      </c>
      <c r="IO98">
        <v>3.0493199999999998</v>
      </c>
      <c r="IP98">
        <v>2.2936999999999999</v>
      </c>
      <c r="IQ98">
        <v>36.104999999999997</v>
      </c>
      <c r="IR98">
        <v>24.061199999999999</v>
      </c>
      <c r="IS98">
        <v>18</v>
      </c>
      <c r="IT98">
        <v>1090.04</v>
      </c>
      <c r="IU98">
        <v>597.40700000000004</v>
      </c>
      <c r="IV98">
        <v>25</v>
      </c>
      <c r="IW98">
        <v>24.3278</v>
      </c>
      <c r="IX98">
        <v>30</v>
      </c>
      <c r="IY98">
        <v>24.263000000000002</v>
      </c>
      <c r="IZ98">
        <v>24.258900000000001</v>
      </c>
      <c r="JA98">
        <v>31.3583</v>
      </c>
      <c r="JB98">
        <v>11.7484</v>
      </c>
      <c r="JC98">
        <v>65.598399999999998</v>
      </c>
      <c r="JD98">
        <v>25</v>
      </c>
      <c r="JE98">
        <v>400</v>
      </c>
      <c r="JF98">
        <v>18.014600000000002</v>
      </c>
      <c r="JG98">
        <v>101.911</v>
      </c>
      <c r="JH98">
        <v>101.188</v>
      </c>
    </row>
    <row r="99" spans="1:268" x14ac:dyDescent="0.2">
      <c r="A99">
        <v>83</v>
      </c>
      <c r="B99">
        <v>1634252292</v>
      </c>
      <c r="C99">
        <v>2146.4000000953702</v>
      </c>
      <c r="D99" t="s">
        <v>593</v>
      </c>
      <c r="E99" t="s">
        <v>594</v>
      </c>
      <c r="F99" t="s">
        <v>397</v>
      </c>
      <c r="I99">
        <v>1634252292</v>
      </c>
      <c r="J99">
        <f t="shared" si="92"/>
        <v>9.3181003651757215E-5</v>
      </c>
      <c r="K99">
        <f t="shared" si="93"/>
        <v>9.3181003651757216E-2</v>
      </c>
      <c r="L99">
        <f t="shared" si="94"/>
        <v>-0.72395815888900983</v>
      </c>
      <c r="M99">
        <f t="shared" si="95"/>
        <v>400.36700000000002</v>
      </c>
      <c r="N99">
        <f t="shared" si="96"/>
        <v>606.25386186388596</v>
      </c>
      <c r="O99">
        <f t="shared" si="97"/>
        <v>54.49324962440776</v>
      </c>
      <c r="P99">
        <f t="shared" si="98"/>
        <v>35.987067868400004</v>
      </c>
      <c r="Q99">
        <f t="shared" si="99"/>
        <v>5.266411075272542E-3</v>
      </c>
      <c r="R99">
        <f t="shared" si="100"/>
        <v>2.7406723184681581</v>
      </c>
      <c r="S99">
        <f t="shared" si="101"/>
        <v>5.260795432267127E-3</v>
      </c>
      <c r="T99">
        <f t="shared" si="102"/>
        <v>3.288501178059549E-3</v>
      </c>
      <c r="U99">
        <f t="shared" si="103"/>
        <v>3.9895850507889585E-3</v>
      </c>
      <c r="V99">
        <f t="shared" si="104"/>
        <v>25.395814165865179</v>
      </c>
      <c r="W99">
        <f t="shared" si="105"/>
        <v>24.965199999999999</v>
      </c>
      <c r="X99">
        <f t="shared" si="106"/>
        <v>3.1730865491468552</v>
      </c>
      <c r="Y99">
        <f t="shared" si="107"/>
        <v>49.792879149181047</v>
      </c>
      <c r="Z99">
        <f t="shared" si="108"/>
        <v>1.6234885053600001</v>
      </c>
      <c r="AA99">
        <f t="shared" si="109"/>
        <v>3.2604832921911928</v>
      </c>
      <c r="AB99">
        <f t="shared" si="110"/>
        <v>1.5495980437868551</v>
      </c>
      <c r="AC99">
        <f t="shared" si="111"/>
        <v>-4.1092822610424928</v>
      </c>
      <c r="AD99">
        <f t="shared" si="112"/>
        <v>67.435439521578061</v>
      </c>
      <c r="AE99">
        <f t="shared" si="113"/>
        <v>5.2147875720596604</v>
      </c>
      <c r="AF99">
        <f t="shared" si="114"/>
        <v>68.544934417646019</v>
      </c>
      <c r="AG99">
        <v>0</v>
      </c>
      <c r="AH99">
        <v>0</v>
      </c>
      <c r="AI99">
        <f t="shared" si="115"/>
        <v>1</v>
      </c>
      <c r="AJ99">
        <f t="shared" si="116"/>
        <v>0</v>
      </c>
      <c r="AK99">
        <f t="shared" si="117"/>
        <v>47633.068014480428</v>
      </c>
      <c r="AL99" t="s">
        <v>399</v>
      </c>
      <c r="AM99" t="s">
        <v>399</v>
      </c>
      <c r="AN99">
        <v>0</v>
      </c>
      <c r="AO99">
        <v>0</v>
      </c>
      <c r="AP99" t="e">
        <f t="shared" si="118"/>
        <v>#DIV/0!</v>
      </c>
      <c r="AQ99">
        <v>0</v>
      </c>
      <c r="AR99" t="s">
        <v>399</v>
      </c>
      <c r="AS99" t="s">
        <v>399</v>
      </c>
      <c r="AT99">
        <v>0</v>
      </c>
      <c r="AU99">
        <v>0</v>
      </c>
      <c r="AV99" t="e">
        <f t="shared" si="119"/>
        <v>#DIV/0!</v>
      </c>
      <c r="AW99">
        <v>0.5</v>
      </c>
      <c r="AX99">
        <f t="shared" si="120"/>
        <v>2.0997816056783997E-2</v>
      </c>
      <c r="AY99">
        <f t="shared" si="121"/>
        <v>-0.72395815888900983</v>
      </c>
      <c r="AZ99" t="e">
        <f t="shared" si="122"/>
        <v>#DIV/0!</v>
      </c>
      <c r="BA99">
        <f t="shared" si="123"/>
        <v>-34.477783638604294</v>
      </c>
      <c r="BB99" t="e">
        <f t="shared" si="124"/>
        <v>#DIV/0!</v>
      </c>
      <c r="BC99" t="e">
        <f t="shared" si="125"/>
        <v>#DIV/0!</v>
      </c>
      <c r="BD99" t="s">
        <v>399</v>
      </c>
      <c r="BE99">
        <v>0</v>
      </c>
      <c r="BF99" t="e">
        <f t="shared" si="126"/>
        <v>#DIV/0!</v>
      </c>
      <c r="BG99" t="e">
        <f t="shared" si="127"/>
        <v>#DIV/0!</v>
      </c>
      <c r="BH99" t="e">
        <f t="shared" si="128"/>
        <v>#DIV/0!</v>
      </c>
      <c r="BI99" t="e">
        <f t="shared" si="129"/>
        <v>#DIV/0!</v>
      </c>
      <c r="BJ99" t="e">
        <f t="shared" si="130"/>
        <v>#DIV/0!</v>
      </c>
      <c r="BK99" t="e">
        <f t="shared" si="131"/>
        <v>#DIV/0!</v>
      </c>
      <c r="BL99" t="e">
        <f t="shared" si="132"/>
        <v>#DIV/0!</v>
      </c>
      <c r="BM99" t="e">
        <f t="shared" si="133"/>
        <v>#DIV/0!</v>
      </c>
      <c r="BN99" t="s">
        <v>399</v>
      </c>
      <c r="BO99" t="s">
        <v>399</v>
      </c>
      <c r="BP99" t="s">
        <v>399</v>
      </c>
      <c r="BQ99" t="s">
        <v>399</v>
      </c>
      <c r="BR99" t="s">
        <v>399</v>
      </c>
      <c r="BS99" t="s">
        <v>399</v>
      </c>
      <c r="BT99" t="s">
        <v>399</v>
      </c>
      <c r="BU99" t="s">
        <v>399</v>
      </c>
      <c r="BV99" t="s">
        <v>399</v>
      </c>
      <c r="BW99" t="s">
        <v>399</v>
      </c>
      <c r="BX99" t="s">
        <v>399</v>
      </c>
      <c r="BY99" t="s">
        <v>399</v>
      </c>
      <c r="BZ99" t="s">
        <v>399</v>
      </c>
      <c r="CA99" t="s">
        <v>399</v>
      </c>
      <c r="CB99" t="s">
        <v>399</v>
      </c>
      <c r="CC99" t="s">
        <v>399</v>
      </c>
      <c r="CD99" t="s">
        <v>399</v>
      </c>
      <c r="CE99" t="s">
        <v>399</v>
      </c>
      <c r="CF99">
        <f t="shared" si="134"/>
        <v>4.9997399999999997E-2</v>
      </c>
      <c r="CG99">
        <f t="shared" si="135"/>
        <v>2.0997816056783997E-2</v>
      </c>
      <c r="CH99">
        <f t="shared" si="136"/>
        <v>0.41997815999999993</v>
      </c>
      <c r="CI99">
        <f t="shared" si="137"/>
        <v>7.9795850399999979E-2</v>
      </c>
      <c r="CJ99">
        <v>6</v>
      </c>
      <c r="CK99">
        <v>0.5</v>
      </c>
      <c r="CL99" t="s">
        <v>400</v>
      </c>
      <c r="CM99">
        <v>2</v>
      </c>
      <c r="CN99">
        <v>1634252292</v>
      </c>
      <c r="CO99">
        <v>400.36700000000002</v>
      </c>
      <c r="CP99">
        <v>399.95499999999998</v>
      </c>
      <c r="CQ99">
        <v>18.061800000000002</v>
      </c>
      <c r="CR99">
        <v>18.006900000000002</v>
      </c>
      <c r="CS99">
        <v>400.233</v>
      </c>
      <c r="CT99">
        <v>18.131599999999999</v>
      </c>
      <c r="CU99">
        <v>999.97799999999995</v>
      </c>
      <c r="CV99">
        <v>89.780799999999999</v>
      </c>
      <c r="CW99">
        <v>0.10440000000000001</v>
      </c>
      <c r="CX99">
        <v>25.421600000000002</v>
      </c>
      <c r="CY99">
        <v>24.965199999999999</v>
      </c>
      <c r="CZ99">
        <v>999.9</v>
      </c>
      <c r="DA99">
        <v>0</v>
      </c>
      <c r="DB99">
        <v>0</v>
      </c>
      <c r="DC99">
        <v>9980</v>
      </c>
      <c r="DD99">
        <v>0</v>
      </c>
      <c r="DE99">
        <v>0.21912699999999999</v>
      </c>
      <c r="DF99">
        <v>0.41162100000000001</v>
      </c>
      <c r="DG99">
        <v>407.73099999999999</v>
      </c>
      <c r="DH99">
        <v>407.28899999999999</v>
      </c>
      <c r="DI99">
        <v>5.4899200000000002E-2</v>
      </c>
      <c r="DJ99">
        <v>399.95499999999998</v>
      </c>
      <c r="DK99">
        <v>18.006900000000002</v>
      </c>
      <c r="DL99">
        <v>1.6215999999999999</v>
      </c>
      <c r="DM99">
        <v>1.6166700000000001</v>
      </c>
      <c r="DN99">
        <v>14.1656</v>
      </c>
      <c r="DO99">
        <v>14.118600000000001</v>
      </c>
      <c r="DP99">
        <v>4.9997399999999997E-2</v>
      </c>
      <c r="DQ99">
        <v>0</v>
      </c>
      <c r="DR99">
        <v>0</v>
      </c>
      <c r="DS99">
        <v>0</v>
      </c>
      <c r="DT99">
        <v>695.37</v>
      </c>
      <c r="DU99">
        <v>4.9997399999999997E-2</v>
      </c>
      <c r="DV99">
        <v>-2.08</v>
      </c>
      <c r="DW99">
        <v>-2.11</v>
      </c>
      <c r="DX99">
        <v>36.311999999999998</v>
      </c>
      <c r="DY99">
        <v>39.936999999999998</v>
      </c>
      <c r="DZ99">
        <v>38.375</v>
      </c>
      <c r="EA99">
        <v>40</v>
      </c>
      <c r="EB99">
        <v>39.061999999999998</v>
      </c>
      <c r="EC99">
        <v>0</v>
      </c>
      <c r="ED99">
        <v>0</v>
      </c>
      <c r="EE99">
        <v>0</v>
      </c>
      <c r="EF99">
        <v>2092.5</v>
      </c>
      <c r="EG99">
        <v>0</v>
      </c>
      <c r="EH99">
        <v>696.09846153846104</v>
      </c>
      <c r="EI99">
        <v>-2.8622221828416001</v>
      </c>
      <c r="EJ99">
        <v>4.9589744556794102</v>
      </c>
      <c r="EK99">
        <v>-2.9719230769230802</v>
      </c>
      <c r="EL99">
        <v>15</v>
      </c>
      <c r="EM99">
        <v>1634252220</v>
      </c>
      <c r="EN99" t="s">
        <v>572</v>
      </c>
      <c r="EO99">
        <v>1634252220</v>
      </c>
      <c r="EP99">
        <v>1634252217</v>
      </c>
      <c r="EQ99">
        <v>129</v>
      </c>
      <c r="ER99">
        <v>1.7000000000000001E-2</v>
      </c>
      <c r="ES99">
        <v>7.0000000000000001E-3</v>
      </c>
      <c r="ET99">
        <v>0.13400000000000001</v>
      </c>
      <c r="EU99">
        <v>-7.0000000000000007E-2</v>
      </c>
      <c r="EV99">
        <v>400</v>
      </c>
      <c r="EW99">
        <v>18</v>
      </c>
      <c r="EX99">
        <v>0.31</v>
      </c>
      <c r="EY99">
        <v>0.21</v>
      </c>
      <c r="EZ99">
        <v>0.42279275609756101</v>
      </c>
      <c r="FA99">
        <v>-3.24510104529614E-2</v>
      </c>
      <c r="FB99">
        <v>3.9716903295135497E-2</v>
      </c>
      <c r="FC99">
        <v>1</v>
      </c>
      <c r="FD99">
        <v>0</v>
      </c>
      <c r="FE99">
        <v>0</v>
      </c>
      <c r="FF99">
        <v>0</v>
      </c>
      <c r="FG99">
        <v>1</v>
      </c>
      <c r="FH99">
        <v>5.03288804878049E-2</v>
      </c>
      <c r="FI99">
        <v>2.4634168641114999E-2</v>
      </c>
      <c r="FJ99">
        <v>2.6986264140384602E-3</v>
      </c>
      <c r="FK99">
        <v>1</v>
      </c>
      <c r="FL99">
        <v>3</v>
      </c>
      <c r="FM99">
        <v>3</v>
      </c>
      <c r="FN99" t="s">
        <v>415</v>
      </c>
      <c r="FO99">
        <v>3.92658</v>
      </c>
      <c r="FP99">
        <v>2.7868499999999998</v>
      </c>
      <c r="FQ99">
        <v>8.3950700000000003E-2</v>
      </c>
      <c r="FR99">
        <v>8.38724E-2</v>
      </c>
      <c r="FS99">
        <v>8.1478599999999998E-2</v>
      </c>
      <c r="FT99">
        <v>8.0434500000000006E-2</v>
      </c>
      <c r="FU99">
        <v>19702.900000000001</v>
      </c>
      <c r="FV99">
        <v>24034.400000000001</v>
      </c>
      <c r="FW99">
        <v>20946.3</v>
      </c>
      <c r="FX99">
        <v>25301.8</v>
      </c>
      <c r="FY99">
        <v>30515.3</v>
      </c>
      <c r="FZ99">
        <v>34255.800000000003</v>
      </c>
      <c r="GA99">
        <v>37804.400000000001</v>
      </c>
      <c r="GB99">
        <v>41972.2</v>
      </c>
      <c r="GC99">
        <v>2.6728000000000001</v>
      </c>
      <c r="GD99">
        <v>2.1938300000000002</v>
      </c>
      <c r="GE99">
        <v>9.1224899999999998E-2</v>
      </c>
      <c r="GF99">
        <v>0</v>
      </c>
      <c r="GG99">
        <v>23.4665</v>
      </c>
      <c r="GH99">
        <v>999.9</v>
      </c>
      <c r="GI99">
        <v>46.93</v>
      </c>
      <c r="GJ99">
        <v>29.759</v>
      </c>
      <c r="GK99">
        <v>21.963699999999999</v>
      </c>
      <c r="GL99">
        <v>61.573500000000003</v>
      </c>
      <c r="GM99">
        <v>19.258800000000001</v>
      </c>
      <c r="GN99">
        <v>3</v>
      </c>
      <c r="GO99">
        <v>-0.22370399999999999</v>
      </c>
      <c r="GP99">
        <v>-0.88299000000000005</v>
      </c>
      <c r="GQ99">
        <v>20.3324</v>
      </c>
      <c r="GR99">
        <v>5.2217799999999999</v>
      </c>
      <c r="GS99">
        <v>11.962</v>
      </c>
      <c r="GT99">
        <v>4.9855</v>
      </c>
      <c r="GU99">
        <v>3.3007</v>
      </c>
      <c r="GV99">
        <v>9999</v>
      </c>
      <c r="GW99">
        <v>9999</v>
      </c>
      <c r="GX99">
        <v>999.9</v>
      </c>
      <c r="GY99">
        <v>9999</v>
      </c>
      <c r="GZ99">
        <v>1.8845799999999999</v>
      </c>
      <c r="HA99">
        <v>1.8815599999999999</v>
      </c>
      <c r="HB99">
        <v>1.8830899999999999</v>
      </c>
      <c r="HC99">
        <v>1.88175</v>
      </c>
      <c r="HD99">
        <v>1.88324</v>
      </c>
      <c r="HE99">
        <v>1.8824700000000001</v>
      </c>
      <c r="HF99">
        <v>1.88446</v>
      </c>
      <c r="HG99">
        <v>1.88171</v>
      </c>
      <c r="HH99">
        <v>5</v>
      </c>
      <c r="HI99">
        <v>0</v>
      </c>
      <c r="HJ99">
        <v>0</v>
      </c>
      <c r="HK99">
        <v>0</v>
      </c>
      <c r="HL99" t="s">
        <v>403</v>
      </c>
      <c r="HM99" t="s">
        <v>404</v>
      </c>
      <c r="HN99" t="s">
        <v>405</v>
      </c>
      <c r="HO99" t="s">
        <v>405</v>
      </c>
      <c r="HP99" t="s">
        <v>405</v>
      </c>
      <c r="HQ99" t="s">
        <v>405</v>
      </c>
      <c r="HR99">
        <v>0</v>
      </c>
      <c r="HS99">
        <v>100</v>
      </c>
      <c r="HT99">
        <v>100</v>
      </c>
      <c r="HU99">
        <v>0.13400000000000001</v>
      </c>
      <c r="HV99">
        <v>-6.9800000000000001E-2</v>
      </c>
      <c r="HW99">
        <v>0.133699999999976</v>
      </c>
      <c r="HX99">
        <v>0</v>
      </c>
      <c r="HY99">
        <v>0</v>
      </c>
      <c r="HZ99">
        <v>0</v>
      </c>
      <c r="IA99">
        <v>-6.9784999999996003E-2</v>
      </c>
      <c r="IB99">
        <v>0</v>
      </c>
      <c r="IC99">
        <v>0</v>
      </c>
      <c r="ID99">
        <v>0</v>
      </c>
      <c r="IE99">
        <v>-1</v>
      </c>
      <c r="IF99">
        <v>-1</v>
      </c>
      <c r="IG99">
        <v>-1</v>
      </c>
      <c r="IH99">
        <v>-1</v>
      </c>
      <c r="II99">
        <v>1.2</v>
      </c>
      <c r="IJ99">
        <v>1.2</v>
      </c>
      <c r="IK99">
        <v>1.56982</v>
      </c>
      <c r="IL99">
        <v>2.6049799999999999</v>
      </c>
      <c r="IM99">
        <v>2.8002899999999999</v>
      </c>
      <c r="IN99">
        <v>3.0114700000000001</v>
      </c>
      <c r="IO99">
        <v>3.0493199999999998</v>
      </c>
      <c r="IP99">
        <v>2.32178</v>
      </c>
      <c r="IQ99">
        <v>36.081600000000002</v>
      </c>
      <c r="IR99">
        <v>24.061199999999999</v>
      </c>
      <c r="IS99">
        <v>18</v>
      </c>
      <c r="IT99">
        <v>1090.08</v>
      </c>
      <c r="IU99">
        <v>597.35</v>
      </c>
      <c r="IV99">
        <v>25.0001</v>
      </c>
      <c r="IW99">
        <v>24.3262</v>
      </c>
      <c r="IX99">
        <v>30</v>
      </c>
      <c r="IY99">
        <v>24.260899999999999</v>
      </c>
      <c r="IZ99">
        <v>24.257400000000001</v>
      </c>
      <c r="JA99">
        <v>31.3597</v>
      </c>
      <c r="JB99">
        <v>11.7484</v>
      </c>
      <c r="JC99">
        <v>65.598399999999998</v>
      </c>
      <c r="JD99">
        <v>25</v>
      </c>
      <c r="JE99">
        <v>400</v>
      </c>
      <c r="JF99">
        <v>18.040199999999999</v>
      </c>
      <c r="JG99">
        <v>101.911</v>
      </c>
      <c r="JH99">
        <v>101.188</v>
      </c>
    </row>
    <row r="100" spans="1:268" x14ac:dyDescent="0.2">
      <c r="A100">
        <v>84</v>
      </c>
      <c r="B100">
        <v>1634252503.5</v>
      </c>
      <c r="C100">
        <v>2357.9000000953702</v>
      </c>
      <c r="D100" t="s">
        <v>597</v>
      </c>
      <c r="E100" t="s">
        <v>598</v>
      </c>
      <c r="F100" t="s">
        <v>397</v>
      </c>
      <c r="I100">
        <v>1634252503.5</v>
      </c>
      <c r="J100">
        <f t="shared" si="92"/>
        <v>2.1725064924195712E-5</v>
      </c>
      <c r="K100">
        <f t="shared" si="93"/>
        <v>2.1725064924195712E-2</v>
      </c>
      <c r="L100">
        <f t="shared" si="94"/>
        <v>-0.56536988480079953</v>
      </c>
      <c r="M100">
        <f t="shared" si="95"/>
        <v>400.351</v>
      </c>
      <c r="N100">
        <f t="shared" si="96"/>
        <v>1118.9820815926523</v>
      </c>
      <c r="O100">
        <f t="shared" si="97"/>
        <v>100.5821572126784</v>
      </c>
      <c r="P100">
        <f t="shared" si="98"/>
        <v>35.986427204392001</v>
      </c>
      <c r="Q100">
        <f t="shared" si="99"/>
        <v>1.2222845357554436E-3</v>
      </c>
      <c r="R100">
        <f t="shared" si="100"/>
        <v>2.746184011605262</v>
      </c>
      <c r="S100">
        <f t="shared" si="101"/>
        <v>1.2219823830180558E-3</v>
      </c>
      <c r="T100">
        <f t="shared" si="102"/>
        <v>7.6376612971546724E-4</v>
      </c>
      <c r="U100">
        <f t="shared" si="103"/>
        <v>3.9895850507889585E-3</v>
      </c>
      <c r="V100">
        <f t="shared" si="104"/>
        <v>25.363018210153491</v>
      </c>
      <c r="W100">
        <f t="shared" si="105"/>
        <v>24.9771</v>
      </c>
      <c r="X100">
        <f t="shared" si="106"/>
        <v>3.1753390374964328</v>
      </c>
      <c r="Y100">
        <f t="shared" si="107"/>
        <v>49.838465636038819</v>
      </c>
      <c r="Z100">
        <f t="shared" si="108"/>
        <v>1.6199020306279999</v>
      </c>
      <c r="AA100">
        <f t="shared" si="109"/>
        <v>3.2503047795609268</v>
      </c>
      <c r="AB100">
        <f t="shared" si="110"/>
        <v>1.5554370068684329</v>
      </c>
      <c r="AC100">
        <f t="shared" si="111"/>
        <v>-0.9580753631570309</v>
      </c>
      <c r="AD100">
        <f t="shared" si="112"/>
        <v>58.021685566752446</v>
      </c>
      <c r="AE100">
        <f t="shared" si="113"/>
        <v>4.4768986772075658</v>
      </c>
      <c r="AF100">
        <f t="shared" si="114"/>
        <v>61.544498465853771</v>
      </c>
      <c r="AG100">
        <v>0</v>
      </c>
      <c r="AH100">
        <v>0</v>
      </c>
      <c r="AI100">
        <f t="shared" si="115"/>
        <v>1</v>
      </c>
      <c r="AJ100">
        <f t="shared" si="116"/>
        <v>0</v>
      </c>
      <c r="AK100">
        <f t="shared" si="117"/>
        <v>47791.284747470942</v>
      </c>
      <c r="AL100" t="s">
        <v>399</v>
      </c>
      <c r="AM100" t="s">
        <v>399</v>
      </c>
      <c r="AN100">
        <v>0</v>
      </c>
      <c r="AO100">
        <v>0</v>
      </c>
      <c r="AP100" t="e">
        <f t="shared" si="118"/>
        <v>#DIV/0!</v>
      </c>
      <c r="AQ100">
        <v>0</v>
      </c>
      <c r="AR100" t="s">
        <v>399</v>
      </c>
      <c r="AS100" t="s">
        <v>399</v>
      </c>
      <c r="AT100">
        <v>0</v>
      </c>
      <c r="AU100">
        <v>0</v>
      </c>
      <c r="AV100" t="e">
        <f t="shared" si="119"/>
        <v>#DIV/0!</v>
      </c>
      <c r="AW100">
        <v>0.5</v>
      </c>
      <c r="AX100">
        <f t="shared" si="120"/>
        <v>2.0997816056783997E-2</v>
      </c>
      <c r="AY100">
        <f t="shared" si="121"/>
        <v>-0.56536988480079953</v>
      </c>
      <c r="AZ100" t="e">
        <f t="shared" si="122"/>
        <v>#DIV/0!</v>
      </c>
      <c r="BA100">
        <f t="shared" si="123"/>
        <v>-26.925175612162732</v>
      </c>
      <c r="BB100" t="e">
        <f t="shared" si="124"/>
        <v>#DIV/0!</v>
      </c>
      <c r="BC100" t="e">
        <f t="shared" si="125"/>
        <v>#DIV/0!</v>
      </c>
      <c r="BD100" t="s">
        <v>399</v>
      </c>
      <c r="BE100">
        <v>0</v>
      </c>
      <c r="BF100" t="e">
        <f t="shared" si="126"/>
        <v>#DIV/0!</v>
      </c>
      <c r="BG100" t="e">
        <f t="shared" si="127"/>
        <v>#DIV/0!</v>
      </c>
      <c r="BH100" t="e">
        <f t="shared" si="128"/>
        <v>#DIV/0!</v>
      </c>
      <c r="BI100" t="e">
        <f t="shared" si="129"/>
        <v>#DIV/0!</v>
      </c>
      <c r="BJ100" t="e">
        <f t="shared" si="130"/>
        <v>#DIV/0!</v>
      </c>
      <c r="BK100" t="e">
        <f t="shared" si="131"/>
        <v>#DIV/0!</v>
      </c>
      <c r="BL100" t="e">
        <f t="shared" si="132"/>
        <v>#DIV/0!</v>
      </c>
      <c r="BM100" t="e">
        <f t="shared" si="133"/>
        <v>#DIV/0!</v>
      </c>
      <c r="BN100" t="s">
        <v>399</v>
      </c>
      <c r="BO100" t="s">
        <v>399</v>
      </c>
      <c r="BP100" t="s">
        <v>399</v>
      </c>
      <c r="BQ100" t="s">
        <v>399</v>
      </c>
      <c r="BR100" t="s">
        <v>399</v>
      </c>
      <c r="BS100" t="s">
        <v>399</v>
      </c>
      <c r="BT100" t="s">
        <v>399</v>
      </c>
      <c r="BU100" t="s">
        <v>399</v>
      </c>
      <c r="BV100" t="s">
        <v>399</v>
      </c>
      <c r="BW100" t="s">
        <v>399</v>
      </c>
      <c r="BX100" t="s">
        <v>399</v>
      </c>
      <c r="BY100" t="s">
        <v>399</v>
      </c>
      <c r="BZ100" t="s">
        <v>399</v>
      </c>
      <c r="CA100" t="s">
        <v>399</v>
      </c>
      <c r="CB100" t="s">
        <v>399</v>
      </c>
      <c r="CC100" t="s">
        <v>399</v>
      </c>
      <c r="CD100" t="s">
        <v>399</v>
      </c>
      <c r="CE100" t="s">
        <v>399</v>
      </c>
      <c r="CF100">
        <f t="shared" si="134"/>
        <v>4.9997399999999997E-2</v>
      </c>
      <c r="CG100">
        <f t="shared" si="135"/>
        <v>2.0997816056783997E-2</v>
      </c>
      <c r="CH100">
        <f t="shared" si="136"/>
        <v>0.41997815999999993</v>
      </c>
      <c r="CI100">
        <f t="shared" si="137"/>
        <v>7.9795850399999979E-2</v>
      </c>
      <c r="CJ100">
        <v>6</v>
      </c>
      <c r="CK100">
        <v>0.5</v>
      </c>
      <c r="CL100" t="s">
        <v>400</v>
      </c>
      <c r="CM100">
        <v>2</v>
      </c>
      <c r="CN100">
        <v>1634252503.5</v>
      </c>
      <c r="CO100">
        <v>400.351</v>
      </c>
      <c r="CP100">
        <v>400.017</v>
      </c>
      <c r="CQ100">
        <v>18.0215</v>
      </c>
      <c r="CR100">
        <v>18.008700000000001</v>
      </c>
      <c r="CS100">
        <v>400.21699999999998</v>
      </c>
      <c r="CT100">
        <v>18.089200000000002</v>
      </c>
      <c r="CU100">
        <v>1000.01</v>
      </c>
      <c r="CV100">
        <v>89.782700000000006</v>
      </c>
      <c r="CW100">
        <v>0.104492</v>
      </c>
      <c r="CX100">
        <v>25.369</v>
      </c>
      <c r="CY100">
        <v>24.9771</v>
      </c>
      <c r="CZ100">
        <v>999.9</v>
      </c>
      <c r="DA100">
        <v>0</v>
      </c>
      <c r="DB100">
        <v>0</v>
      </c>
      <c r="DC100">
        <v>10012.5</v>
      </c>
      <c r="DD100">
        <v>0</v>
      </c>
      <c r="DE100">
        <v>0.21912699999999999</v>
      </c>
      <c r="DF100">
        <v>0.33355699999999999</v>
      </c>
      <c r="DG100">
        <v>407.69799999999998</v>
      </c>
      <c r="DH100">
        <v>407.35300000000001</v>
      </c>
      <c r="DI100">
        <v>1.2851700000000001E-2</v>
      </c>
      <c r="DJ100">
        <v>400.017</v>
      </c>
      <c r="DK100">
        <v>18.008700000000001</v>
      </c>
      <c r="DL100">
        <v>1.61802</v>
      </c>
      <c r="DM100">
        <v>1.61687</v>
      </c>
      <c r="DN100">
        <v>14.131500000000001</v>
      </c>
      <c r="DO100">
        <v>14.1205</v>
      </c>
      <c r="DP100">
        <v>4.9997399999999997E-2</v>
      </c>
      <c r="DQ100">
        <v>0</v>
      </c>
      <c r="DR100">
        <v>0</v>
      </c>
      <c r="DS100">
        <v>0</v>
      </c>
      <c r="DT100">
        <v>700.96</v>
      </c>
      <c r="DU100">
        <v>4.9997399999999997E-2</v>
      </c>
      <c r="DV100">
        <v>4.51</v>
      </c>
      <c r="DW100">
        <v>-1.52</v>
      </c>
      <c r="DX100">
        <v>35.75</v>
      </c>
      <c r="DY100">
        <v>40.186999999999998</v>
      </c>
      <c r="DZ100">
        <v>38.375</v>
      </c>
      <c r="EA100">
        <v>40.625</v>
      </c>
      <c r="EB100">
        <v>38.875</v>
      </c>
      <c r="EC100">
        <v>0</v>
      </c>
      <c r="ED100">
        <v>0</v>
      </c>
      <c r="EE100">
        <v>0</v>
      </c>
      <c r="EF100">
        <v>2303.7000000476801</v>
      </c>
      <c r="EG100">
        <v>0</v>
      </c>
      <c r="EH100">
        <v>707.86500000000001</v>
      </c>
      <c r="EI100">
        <v>2.9425640984341999</v>
      </c>
      <c r="EJ100">
        <v>7.3791452128954598</v>
      </c>
      <c r="EK100">
        <v>-2.7369230769230799</v>
      </c>
      <c r="EL100">
        <v>15</v>
      </c>
      <c r="EM100">
        <v>1634252473</v>
      </c>
      <c r="EN100" t="s">
        <v>599</v>
      </c>
      <c r="EO100">
        <v>1634252472</v>
      </c>
      <c r="EP100">
        <v>1634252473</v>
      </c>
      <c r="EQ100">
        <v>130</v>
      </c>
      <c r="ER100">
        <v>0</v>
      </c>
      <c r="ES100">
        <v>2E-3</v>
      </c>
      <c r="ET100">
        <v>0.13400000000000001</v>
      </c>
      <c r="EU100">
        <v>-6.8000000000000005E-2</v>
      </c>
      <c r="EV100">
        <v>400</v>
      </c>
      <c r="EW100">
        <v>18</v>
      </c>
      <c r="EX100">
        <v>0.36</v>
      </c>
      <c r="EY100">
        <v>0.15</v>
      </c>
      <c r="EZ100">
        <v>0.35073167500000002</v>
      </c>
      <c r="FA100">
        <v>0.13426677298311401</v>
      </c>
      <c r="FB100">
        <v>2.7890038989205002E-2</v>
      </c>
      <c r="FC100">
        <v>0</v>
      </c>
      <c r="FD100">
        <v>0</v>
      </c>
      <c r="FE100">
        <v>0</v>
      </c>
      <c r="FF100">
        <v>0</v>
      </c>
      <c r="FG100">
        <v>1</v>
      </c>
      <c r="FH100">
        <v>2.5424147500000001E-2</v>
      </c>
      <c r="FI100">
        <v>-1.8341879549718599E-2</v>
      </c>
      <c r="FJ100">
        <v>6.6435628942604101E-3</v>
      </c>
      <c r="FK100">
        <v>1</v>
      </c>
      <c r="FL100">
        <v>2</v>
      </c>
      <c r="FM100">
        <v>3</v>
      </c>
      <c r="FN100" t="s">
        <v>419</v>
      </c>
      <c r="FO100">
        <v>3.9266100000000002</v>
      </c>
      <c r="FP100">
        <v>2.78722</v>
      </c>
      <c r="FQ100">
        <v>8.3962099999999998E-2</v>
      </c>
      <c r="FR100">
        <v>8.3897200000000005E-2</v>
      </c>
      <c r="FS100">
        <v>8.1351900000000005E-2</v>
      </c>
      <c r="FT100">
        <v>8.0453899999999995E-2</v>
      </c>
      <c r="FU100">
        <v>19704.900000000001</v>
      </c>
      <c r="FV100">
        <v>24035.9</v>
      </c>
      <c r="FW100">
        <v>20948.5</v>
      </c>
      <c r="FX100">
        <v>25303.9</v>
      </c>
      <c r="FY100">
        <v>30522.3</v>
      </c>
      <c r="FZ100">
        <v>34257.9</v>
      </c>
      <c r="GA100">
        <v>37807.699999999997</v>
      </c>
      <c r="GB100">
        <v>41975.5</v>
      </c>
      <c r="GC100">
        <v>2.6753200000000001</v>
      </c>
      <c r="GD100">
        <v>2.1940300000000001</v>
      </c>
      <c r="GE100">
        <v>9.9033099999999999E-2</v>
      </c>
      <c r="GF100">
        <v>0</v>
      </c>
      <c r="GG100">
        <v>23.35</v>
      </c>
      <c r="GH100">
        <v>999.9</v>
      </c>
      <c r="GI100">
        <v>46.728000000000002</v>
      </c>
      <c r="GJ100">
        <v>29.818999999999999</v>
      </c>
      <c r="GK100">
        <v>21.942399999999999</v>
      </c>
      <c r="GL100">
        <v>61.4435</v>
      </c>
      <c r="GM100">
        <v>19.2468</v>
      </c>
      <c r="GN100">
        <v>3</v>
      </c>
      <c r="GO100">
        <v>-0.22741900000000001</v>
      </c>
      <c r="GP100">
        <v>-0.91855900000000001</v>
      </c>
      <c r="GQ100">
        <v>20.332599999999999</v>
      </c>
      <c r="GR100">
        <v>5.2232799999999999</v>
      </c>
      <c r="GS100">
        <v>11.962</v>
      </c>
      <c r="GT100">
        <v>4.9858000000000002</v>
      </c>
      <c r="GU100">
        <v>3.3010000000000002</v>
      </c>
      <c r="GV100">
        <v>9999</v>
      </c>
      <c r="GW100">
        <v>9999</v>
      </c>
      <c r="GX100">
        <v>999.9</v>
      </c>
      <c r="GY100">
        <v>9999</v>
      </c>
      <c r="GZ100">
        <v>1.8845799999999999</v>
      </c>
      <c r="HA100">
        <v>1.8815599999999999</v>
      </c>
      <c r="HB100">
        <v>1.8830899999999999</v>
      </c>
      <c r="HC100">
        <v>1.8817299999999999</v>
      </c>
      <c r="HD100">
        <v>1.88324</v>
      </c>
      <c r="HE100">
        <v>1.8824799999999999</v>
      </c>
      <c r="HF100">
        <v>1.88445</v>
      </c>
      <c r="HG100">
        <v>1.88171</v>
      </c>
      <c r="HH100">
        <v>5</v>
      </c>
      <c r="HI100">
        <v>0</v>
      </c>
      <c r="HJ100">
        <v>0</v>
      </c>
      <c r="HK100">
        <v>0</v>
      </c>
      <c r="HL100" t="s">
        <v>403</v>
      </c>
      <c r="HM100" t="s">
        <v>404</v>
      </c>
      <c r="HN100" t="s">
        <v>405</v>
      </c>
      <c r="HO100" t="s">
        <v>405</v>
      </c>
      <c r="HP100" t="s">
        <v>405</v>
      </c>
      <c r="HQ100" t="s">
        <v>405</v>
      </c>
      <c r="HR100">
        <v>0</v>
      </c>
      <c r="HS100">
        <v>100</v>
      </c>
      <c r="HT100">
        <v>100</v>
      </c>
      <c r="HU100">
        <v>0.13400000000000001</v>
      </c>
      <c r="HV100">
        <v>-6.7699999999999996E-2</v>
      </c>
      <c r="HW100">
        <v>0.13355000000001399</v>
      </c>
      <c r="HX100">
        <v>0</v>
      </c>
      <c r="HY100">
        <v>0</v>
      </c>
      <c r="HZ100">
        <v>0</v>
      </c>
      <c r="IA100">
        <v>-6.7729999999997403E-2</v>
      </c>
      <c r="IB100">
        <v>0</v>
      </c>
      <c r="IC100">
        <v>0</v>
      </c>
      <c r="ID100">
        <v>0</v>
      </c>
      <c r="IE100">
        <v>-1</v>
      </c>
      <c r="IF100">
        <v>-1</v>
      </c>
      <c r="IG100">
        <v>-1</v>
      </c>
      <c r="IH100">
        <v>-1</v>
      </c>
      <c r="II100">
        <v>0.5</v>
      </c>
      <c r="IJ100">
        <v>0.5</v>
      </c>
      <c r="IK100">
        <v>1.56982</v>
      </c>
      <c r="IL100">
        <v>2.6098599999999998</v>
      </c>
      <c r="IM100">
        <v>2.8002899999999999</v>
      </c>
      <c r="IN100">
        <v>3.0151400000000002</v>
      </c>
      <c r="IO100">
        <v>3.0493199999999998</v>
      </c>
      <c r="IP100">
        <v>2.34741</v>
      </c>
      <c r="IQ100">
        <v>36.152000000000001</v>
      </c>
      <c r="IR100">
        <v>24.061199999999999</v>
      </c>
      <c r="IS100">
        <v>18</v>
      </c>
      <c r="IT100">
        <v>1091.8699999999999</v>
      </c>
      <c r="IU100">
        <v>596.79100000000005</v>
      </c>
      <c r="IV100">
        <v>25.000399999999999</v>
      </c>
      <c r="IW100">
        <v>24.27</v>
      </c>
      <c r="IX100">
        <v>29.9999</v>
      </c>
      <c r="IY100">
        <v>24.203299999999999</v>
      </c>
      <c r="IZ100">
        <v>24.1967</v>
      </c>
      <c r="JA100">
        <v>31.3598</v>
      </c>
      <c r="JB100">
        <v>11.662800000000001</v>
      </c>
      <c r="JC100">
        <v>65.598399999999998</v>
      </c>
      <c r="JD100">
        <v>25</v>
      </c>
      <c r="JE100">
        <v>400</v>
      </c>
      <c r="JF100">
        <v>17.979399999999998</v>
      </c>
      <c r="JG100">
        <v>101.92</v>
      </c>
      <c r="JH100">
        <v>101.196</v>
      </c>
    </row>
    <row r="101" spans="1:268" x14ac:dyDescent="0.2">
      <c r="A101">
        <v>85</v>
      </c>
      <c r="B101">
        <v>1634252508.5</v>
      </c>
      <c r="C101">
        <v>2362.9000000953702</v>
      </c>
      <c r="D101" t="s">
        <v>600</v>
      </c>
      <c r="E101" t="s">
        <v>601</v>
      </c>
      <c r="F101" t="s">
        <v>397</v>
      </c>
      <c r="I101">
        <v>1634252508.5</v>
      </c>
      <c r="J101">
        <f t="shared" si="92"/>
        <v>1.8669855989298191E-5</v>
      </c>
      <c r="K101">
        <f t="shared" si="93"/>
        <v>1.8669855989298191E-2</v>
      </c>
      <c r="L101">
        <f t="shared" si="94"/>
        <v>-0.50581249479423007</v>
      </c>
      <c r="M101">
        <f t="shared" si="95"/>
        <v>400.334</v>
      </c>
      <c r="N101">
        <f t="shared" si="96"/>
        <v>1149.7590725503539</v>
      </c>
      <c r="O101">
        <f t="shared" si="97"/>
        <v>103.35134748539105</v>
      </c>
      <c r="P101">
        <f t="shared" si="98"/>
        <v>35.985850716046002</v>
      </c>
      <c r="Q101">
        <f t="shared" si="99"/>
        <v>1.0491923883664501E-3</v>
      </c>
      <c r="R101">
        <f t="shared" si="100"/>
        <v>2.7418049476120343</v>
      </c>
      <c r="S101">
        <f t="shared" si="101"/>
        <v>1.0489693900929769E-3</v>
      </c>
      <c r="T101">
        <f t="shared" si="102"/>
        <v>6.5562589987133756E-4</v>
      </c>
      <c r="U101">
        <f t="shared" si="103"/>
        <v>3.9895850507889585E-3</v>
      </c>
      <c r="V101">
        <f t="shared" si="104"/>
        <v>25.369355355982531</v>
      </c>
      <c r="W101">
        <f t="shared" si="105"/>
        <v>24.983599999999999</v>
      </c>
      <c r="X101">
        <f t="shared" si="106"/>
        <v>3.1765699782461034</v>
      </c>
      <c r="Y101">
        <f t="shared" si="107"/>
        <v>49.805795232449995</v>
      </c>
      <c r="Z101">
        <f t="shared" si="108"/>
        <v>1.6193695744919001</v>
      </c>
      <c r="AA101">
        <f t="shared" si="109"/>
        <v>3.2513677714291997</v>
      </c>
      <c r="AB101">
        <f t="shared" si="110"/>
        <v>1.5572004037542033</v>
      </c>
      <c r="AC101">
        <f t="shared" si="111"/>
        <v>-0.82334064912805027</v>
      </c>
      <c r="AD101">
        <f t="shared" si="112"/>
        <v>57.781348020409794</v>
      </c>
      <c r="AE101">
        <f t="shared" si="113"/>
        <v>4.4657446687999407</v>
      </c>
      <c r="AF101">
        <f t="shared" si="114"/>
        <v>61.427741625132477</v>
      </c>
      <c r="AG101">
        <v>0</v>
      </c>
      <c r="AH101">
        <v>0</v>
      </c>
      <c r="AI101">
        <f t="shared" si="115"/>
        <v>1</v>
      </c>
      <c r="AJ101">
        <f t="shared" si="116"/>
        <v>0</v>
      </c>
      <c r="AK101">
        <f t="shared" si="117"/>
        <v>47671.444512501075</v>
      </c>
      <c r="AL101" t="s">
        <v>399</v>
      </c>
      <c r="AM101" t="s">
        <v>399</v>
      </c>
      <c r="AN101">
        <v>0</v>
      </c>
      <c r="AO101">
        <v>0</v>
      </c>
      <c r="AP101" t="e">
        <f t="shared" si="118"/>
        <v>#DIV/0!</v>
      </c>
      <c r="AQ101">
        <v>0</v>
      </c>
      <c r="AR101" t="s">
        <v>399</v>
      </c>
      <c r="AS101" t="s">
        <v>399</v>
      </c>
      <c r="AT101">
        <v>0</v>
      </c>
      <c r="AU101">
        <v>0</v>
      </c>
      <c r="AV101" t="e">
        <f t="shared" si="119"/>
        <v>#DIV/0!</v>
      </c>
      <c r="AW101">
        <v>0.5</v>
      </c>
      <c r="AX101">
        <f t="shared" si="120"/>
        <v>2.0997816056783997E-2</v>
      </c>
      <c r="AY101">
        <f t="shared" si="121"/>
        <v>-0.50581249479423007</v>
      </c>
      <c r="AZ101" t="e">
        <f t="shared" si="122"/>
        <v>#DIV/0!</v>
      </c>
      <c r="BA101">
        <f t="shared" si="123"/>
        <v>-24.088814447482104</v>
      </c>
      <c r="BB101" t="e">
        <f t="shared" si="124"/>
        <v>#DIV/0!</v>
      </c>
      <c r="BC101" t="e">
        <f t="shared" si="125"/>
        <v>#DIV/0!</v>
      </c>
      <c r="BD101" t="s">
        <v>399</v>
      </c>
      <c r="BE101">
        <v>0</v>
      </c>
      <c r="BF101" t="e">
        <f t="shared" si="126"/>
        <v>#DIV/0!</v>
      </c>
      <c r="BG101" t="e">
        <f t="shared" si="127"/>
        <v>#DIV/0!</v>
      </c>
      <c r="BH101" t="e">
        <f t="shared" si="128"/>
        <v>#DIV/0!</v>
      </c>
      <c r="BI101" t="e">
        <f t="shared" si="129"/>
        <v>#DIV/0!</v>
      </c>
      <c r="BJ101" t="e">
        <f t="shared" si="130"/>
        <v>#DIV/0!</v>
      </c>
      <c r="BK101" t="e">
        <f t="shared" si="131"/>
        <v>#DIV/0!</v>
      </c>
      <c r="BL101" t="e">
        <f t="shared" si="132"/>
        <v>#DIV/0!</v>
      </c>
      <c r="BM101" t="e">
        <f t="shared" si="133"/>
        <v>#DIV/0!</v>
      </c>
      <c r="BN101" t="s">
        <v>399</v>
      </c>
      <c r="BO101" t="s">
        <v>399</v>
      </c>
      <c r="BP101" t="s">
        <v>399</v>
      </c>
      <c r="BQ101" t="s">
        <v>399</v>
      </c>
      <c r="BR101" t="s">
        <v>399</v>
      </c>
      <c r="BS101" t="s">
        <v>399</v>
      </c>
      <c r="BT101" t="s">
        <v>399</v>
      </c>
      <c r="BU101" t="s">
        <v>399</v>
      </c>
      <c r="BV101" t="s">
        <v>399</v>
      </c>
      <c r="BW101" t="s">
        <v>399</v>
      </c>
      <c r="BX101" t="s">
        <v>399</v>
      </c>
      <c r="BY101" t="s">
        <v>399</v>
      </c>
      <c r="BZ101" t="s">
        <v>399</v>
      </c>
      <c r="CA101" t="s">
        <v>399</v>
      </c>
      <c r="CB101" t="s">
        <v>399</v>
      </c>
      <c r="CC101" t="s">
        <v>399</v>
      </c>
      <c r="CD101" t="s">
        <v>399</v>
      </c>
      <c r="CE101" t="s">
        <v>399</v>
      </c>
      <c r="CF101">
        <f t="shared" si="134"/>
        <v>4.9997399999999997E-2</v>
      </c>
      <c r="CG101">
        <f t="shared" si="135"/>
        <v>2.0997816056783997E-2</v>
      </c>
      <c r="CH101">
        <f t="shared" si="136"/>
        <v>0.41997815999999993</v>
      </c>
      <c r="CI101">
        <f t="shared" si="137"/>
        <v>7.9795850399999979E-2</v>
      </c>
      <c r="CJ101">
        <v>6</v>
      </c>
      <c r="CK101">
        <v>0.5</v>
      </c>
      <c r="CL101" t="s">
        <v>400</v>
      </c>
      <c r="CM101">
        <v>2</v>
      </c>
      <c r="CN101">
        <v>1634252508.5</v>
      </c>
      <c r="CO101">
        <v>400.334</v>
      </c>
      <c r="CP101">
        <v>400.03500000000003</v>
      </c>
      <c r="CQ101">
        <v>18.0151</v>
      </c>
      <c r="CR101">
        <v>18.004100000000001</v>
      </c>
      <c r="CS101">
        <v>400.2</v>
      </c>
      <c r="CT101">
        <v>18.082899999999999</v>
      </c>
      <c r="CU101">
        <v>1000.01</v>
      </c>
      <c r="CV101">
        <v>89.784999999999997</v>
      </c>
      <c r="CW101">
        <v>0.104569</v>
      </c>
      <c r="CX101">
        <v>25.374500000000001</v>
      </c>
      <c r="CY101">
        <v>24.983599999999999</v>
      </c>
      <c r="CZ101">
        <v>999.9</v>
      </c>
      <c r="DA101">
        <v>0</v>
      </c>
      <c r="DB101">
        <v>0</v>
      </c>
      <c r="DC101">
        <v>9986.25</v>
      </c>
      <c r="DD101">
        <v>0</v>
      </c>
      <c r="DE101">
        <v>0.21912699999999999</v>
      </c>
      <c r="DF101">
        <v>0.29846200000000001</v>
      </c>
      <c r="DG101">
        <v>407.678</v>
      </c>
      <c r="DH101">
        <v>407.37</v>
      </c>
      <c r="DI101">
        <v>1.1083600000000001E-2</v>
      </c>
      <c r="DJ101">
        <v>400.03500000000003</v>
      </c>
      <c r="DK101">
        <v>18.004100000000001</v>
      </c>
      <c r="DL101">
        <v>1.6174900000000001</v>
      </c>
      <c r="DM101">
        <v>1.61649</v>
      </c>
      <c r="DN101">
        <v>14.1264</v>
      </c>
      <c r="DO101">
        <v>14.116899999999999</v>
      </c>
      <c r="DP101">
        <v>4.9997399999999997E-2</v>
      </c>
      <c r="DQ101">
        <v>0</v>
      </c>
      <c r="DR101">
        <v>0</v>
      </c>
      <c r="DS101">
        <v>0</v>
      </c>
      <c r="DT101">
        <v>706.49</v>
      </c>
      <c r="DU101">
        <v>4.9997399999999997E-2</v>
      </c>
      <c r="DV101">
        <v>-5.68</v>
      </c>
      <c r="DW101">
        <v>-2.5299999999999998</v>
      </c>
      <c r="DX101">
        <v>35.75</v>
      </c>
      <c r="DY101">
        <v>40.186999999999998</v>
      </c>
      <c r="DZ101">
        <v>38.375</v>
      </c>
      <c r="EA101">
        <v>40.561999999999998</v>
      </c>
      <c r="EB101">
        <v>38.811999999999998</v>
      </c>
      <c r="EC101">
        <v>0</v>
      </c>
      <c r="ED101">
        <v>0</v>
      </c>
      <c r="EE101">
        <v>0</v>
      </c>
      <c r="EF101">
        <v>2309.1000001430498</v>
      </c>
      <c r="EG101">
        <v>0</v>
      </c>
      <c r="EH101">
        <v>708.25919999999996</v>
      </c>
      <c r="EI101">
        <v>-5.8315384097579903</v>
      </c>
      <c r="EJ101">
        <v>-3.8230769695379698</v>
      </c>
      <c r="EK101">
        <v>-3.1387999999999998</v>
      </c>
      <c r="EL101">
        <v>15</v>
      </c>
      <c r="EM101">
        <v>1634252473</v>
      </c>
      <c r="EN101" t="s">
        <v>599</v>
      </c>
      <c r="EO101">
        <v>1634252472</v>
      </c>
      <c r="EP101">
        <v>1634252473</v>
      </c>
      <c r="EQ101">
        <v>130</v>
      </c>
      <c r="ER101">
        <v>0</v>
      </c>
      <c r="ES101">
        <v>2E-3</v>
      </c>
      <c r="ET101">
        <v>0.13400000000000001</v>
      </c>
      <c r="EU101">
        <v>-6.8000000000000005E-2</v>
      </c>
      <c r="EV101">
        <v>400</v>
      </c>
      <c r="EW101">
        <v>18</v>
      </c>
      <c r="EX101">
        <v>0.36</v>
      </c>
      <c r="EY101">
        <v>0.15</v>
      </c>
      <c r="EZ101">
        <v>0.350865097560976</v>
      </c>
      <c r="FA101">
        <v>7.2341456445993102E-2</v>
      </c>
      <c r="FB101">
        <v>2.73583491789136E-2</v>
      </c>
      <c r="FC101">
        <v>1</v>
      </c>
      <c r="FD101">
        <v>0</v>
      </c>
      <c r="FE101">
        <v>0</v>
      </c>
      <c r="FF101">
        <v>0</v>
      </c>
      <c r="FG101">
        <v>1</v>
      </c>
      <c r="FH101">
        <v>2.2467547317073198E-2</v>
      </c>
      <c r="FI101">
        <v>-7.28779509407666E-2</v>
      </c>
      <c r="FJ101">
        <v>8.79436356730833E-3</v>
      </c>
      <c r="FK101">
        <v>1</v>
      </c>
      <c r="FL101">
        <v>3</v>
      </c>
      <c r="FM101">
        <v>3</v>
      </c>
      <c r="FN101" t="s">
        <v>415</v>
      </c>
      <c r="FO101">
        <v>3.9266100000000002</v>
      </c>
      <c r="FP101">
        <v>2.7870699999999999</v>
      </c>
      <c r="FQ101">
        <v>8.39617E-2</v>
      </c>
      <c r="FR101">
        <v>8.3902099999999993E-2</v>
      </c>
      <c r="FS101">
        <v>8.1333199999999994E-2</v>
      </c>
      <c r="FT101">
        <v>8.0440899999999996E-2</v>
      </c>
      <c r="FU101">
        <v>19705</v>
      </c>
      <c r="FV101">
        <v>24035.8</v>
      </c>
      <c r="FW101">
        <v>20948.599999999999</v>
      </c>
      <c r="FX101">
        <v>25304</v>
      </c>
      <c r="FY101">
        <v>30523.1</v>
      </c>
      <c r="FZ101">
        <v>34258.199999999997</v>
      </c>
      <c r="GA101">
        <v>37807.9</v>
      </c>
      <c r="GB101">
        <v>41975.3</v>
      </c>
      <c r="GC101">
        <v>2.6756000000000002</v>
      </c>
      <c r="GD101">
        <v>2.1942699999999999</v>
      </c>
      <c r="GE101">
        <v>9.9189600000000003E-2</v>
      </c>
      <c r="GF101">
        <v>0</v>
      </c>
      <c r="GG101">
        <v>23.353899999999999</v>
      </c>
      <c r="GH101">
        <v>999.9</v>
      </c>
      <c r="GI101">
        <v>46.728000000000002</v>
      </c>
      <c r="GJ101">
        <v>29.818999999999999</v>
      </c>
      <c r="GK101">
        <v>21.943100000000001</v>
      </c>
      <c r="GL101">
        <v>61.513500000000001</v>
      </c>
      <c r="GM101">
        <v>19.226800000000001</v>
      </c>
      <c r="GN101">
        <v>3</v>
      </c>
      <c r="GO101">
        <v>-0.22791700000000001</v>
      </c>
      <c r="GP101">
        <v>-0.91669900000000004</v>
      </c>
      <c r="GQ101">
        <v>20.332000000000001</v>
      </c>
      <c r="GR101">
        <v>5.2196899999999999</v>
      </c>
      <c r="GS101">
        <v>11.962</v>
      </c>
      <c r="GT101">
        <v>4.9851999999999999</v>
      </c>
      <c r="GU101">
        <v>3.3002500000000001</v>
      </c>
      <c r="GV101">
        <v>9999</v>
      </c>
      <c r="GW101">
        <v>9999</v>
      </c>
      <c r="GX101">
        <v>999.9</v>
      </c>
      <c r="GY101">
        <v>9999</v>
      </c>
      <c r="GZ101">
        <v>1.8846000000000001</v>
      </c>
      <c r="HA101">
        <v>1.8815599999999999</v>
      </c>
      <c r="HB101">
        <v>1.88307</v>
      </c>
      <c r="HC101">
        <v>1.88175</v>
      </c>
      <c r="HD101">
        <v>1.88324</v>
      </c>
      <c r="HE101">
        <v>1.8824799999999999</v>
      </c>
      <c r="HF101">
        <v>1.88446</v>
      </c>
      <c r="HG101">
        <v>1.88171</v>
      </c>
      <c r="HH101">
        <v>5</v>
      </c>
      <c r="HI101">
        <v>0</v>
      </c>
      <c r="HJ101">
        <v>0</v>
      </c>
      <c r="HK101">
        <v>0</v>
      </c>
      <c r="HL101" t="s">
        <v>403</v>
      </c>
      <c r="HM101" t="s">
        <v>404</v>
      </c>
      <c r="HN101" t="s">
        <v>405</v>
      </c>
      <c r="HO101" t="s">
        <v>405</v>
      </c>
      <c r="HP101" t="s">
        <v>405</v>
      </c>
      <c r="HQ101" t="s">
        <v>405</v>
      </c>
      <c r="HR101">
        <v>0</v>
      </c>
      <c r="HS101">
        <v>100</v>
      </c>
      <c r="HT101">
        <v>100</v>
      </c>
      <c r="HU101">
        <v>0.13400000000000001</v>
      </c>
      <c r="HV101">
        <v>-6.7799999999999999E-2</v>
      </c>
      <c r="HW101">
        <v>0.13355000000001399</v>
      </c>
      <c r="HX101">
        <v>0</v>
      </c>
      <c r="HY101">
        <v>0</v>
      </c>
      <c r="HZ101">
        <v>0</v>
      </c>
      <c r="IA101">
        <v>-6.7729999999997403E-2</v>
      </c>
      <c r="IB101">
        <v>0</v>
      </c>
      <c r="IC101">
        <v>0</v>
      </c>
      <c r="ID101">
        <v>0</v>
      </c>
      <c r="IE101">
        <v>-1</v>
      </c>
      <c r="IF101">
        <v>-1</v>
      </c>
      <c r="IG101">
        <v>-1</v>
      </c>
      <c r="IH101">
        <v>-1</v>
      </c>
      <c r="II101">
        <v>0.6</v>
      </c>
      <c r="IJ101">
        <v>0.6</v>
      </c>
      <c r="IK101">
        <v>1.56982</v>
      </c>
      <c r="IL101">
        <v>2.6061999999999999</v>
      </c>
      <c r="IM101">
        <v>2.8002899999999999</v>
      </c>
      <c r="IN101">
        <v>3.0114700000000001</v>
      </c>
      <c r="IO101">
        <v>3.0493199999999998</v>
      </c>
      <c r="IP101">
        <v>2.3120099999999999</v>
      </c>
      <c r="IQ101">
        <v>36.152000000000001</v>
      </c>
      <c r="IR101">
        <v>24.07</v>
      </c>
      <c r="IS101">
        <v>18</v>
      </c>
      <c r="IT101">
        <v>1092.1600000000001</v>
      </c>
      <c r="IU101">
        <v>596.98099999999999</v>
      </c>
      <c r="IV101">
        <v>25.000299999999999</v>
      </c>
      <c r="IW101">
        <v>24.268999999999998</v>
      </c>
      <c r="IX101">
        <v>30</v>
      </c>
      <c r="IY101">
        <v>24.2013</v>
      </c>
      <c r="IZ101">
        <v>24.196200000000001</v>
      </c>
      <c r="JA101">
        <v>31.358599999999999</v>
      </c>
      <c r="JB101">
        <v>11.662800000000001</v>
      </c>
      <c r="JC101">
        <v>65.598399999999998</v>
      </c>
      <c r="JD101">
        <v>25</v>
      </c>
      <c r="JE101">
        <v>400</v>
      </c>
      <c r="JF101">
        <v>17.979399999999998</v>
      </c>
      <c r="JG101">
        <v>101.92100000000001</v>
      </c>
      <c r="JH101">
        <v>101.196</v>
      </c>
    </row>
    <row r="102" spans="1:268" x14ac:dyDescent="0.2">
      <c r="A102">
        <v>86</v>
      </c>
      <c r="B102">
        <v>1634252513.5</v>
      </c>
      <c r="C102">
        <v>2367.9000000953702</v>
      </c>
      <c r="D102" t="s">
        <v>602</v>
      </c>
      <c r="E102" t="s">
        <v>603</v>
      </c>
      <c r="F102" t="s">
        <v>397</v>
      </c>
      <c r="I102">
        <v>1634252513.5</v>
      </c>
      <c r="J102">
        <f t="shared" si="92"/>
        <v>1.3747936323280701E-5</v>
      </c>
      <c r="K102">
        <f t="shared" si="93"/>
        <v>1.3747936323280701E-2</v>
      </c>
      <c r="L102">
        <f t="shared" si="94"/>
        <v>-0.67385043884422757</v>
      </c>
      <c r="M102">
        <f t="shared" si="95"/>
        <v>400.33199999999999</v>
      </c>
      <c r="N102">
        <f t="shared" si="96"/>
        <v>1767.1128887775401</v>
      </c>
      <c r="O102">
        <f t="shared" si="97"/>
        <v>158.84387262451898</v>
      </c>
      <c r="P102">
        <f t="shared" si="98"/>
        <v>35.985411922103999</v>
      </c>
      <c r="Q102">
        <f t="shared" si="99"/>
        <v>7.71494011398372E-4</v>
      </c>
      <c r="R102">
        <f t="shared" si="100"/>
        <v>2.746427249071298</v>
      </c>
      <c r="S102">
        <f t="shared" si="101"/>
        <v>7.7137363223443343E-4</v>
      </c>
      <c r="T102">
        <f t="shared" si="102"/>
        <v>4.821193339014508E-4</v>
      </c>
      <c r="U102">
        <f t="shared" si="103"/>
        <v>3.9895850507889585E-3</v>
      </c>
      <c r="V102">
        <f t="shared" si="104"/>
        <v>25.37582416043487</v>
      </c>
      <c r="W102">
        <f t="shared" si="105"/>
        <v>24.994499999999999</v>
      </c>
      <c r="X102">
        <f t="shared" si="106"/>
        <v>3.1786351071650074</v>
      </c>
      <c r="Y102">
        <f t="shared" si="107"/>
        <v>49.789509025609277</v>
      </c>
      <c r="Z102">
        <f t="shared" si="108"/>
        <v>1.6193309520456003</v>
      </c>
      <c r="AA102">
        <f t="shared" si="109"/>
        <v>3.2523537261889768</v>
      </c>
      <c r="AB102">
        <f t="shared" si="110"/>
        <v>1.5593041551194071</v>
      </c>
      <c r="AC102">
        <f t="shared" si="111"/>
        <v>-0.60628399185667892</v>
      </c>
      <c r="AD102">
        <f t="shared" si="112"/>
        <v>57.019980091579136</v>
      </c>
      <c r="AE102">
        <f t="shared" si="113"/>
        <v>4.3998380013237881</v>
      </c>
      <c r="AF102">
        <f t="shared" si="114"/>
        <v>60.817523686097033</v>
      </c>
      <c r="AG102">
        <v>0</v>
      </c>
      <c r="AH102">
        <v>0</v>
      </c>
      <c r="AI102">
        <f t="shared" si="115"/>
        <v>1</v>
      </c>
      <c r="AJ102">
        <f t="shared" si="116"/>
        <v>0</v>
      </c>
      <c r="AK102">
        <f t="shared" si="117"/>
        <v>47796.228303110591</v>
      </c>
      <c r="AL102" t="s">
        <v>399</v>
      </c>
      <c r="AM102" t="s">
        <v>399</v>
      </c>
      <c r="AN102">
        <v>0</v>
      </c>
      <c r="AO102">
        <v>0</v>
      </c>
      <c r="AP102" t="e">
        <f t="shared" si="118"/>
        <v>#DIV/0!</v>
      </c>
      <c r="AQ102">
        <v>0</v>
      </c>
      <c r="AR102" t="s">
        <v>399</v>
      </c>
      <c r="AS102" t="s">
        <v>399</v>
      </c>
      <c r="AT102">
        <v>0</v>
      </c>
      <c r="AU102">
        <v>0</v>
      </c>
      <c r="AV102" t="e">
        <f t="shared" si="119"/>
        <v>#DIV/0!</v>
      </c>
      <c r="AW102">
        <v>0.5</v>
      </c>
      <c r="AX102">
        <f t="shared" si="120"/>
        <v>2.0997816056783997E-2</v>
      </c>
      <c r="AY102">
        <f t="shared" si="121"/>
        <v>-0.67385043884422757</v>
      </c>
      <c r="AZ102" t="e">
        <f t="shared" si="122"/>
        <v>#DIV/0!</v>
      </c>
      <c r="BA102">
        <f t="shared" si="123"/>
        <v>-32.091453559834349</v>
      </c>
      <c r="BB102" t="e">
        <f t="shared" si="124"/>
        <v>#DIV/0!</v>
      </c>
      <c r="BC102" t="e">
        <f t="shared" si="125"/>
        <v>#DIV/0!</v>
      </c>
      <c r="BD102" t="s">
        <v>399</v>
      </c>
      <c r="BE102">
        <v>0</v>
      </c>
      <c r="BF102" t="e">
        <f t="shared" si="126"/>
        <v>#DIV/0!</v>
      </c>
      <c r="BG102" t="e">
        <f t="shared" si="127"/>
        <v>#DIV/0!</v>
      </c>
      <c r="BH102" t="e">
        <f t="shared" si="128"/>
        <v>#DIV/0!</v>
      </c>
      <c r="BI102" t="e">
        <f t="shared" si="129"/>
        <v>#DIV/0!</v>
      </c>
      <c r="BJ102" t="e">
        <f t="shared" si="130"/>
        <v>#DIV/0!</v>
      </c>
      <c r="BK102" t="e">
        <f t="shared" si="131"/>
        <v>#DIV/0!</v>
      </c>
      <c r="BL102" t="e">
        <f t="shared" si="132"/>
        <v>#DIV/0!</v>
      </c>
      <c r="BM102" t="e">
        <f t="shared" si="133"/>
        <v>#DIV/0!</v>
      </c>
      <c r="BN102" t="s">
        <v>399</v>
      </c>
      <c r="BO102" t="s">
        <v>399</v>
      </c>
      <c r="BP102" t="s">
        <v>399</v>
      </c>
      <c r="BQ102" t="s">
        <v>399</v>
      </c>
      <c r="BR102" t="s">
        <v>399</v>
      </c>
      <c r="BS102" t="s">
        <v>399</v>
      </c>
      <c r="BT102" t="s">
        <v>399</v>
      </c>
      <c r="BU102" t="s">
        <v>399</v>
      </c>
      <c r="BV102" t="s">
        <v>399</v>
      </c>
      <c r="BW102" t="s">
        <v>399</v>
      </c>
      <c r="BX102" t="s">
        <v>399</v>
      </c>
      <c r="BY102" t="s">
        <v>399</v>
      </c>
      <c r="BZ102" t="s">
        <v>399</v>
      </c>
      <c r="CA102" t="s">
        <v>399</v>
      </c>
      <c r="CB102" t="s">
        <v>399</v>
      </c>
      <c r="CC102" t="s">
        <v>399</v>
      </c>
      <c r="CD102" t="s">
        <v>399</v>
      </c>
      <c r="CE102" t="s">
        <v>399</v>
      </c>
      <c r="CF102">
        <f t="shared" si="134"/>
        <v>4.9997399999999997E-2</v>
      </c>
      <c r="CG102">
        <f t="shared" si="135"/>
        <v>2.0997816056783997E-2</v>
      </c>
      <c r="CH102">
        <f t="shared" si="136"/>
        <v>0.41997815999999993</v>
      </c>
      <c r="CI102">
        <f t="shared" si="137"/>
        <v>7.9795850399999979E-2</v>
      </c>
      <c r="CJ102">
        <v>6</v>
      </c>
      <c r="CK102">
        <v>0.5</v>
      </c>
      <c r="CL102" t="s">
        <v>400</v>
      </c>
      <c r="CM102">
        <v>2</v>
      </c>
      <c r="CN102">
        <v>1634252513.5</v>
      </c>
      <c r="CO102">
        <v>400.33199999999999</v>
      </c>
      <c r="CP102">
        <v>399.93099999999998</v>
      </c>
      <c r="CQ102">
        <v>18.014800000000001</v>
      </c>
      <c r="CR102">
        <v>18.006699999999999</v>
      </c>
      <c r="CS102">
        <v>400.19900000000001</v>
      </c>
      <c r="CT102">
        <v>18.082599999999999</v>
      </c>
      <c r="CU102">
        <v>1000.02</v>
      </c>
      <c r="CV102">
        <v>89.784000000000006</v>
      </c>
      <c r="CW102">
        <v>0.104922</v>
      </c>
      <c r="CX102">
        <v>25.3796</v>
      </c>
      <c r="CY102">
        <v>24.994499999999999</v>
      </c>
      <c r="CZ102">
        <v>999.9</v>
      </c>
      <c r="DA102">
        <v>0</v>
      </c>
      <c r="DB102">
        <v>0</v>
      </c>
      <c r="DC102">
        <v>10013.799999999999</v>
      </c>
      <c r="DD102">
        <v>0</v>
      </c>
      <c r="DE102">
        <v>0.21912699999999999</v>
      </c>
      <c r="DF102">
        <v>0.40142800000000001</v>
      </c>
      <c r="DG102">
        <v>407.67599999999999</v>
      </c>
      <c r="DH102">
        <v>407.26400000000001</v>
      </c>
      <c r="DI102">
        <v>8.1577300000000002E-3</v>
      </c>
      <c r="DJ102">
        <v>399.93099999999998</v>
      </c>
      <c r="DK102">
        <v>18.006699999999999</v>
      </c>
      <c r="DL102">
        <v>1.61744</v>
      </c>
      <c r="DM102">
        <v>1.6167100000000001</v>
      </c>
      <c r="DN102">
        <v>14.125999999999999</v>
      </c>
      <c r="DO102">
        <v>14.119</v>
      </c>
      <c r="DP102">
        <v>4.9997399999999997E-2</v>
      </c>
      <c r="DQ102">
        <v>0</v>
      </c>
      <c r="DR102">
        <v>0</v>
      </c>
      <c r="DS102">
        <v>0</v>
      </c>
      <c r="DT102">
        <v>704.37</v>
      </c>
      <c r="DU102">
        <v>4.9997399999999997E-2</v>
      </c>
      <c r="DV102">
        <v>-1.87</v>
      </c>
      <c r="DW102">
        <v>-2.13</v>
      </c>
      <c r="DX102">
        <v>35.75</v>
      </c>
      <c r="DY102">
        <v>40.186999999999998</v>
      </c>
      <c r="DZ102">
        <v>38.375</v>
      </c>
      <c r="EA102">
        <v>40.625</v>
      </c>
      <c r="EB102">
        <v>38.811999999999998</v>
      </c>
      <c r="EC102">
        <v>0</v>
      </c>
      <c r="ED102">
        <v>0</v>
      </c>
      <c r="EE102">
        <v>0</v>
      </c>
      <c r="EF102">
        <v>2313.9000000953702</v>
      </c>
      <c r="EG102">
        <v>0</v>
      </c>
      <c r="EH102">
        <v>707.42359999999996</v>
      </c>
      <c r="EI102">
        <v>-13.0999999424763</v>
      </c>
      <c r="EJ102">
        <v>1.6338460890640401</v>
      </c>
      <c r="EK102">
        <v>-3.13</v>
      </c>
      <c r="EL102">
        <v>15</v>
      </c>
      <c r="EM102">
        <v>1634252473</v>
      </c>
      <c r="EN102" t="s">
        <v>599</v>
      </c>
      <c r="EO102">
        <v>1634252472</v>
      </c>
      <c r="EP102">
        <v>1634252473</v>
      </c>
      <c r="EQ102">
        <v>130</v>
      </c>
      <c r="ER102">
        <v>0</v>
      </c>
      <c r="ES102">
        <v>2E-3</v>
      </c>
      <c r="ET102">
        <v>0.13400000000000001</v>
      </c>
      <c r="EU102">
        <v>-6.8000000000000005E-2</v>
      </c>
      <c r="EV102">
        <v>400</v>
      </c>
      <c r="EW102">
        <v>18</v>
      </c>
      <c r="EX102">
        <v>0.36</v>
      </c>
      <c r="EY102">
        <v>0.15</v>
      </c>
      <c r="EZ102">
        <v>0.35317462500000002</v>
      </c>
      <c r="FA102">
        <v>-0.14483496810506699</v>
      </c>
      <c r="FB102">
        <v>2.7018582923320999E-2</v>
      </c>
      <c r="FC102">
        <v>0</v>
      </c>
      <c r="FD102">
        <v>0</v>
      </c>
      <c r="FE102">
        <v>0</v>
      </c>
      <c r="FF102">
        <v>0</v>
      </c>
      <c r="FG102">
        <v>1</v>
      </c>
      <c r="FH102">
        <v>1.7599340750000001E-2</v>
      </c>
      <c r="FI102">
        <v>-6.8646416622889395E-2</v>
      </c>
      <c r="FJ102">
        <v>8.3084875404661907E-3</v>
      </c>
      <c r="FK102">
        <v>1</v>
      </c>
      <c r="FL102">
        <v>2</v>
      </c>
      <c r="FM102">
        <v>3</v>
      </c>
      <c r="FN102" t="s">
        <v>419</v>
      </c>
      <c r="FO102">
        <v>3.9266200000000002</v>
      </c>
      <c r="FP102">
        <v>2.7876599999999998</v>
      </c>
      <c r="FQ102">
        <v>8.3960800000000002E-2</v>
      </c>
      <c r="FR102">
        <v>8.3884899999999998E-2</v>
      </c>
      <c r="FS102">
        <v>8.1331500000000001E-2</v>
      </c>
      <c r="FT102">
        <v>8.0448900000000004E-2</v>
      </c>
      <c r="FU102">
        <v>19705.099999999999</v>
      </c>
      <c r="FV102">
        <v>24036.3</v>
      </c>
      <c r="FW102">
        <v>20948.7</v>
      </c>
      <c r="FX102">
        <v>25304</v>
      </c>
      <c r="FY102">
        <v>30523.200000000001</v>
      </c>
      <c r="FZ102">
        <v>34258.300000000003</v>
      </c>
      <c r="GA102">
        <v>37807.9</v>
      </c>
      <c r="GB102">
        <v>41975.8</v>
      </c>
      <c r="GC102">
        <v>2.6760199999999998</v>
      </c>
      <c r="GD102">
        <v>2.19455</v>
      </c>
      <c r="GE102">
        <v>9.9673899999999996E-2</v>
      </c>
      <c r="GF102">
        <v>0</v>
      </c>
      <c r="GG102">
        <v>23.3569</v>
      </c>
      <c r="GH102">
        <v>999.9</v>
      </c>
      <c r="GI102">
        <v>46.728000000000002</v>
      </c>
      <c r="GJ102">
        <v>29.829000000000001</v>
      </c>
      <c r="GK102">
        <v>21.954999999999998</v>
      </c>
      <c r="GL102">
        <v>61.3735</v>
      </c>
      <c r="GM102">
        <v>19.250800000000002</v>
      </c>
      <c r="GN102">
        <v>3</v>
      </c>
      <c r="GO102">
        <v>-0.22767799999999999</v>
      </c>
      <c r="GP102">
        <v>-0.91507899999999998</v>
      </c>
      <c r="GQ102">
        <v>20.332599999999999</v>
      </c>
      <c r="GR102">
        <v>5.2231300000000003</v>
      </c>
      <c r="GS102">
        <v>11.962</v>
      </c>
      <c r="GT102">
        <v>4.9856499999999997</v>
      </c>
      <c r="GU102">
        <v>3.3010000000000002</v>
      </c>
      <c r="GV102">
        <v>9999</v>
      </c>
      <c r="GW102">
        <v>9999</v>
      </c>
      <c r="GX102">
        <v>999.9</v>
      </c>
      <c r="GY102">
        <v>9999</v>
      </c>
      <c r="GZ102">
        <v>1.8845799999999999</v>
      </c>
      <c r="HA102">
        <v>1.8815599999999999</v>
      </c>
      <c r="HB102">
        <v>1.8830800000000001</v>
      </c>
      <c r="HC102">
        <v>1.88178</v>
      </c>
      <c r="HD102">
        <v>1.88324</v>
      </c>
      <c r="HE102">
        <v>1.8824700000000001</v>
      </c>
      <c r="HF102">
        <v>1.88445</v>
      </c>
      <c r="HG102">
        <v>1.88171</v>
      </c>
      <c r="HH102">
        <v>5</v>
      </c>
      <c r="HI102">
        <v>0</v>
      </c>
      <c r="HJ102">
        <v>0</v>
      </c>
      <c r="HK102">
        <v>0</v>
      </c>
      <c r="HL102" t="s">
        <v>403</v>
      </c>
      <c r="HM102" t="s">
        <v>404</v>
      </c>
      <c r="HN102" t="s">
        <v>405</v>
      </c>
      <c r="HO102" t="s">
        <v>405</v>
      </c>
      <c r="HP102" t="s">
        <v>405</v>
      </c>
      <c r="HQ102" t="s">
        <v>405</v>
      </c>
      <c r="HR102">
        <v>0</v>
      </c>
      <c r="HS102">
        <v>100</v>
      </c>
      <c r="HT102">
        <v>100</v>
      </c>
      <c r="HU102">
        <v>0.13300000000000001</v>
      </c>
      <c r="HV102">
        <v>-6.7799999999999999E-2</v>
      </c>
      <c r="HW102">
        <v>0.13355000000001399</v>
      </c>
      <c r="HX102">
        <v>0</v>
      </c>
      <c r="HY102">
        <v>0</v>
      </c>
      <c r="HZ102">
        <v>0</v>
      </c>
      <c r="IA102">
        <v>-6.7729999999997403E-2</v>
      </c>
      <c r="IB102">
        <v>0</v>
      </c>
      <c r="IC102">
        <v>0</v>
      </c>
      <c r="ID102">
        <v>0</v>
      </c>
      <c r="IE102">
        <v>-1</v>
      </c>
      <c r="IF102">
        <v>-1</v>
      </c>
      <c r="IG102">
        <v>-1</v>
      </c>
      <c r="IH102">
        <v>-1</v>
      </c>
      <c r="II102">
        <v>0.7</v>
      </c>
      <c r="IJ102">
        <v>0.7</v>
      </c>
      <c r="IK102">
        <v>1.56982</v>
      </c>
      <c r="IL102">
        <v>2.6049799999999999</v>
      </c>
      <c r="IM102">
        <v>2.8002899999999999</v>
      </c>
      <c r="IN102">
        <v>3.0163600000000002</v>
      </c>
      <c r="IO102">
        <v>3.0493199999999998</v>
      </c>
      <c r="IP102">
        <v>2.3168899999999999</v>
      </c>
      <c r="IQ102">
        <v>36.152000000000001</v>
      </c>
      <c r="IR102">
        <v>24.07</v>
      </c>
      <c r="IS102">
        <v>18</v>
      </c>
      <c r="IT102">
        <v>1092.6400000000001</v>
      </c>
      <c r="IU102">
        <v>597.17700000000002</v>
      </c>
      <c r="IV102">
        <v>25.000299999999999</v>
      </c>
      <c r="IW102">
        <v>24.266999999999999</v>
      </c>
      <c r="IX102">
        <v>30.0001</v>
      </c>
      <c r="IY102">
        <v>24.200099999999999</v>
      </c>
      <c r="IZ102">
        <v>24.194700000000001</v>
      </c>
      <c r="JA102">
        <v>31.362400000000001</v>
      </c>
      <c r="JB102">
        <v>11.662800000000001</v>
      </c>
      <c r="JC102">
        <v>65.598399999999998</v>
      </c>
      <c r="JD102">
        <v>25</v>
      </c>
      <c r="JE102">
        <v>400</v>
      </c>
      <c r="JF102">
        <v>17.979399999999998</v>
      </c>
      <c r="JG102">
        <v>101.92100000000001</v>
      </c>
      <c r="JH102">
        <v>101.196</v>
      </c>
    </row>
    <row r="103" spans="1:268" x14ac:dyDescent="0.2">
      <c r="A103">
        <v>87</v>
      </c>
      <c r="B103">
        <v>1634252518.5</v>
      </c>
      <c r="C103">
        <v>2372.9000000953702</v>
      </c>
      <c r="D103" t="s">
        <v>604</v>
      </c>
      <c r="E103" t="s">
        <v>605</v>
      </c>
      <c r="F103" t="s">
        <v>397</v>
      </c>
      <c r="I103">
        <v>1634252518.5</v>
      </c>
      <c r="J103">
        <f t="shared" si="92"/>
        <v>1.8499189089665428E-5</v>
      </c>
      <c r="K103">
        <f t="shared" si="93"/>
        <v>1.8499189089665427E-2</v>
      </c>
      <c r="L103">
        <f t="shared" si="94"/>
        <v>-0.57404774738291409</v>
      </c>
      <c r="M103">
        <f t="shared" si="95"/>
        <v>400.31200000000001</v>
      </c>
      <c r="N103">
        <f t="shared" si="96"/>
        <v>1261.4578663540724</v>
      </c>
      <c r="O103">
        <f t="shared" si="97"/>
        <v>113.39506387018238</v>
      </c>
      <c r="P103">
        <f t="shared" si="98"/>
        <v>35.984875927087998</v>
      </c>
      <c r="Q103">
        <f t="shared" si="99"/>
        <v>1.0382031461969358E-3</v>
      </c>
      <c r="R103">
        <f t="shared" si="100"/>
        <v>2.7407904223266324</v>
      </c>
      <c r="S103">
        <f t="shared" si="101"/>
        <v>1.0379847134965195E-3</v>
      </c>
      <c r="T103">
        <f t="shared" si="102"/>
        <v>6.4876006692995026E-4</v>
      </c>
      <c r="U103">
        <f t="shared" si="103"/>
        <v>3.9895850507889585E-3</v>
      </c>
      <c r="V103">
        <f t="shared" si="104"/>
        <v>25.379400899433644</v>
      </c>
      <c r="W103">
        <f t="shared" si="105"/>
        <v>24.995999999999999</v>
      </c>
      <c r="X103">
        <f t="shared" si="106"/>
        <v>3.1789193910342792</v>
      </c>
      <c r="Y103">
        <f t="shared" si="107"/>
        <v>49.783384482102953</v>
      </c>
      <c r="Z103">
        <f t="shared" si="108"/>
        <v>1.6196034756727997</v>
      </c>
      <c r="AA103">
        <f t="shared" si="109"/>
        <v>3.2533012621009014</v>
      </c>
      <c r="AB103">
        <f t="shared" si="110"/>
        <v>1.5593159153614795</v>
      </c>
      <c r="AC103">
        <f t="shared" si="111"/>
        <v>-0.81581423885424531</v>
      </c>
      <c r="AD103">
        <f t="shared" si="112"/>
        <v>57.405340127031998</v>
      </c>
      <c r="AE103">
        <f t="shared" si="113"/>
        <v>4.4388265595447018</v>
      </c>
      <c r="AF103">
        <f t="shared" si="114"/>
        <v>61.032342032773244</v>
      </c>
      <c r="AG103">
        <v>0</v>
      </c>
      <c r="AH103">
        <v>0</v>
      </c>
      <c r="AI103">
        <f t="shared" si="115"/>
        <v>1</v>
      </c>
      <c r="AJ103">
        <f t="shared" si="116"/>
        <v>0</v>
      </c>
      <c r="AK103">
        <f t="shared" si="117"/>
        <v>47642.333401056145</v>
      </c>
      <c r="AL103" t="s">
        <v>399</v>
      </c>
      <c r="AM103" t="s">
        <v>399</v>
      </c>
      <c r="AN103">
        <v>0</v>
      </c>
      <c r="AO103">
        <v>0</v>
      </c>
      <c r="AP103" t="e">
        <f t="shared" si="118"/>
        <v>#DIV/0!</v>
      </c>
      <c r="AQ103">
        <v>0</v>
      </c>
      <c r="AR103" t="s">
        <v>399</v>
      </c>
      <c r="AS103" t="s">
        <v>399</v>
      </c>
      <c r="AT103">
        <v>0</v>
      </c>
      <c r="AU103">
        <v>0</v>
      </c>
      <c r="AV103" t="e">
        <f t="shared" si="119"/>
        <v>#DIV/0!</v>
      </c>
      <c r="AW103">
        <v>0.5</v>
      </c>
      <c r="AX103">
        <f t="shared" si="120"/>
        <v>2.0997816056783997E-2</v>
      </c>
      <c r="AY103">
        <f t="shared" si="121"/>
        <v>-0.57404774738291409</v>
      </c>
      <c r="AZ103" t="e">
        <f t="shared" si="122"/>
        <v>#DIV/0!</v>
      </c>
      <c r="BA103">
        <f t="shared" si="123"/>
        <v>-27.338450143125723</v>
      </c>
      <c r="BB103" t="e">
        <f t="shared" si="124"/>
        <v>#DIV/0!</v>
      </c>
      <c r="BC103" t="e">
        <f t="shared" si="125"/>
        <v>#DIV/0!</v>
      </c>
      <c r="BD103" t="s">
        <v>399</v>
      </c>
      <c r="BE103">
        <v>0</v>
      </c>
      <c r="BF103" t="e">
        <f t="shared" si="126"/>
        <v>#DIV/0!</v>
      </c>
      <c r="BG103" t="e">
        <f t="shared" si="127"/>
        <v>#DIV/0!</v>
      </c>
      <c r="BH103" t="e">
        <f t="shared" si="128"/>
        <v>#DIV/0!</v>
      </c>
      <c r="BI103" t="e">
        <f t="shared" si="129"/>
        <v>#DIV/0!</v>
      </c>
      <c r="BJ103" t="e">
        <f t="shared" si="130"/>
        <v>#DIV/0!</v>
      </c>
      <c r="BK103" t="e">
        <f t="shared" si="131"/>
        <v>#DIV/0!</v>
      </c>
      <c r="BL103" t="e">
        <f t="shared" si="132"/>
        <v>#DIV/0!</v>
      </c>
      <c r="BM103" t="e">
        <f t="shared" si="133"/>
        <v>#DIV/0!</v>
      </c>
      <c r="BN103" t="s">
        <v>399</v>
      </c>
      <c r="BO103" t="s">
        <v>399</v>
      </c>
      <c r="BP103" t="s">
        <v>399</v>
      </c>
      <c r="BQ103" t="s">
        <v>399</v>
      </c>
      <c r="BR103" t="s">
        <v>399</v>
      </c>
      <c r="BS103" t="s">
        <v>399</v>
      </c>
      <c r="BT103" t="s">
        <v>399</v>
      </c>
      <c r="BU103" t="s">
        <v>399</v>
      </c>
      <c r="BV103" t="s">
        <v>399</v>
      </c>
      <c r="BW103" t="s">
        <v>399</v>
      </c>
      <c r="BX103" t="s">
        <v>399</v>
      </c>
      <c r="BY103" t="s">
        <v>399</v>
      </c>
      <c r="BZ103" t="s">
        <v>399</v>
      </c>
      <c r="CA103" t="s">
        <v>399</v>
      </c>
      <c r="CB103" t="s">
        <v>399</v>
      </c>
      <c r="CC103" t="s">
        <v>399</v>
      </c>
      <c r="CD103" t="s">
        <v>399</v>
      </c>
      <c r="CE103" t="s">
        <v>399</v>
      </c>
      <c r="CF103">
        <f t="shared" si="134"/>
        <v>4.9997399999999997E-2</v>
      </c>
      <c r="CG103">
        <f t="shared" si="135"/>
        <v>2.0997816056783997E-2</v>
      </c>
      <c r="CH103">
        <f t="shared" si="136"/>
        <v>0.41997815999999993</v>
      </c>
      <c r="CI103">
        <f t="shared" si="137"/>
        <v>7.9795850399999979E-2</v>
      </c>
      <c r="CJ103">
        <v>6</v>
      </c>
      <c r="CK103">
        <v>0.5</v>
      </c>
      <c r="CL103" t="s">
        <v>400</v>
      </c>
      <c r="CM103">
        <v>2</v>
      </c>
      <c r="CN103">
        <v>1634252518.5</v>
      </c>
      <c r="CO103">
        <v>400.31200000000001</v>
      </c>
      <c r="CP103">
        <v>399.97199999999998</v>
      </c>
      <c r="CQ103">
        <v>18.017199999999999</v>
      </c>
      <c r="CR103">
        <v>18.0063</v>
      </c>
      <c r="CS103">
        <v>400.17899999999997</v>
      </c>
      <c r="CT103">
        <v>18.085000000000001</v>
      </c>
      <c r="CU103">
        <v>999.95699999999999</v>
      </c>
      <c r="CV103">
        <v>89.787099999999995</v>
      </c>
      <c r="CW103">
        <v>0.104974</v>
      </c>
      <c r="CX103">
        <v>25.384499999999999</v>
      </c>
      <c r="CY103">
        <v>24.995999999999999</v>
      </c>
      <c r="CZ103">
        <v>999.9</v>
      </c>
      <c r="DA103">
        <v>0</v>
      </c>
      <c r="DB103">
        <v>0</v>
      </c>
      <c r="DC103">
        <v>9980</v>
      </c>
      <c r="DD103">
        <v>0</v>
      </c>
      <c r="DE103">
        <v>0.21912699999999999</v>
      </c>
      <c r="DF103">
        <v>0.34045399999999998</v>
      </c>
      <c r="DG103">
        <v>407.65699999999998</v>
      </c>
      <c r="DH103">
        <v>407.30599999999998</v>
      </c>
      <c r="DI103">
        <v>1.08929E-2</v>
      </c>
      <c r="DJ103">
        <v>399.97199999999998</v>
      </c>
      <c r="DK103">
        <v>18.0063</v>
      </c>
      <c r="DL103">
        <v>1.61771</v>
      </c>
      <c r="DM103">
        <v>1.6167400000000001</v>
      </c>
      <c r="DN103">
        <v>14.1286</v>
      </c>
      <c r="DO103">
        <v>14.119199999999999</v>
      </c>
      <c r="DP103">
        <v>4.9997399999999997E-2</v>
      </c>
      <c r="DQ103">
        <v>0</v>
      </c>
      <c r="DR103">
        <v>0</v>
      </c>
      <c r="DS103">
        <v>0</v>
      </c>
      <c r="DT103">
        <v>709.69</v>
      </c>
      <c r="DU103">
        <v>4.9997399999999997E-2</v>
      </c>
      <c r="DV103">
        <v>-3.58</v>
      </c>
      <c r="DW103">
        <v>-2.16</v>
      </c>
      <c r="DX103">
        <v>35.75</v>
      </c>
      <c r="DY103">
        <v>40.186999999999998</v>
      </c>
      <c r="DZ103">
        <v>38.436999999999998</v>
      </c>
      <c r="EA103">
        <v>40.625</v>
      </c>
      <c r="EB103">
        <v>38.875</v>
      </c>
      <c r="EC103">
        <v>0</v>
      </c>
      <c r="ED103">
        <v>0</v>
      </c>
      <c r="EE103">
        <v>0</v>
      </c>
      <c r="EF103">
        <v>2318.7000000476801</v>
      </c>
      <c r="EG103">
        <v>0</v>
      </c>
      <c r="EH103">
        <v>707.24360000000001</v>
      </c>
      <c r="EI103">
        <v>-2.6838461418747301</v>
      </c>
      <c r="EJ103">
        <v>5.8792307323652304</v>
      </c>
      <c r="EK103">
        <v>-3.1907999999999999</v>
      </c>
      <c r="EL103">
        <v>15</v>
      </c>
      <c r="EM103">
        <v>1634252473</v>
      </c>
      <c r="EN103" t="s">
        <v>599</v>
      </c>
      <c r="EO103">
        <v>1634252472</v>
      </c>
      <c r="EP103">
        <v>1634252473</v>
      </c>
      <c r="EQ103">
        <v>130</v>
      </c>
      <c r="ER103">
        <v>0</v>
      </c>
      <c r="ES103">
        <v>2E-3</v>
      </c>
      <c r="ET103">
        <v>0.13400000000000001</v>
      </c>
      <c r="EU103">
        <v>-6.8000000000000005E-2</v>
      </c>
      <c r="EV103">
        <v>400</v>
      </c>
      <c r="EW103">
        <v>18</v>
      </c>
      <c r="EX103">
        <v>0.36</v>
      </c>
      <c r="EY103">
        <v>0.15</v>
      </c>
      <c r="EZ103">
        <v>0.36046145000000002</v>
      </c>
      <c r="FA103">
        <v>9.9295699812382399E-2</v>
      </c>
      <c r="FB103">
        <v>3.3058420369816502E-2</v>
      </c>
      <c r="FC103">
        <v>1</v>
      </c>
      <c r="FD103">
        <v>0</v>
      </c>
      <c r="FE103">
        <v>0</v>
      </c>
      <c r="FF103">
        <v>0</v>
      </c>
      <c r="FG103">
        <v>1</v>
      </c>
      <c r="FH103">
        <v>1.2019489499999999E-2</v>
      </c>
      <c r="FI103">
        <v>-4.1185641050656703E-2</v>
      </c>
      <c r="FJ103">
        <v>4.9215147486906703E-3</v>
      </c>
      <c r="FK103">
        <v>1</v>
      </c>
      <c r="FL103">
        <v>3</v>
      </c>
      <c r="FM103">
        <v>3</v>
      </c>
      <c r="FN103" t="s">
        <v>415</v>
      </c>
      <c r="FO103">
        <v>3.9265400000000001</v>
      </c>
      <c r="FP103">
        <v>2.78742</v>
      </c>
      <c r="FQ103">
        <v>8.3960900000000005E-2</v>
      </c>
      <c r="FR103">
        <v>8.3894700000000003E-2</v>
      </c>
      <c r="FS103">
        <v>8.1342600000000001E-2</v>
      </c>
      <c r="FT103">
        <v>8.0450900000000006E-2</v>
      </c>
      <c r="FU103">
        <v>19705</v>
      </c>
      <c r="FV103">
        <v>24036.400000000001</v>
      </c>
      <c r="FW103">
        <v>20948.5</v>
      </c>
      <c r="FX103">
        <v>25304.3</v>
      </c>
      <c r="FY103">
        <v>30522.799999999999</v>
      </c>
      <c r="FZ103">
        <v>34258.5</v>
      </c>
      <c r="GA103">
        <v>37807.9</v>
      </c>
      <c r="GB103">
        <v>41976.1</v>
      </c>
      <c r="GC103">
        <v>2.67618</v>
      </c>
      <c r="GD103">
        <v>2.19462</v>
      </c>
      <c r="GE103">
        <v>9.9614300000000003E-2</v>
      </c>
      <c r="GF103">
        <v>0</v>
      </c>
      <c r="GG103">
        <v>23.359300000000001</v>
      </c>
      <c r="GH103">
        <v>999.9</v>
      </c>
      <c r="GI103">
        <v>46.728000000000002</v>
      </c>
      <c r="GJ103">
        <v>29.829000000000001</v>
      </c>
      <c r="GK103">
        <v>21.956399999999999</v>
      </c>
      <c r="GL103">
        <v>61.473500000000001</v>
      </c>
      <c r="GM103">
        <v>19.258800000000001</v>
      </c>
      <c r="GN103">
        <v>3</v>
      </c>
      <c r="GO103">
        <v>-0.22783500000000001</v>
      </c>
      <c r="GP103">
        <v>-0.91326499999999999</v>
      </c>
      <c r="GQ103">
        <v>20.332599999999999</v>
      </c>
      <c r="GR103">
        <v>5.2231300000000003</v>
      </c>
      <c r="GS103">
        <v>11.962</v>
      </c>
      <c r="GT103">
        <v>4.9858500000000001</v>
      </c>
      <c r="GU103">
        <v>3.3010000000000002</v>
      </c>
      <c r="GV103">
        <v>9999</v>
      </c>
      <c r="GW103">
        <v>9999</v>
      </c>
      <c r="GX103">
        <v>999.9</v>
      </c>
      <c r="GY103">
        <v>9999</v>
      </c>
      <c r="GZ103">
        <v>1.8846000000000001</v>
      </c>
      <c r="HA103">
        <v>1.8815599999999999</v>
      </c>
      <c r="HB103">
        <v>1.8830899999999999</v>
      </c>
      <c r="HC103">
        <v>1.8817600000000001</v>
      </c>
      <c r="HD103">
        <v>1.88324</v>
      </c>
      <c r="HE103">
        <v>1.8824700000000001</v>
      </c>
      <c r="HF103">
        <v>1.88446</v>
      </c>
      <c r="HG103">
        <v>1.88171</v>
      </c>
      <c r="HH103">
        <v>5</v>
      </c>
      <c r="HI103">
        <v>0</v>
      </c>
      <c r="HJ103">
        <v>0</v>
      </c>
      <c r="HK103">
        <v>0</v>
      </c>
      <c r="HL103" t="s">
        <v>403</v>
      </c>
      <c r="HM103" t="s">
        <v>404</v>
      </c>
      <c r="HN103" t="s">
        <v>405</v>
      </c>
      <c r="HO103" t="s">
        <v>405</v>
      </c>
      <c r="HP103" t="s">
        <v>405</v>
      </c>
      <c r="HQ103" t="s">
        <v>405</v>
      </c>
      <c r="HR103">
        <v>0</v>
      </c>
      <c r="HS103">
        <v>100</v>
      </c>
      <c r="HT103">
        <v>100</v>
      </c>
      <c r="HU103">
        <v>0.13300000000000001</v>
      </c>
      <c r="HV103">
        <v>-6.7799999999999999E-2</v>
      </c>
      <c r="HW103">
        <v>0.13355000000001399</v>
      </c>
      <c r="HX103">
        <v>0</v>
      </c>
      <c r="HY103">
        <v>0</v>
      </c>
      <c r="HZ103">
        <v>0</v>
      </c>
      <c r="IA103">
        <v>-6.7729999999997403E-2</v>
      </c>
      <c r="IB103">
        <v>0</v>
      </c>
      <c r="IC103">
        <v>0</v>
      </c>
      <c r="ID103">
        <v>0</v>
      </c>
      <c r="IE103">
        <v>-1</v>
      </c>
      <c r="IF103">
        <v>-1</v>
      </c>
      <c r="IG103">
        <v>-1</v>
      </c>
      <c r="IH103">
        <v>-1</v>
      </c>
      <c r="II103">
        <v>0.8</v>
      </c>
      <c r="IJ103">
        <v>0.8</v>
      </c>
      <c r="IK103">
        <v>1.56982</v>
      </c>
      <c r="IL103">
        <v>2.6159699999999999</v>
      </c>
      <c r="IM103">
        <v>2.8002899999999999</v>
      </c>
      <c r="IN103">
        <v>3.0163600000000002</v>
      </c>
      <c r="IO103">
        <v>3.0493199999999998</v>
      </c>
      <c r="IP103">
        <v>2.2766099999999998</v>
      </c>
      <c r="IQ103">
        <v>36.152000000000001</v>
      </c>
      <c r="IR103">
        <v>24.061199999999999</v>
      </c>
      <c r="IS103">
        <v>18</v>
      </c>
      <c r="IT103">
        <v>1092.77</v>
      </c>
      <c r="IU103">
        <v>597.21199999999999</v>
      </c>
      <c r="IV103">
        <v>25.000299999999999</v>
      </c>
      <c r="IW103">
        <v>24.265899999999998</v>
      </c>
      <c r="IX103">
        <v>30.0001</v>
      </c>
      <c r="IY103">
        <v>24.1981</v>
      </c>
      <c r="IZ103">
        <v>24.192599999999999</v>
      </c>
      <c r="JA103">
        <v>31.363499999999998</v>
      </c>
      <c r="JB103">
        <v>11.662800000000001</v>
      </c>
      <c r="JC103">
        <v>65.598399999999998</v>
      </c>
      <c r="JD103">
        <v>25</v>
      </c>
      <c r="JE103">
        <v>400</v>
      </c>
      <c r="JF103">
        <v>17.979399999999998</v>
      </c>
      <c r="JG103">
        <v>101.92100000000001</v>
      </c>
      <c r="JH103">
        <v>101.197</v>
      </c>
    </row>
    <row r="104" spans="1:268" x14ac:dyDescent="0.2">
      <c r="A104">
        <v>88</v>
      </c>
      <c r="B104">
        <v>1634252523.5</v>
      </c>
      <c r="C104">
        <v>2377.9000000953702</v>
      </c>
      <c r="D104" t="s">
        <v>606</v>
      </c>
      <c r="E104" t="s">
        <v>607</v>
      </c>
      <c r="F104" t="s">
        <v>397</v>
      </c>
      <c r="I104">
        <v>1634252523.5</v>
      </c>
      <c r="J104">
        <f t="shared" si="92"/>
        <v>2.6478155173710666E-5</v>
      </c>
      <c r="K104">
        <f t="shared" si="93"/>
        <v>2.6478155173710667E-2</v>
      </c>
      <c r="L104">
        <f t="shared" si="94"/>
        <v>-0.60729032136869743</v>
      </c>
      <c r="M104">
        <f t="shared" si="95"/>
        <v>400.322</v>
      </c>
      <c r="N104">
        <f t="shared" si="96"/>
        <v>1034.1068073918475</v>
      </c>
      <c r="O104">
        <f t="shared" si="97"/>
        <v>92.951442178065193</v>
      </c>
      <c r="P104">
        <f t="shared" si="98"/>
        <v>35.983234004094001</v>
      </c>
      <c r="Q104">
        <f t="shared" si="99"/>
        <v>1.4855546716235092E-3</v>
      </c>
      <c r="R104">
        <f t="shared" si="100"/>
        <v>2.7453065395477854</v>
      </c>
      <c r="S104">
        <f t="shared" si="101"/>
        <v>1.4851082214977468E-3</v>
      </c>
      <c r="T104">
        <f t="shared" si="102"/>
        <v>9.2823273804209508E-4</v>
      </c>
      <c r="U104">
        <f t="shared" si="103"/>
        <v>3.9895850507889585E-3</v>
      </c>
      <c r="V104">
        <f t="shared" si="104"/>
        <v>25.382001961835897</v>
      </c>
      <c r="W104">
        <f t="shared" si="105"/>
        <v>24.998899999999999</v>
      </c>
      <c r="X104">
        <f t="shared" si="106"/>
        <v>3.1794690695169181</v>
      </c>
      <c r="Y104">
        <f t="shared" si="107"/>
        <v>49.771191466641071</v>
      </c>
      <c r="Z104">
        <f t="shared" si="108"/>
        <v>1.6196688919584001</v>
      </c>
      <c r="AA104">
        <f t="shared" si="109"/>
        <v>3.2542296943885227</v>
      </c>
      <c r="AB104">
        <f t="shared" si="110"/>
        <v>1.559800177558518</v>
      </c>
      <c r="AC104">
        <f t="shared" si="111"/>
        <v>-1.1676866431606403</v>
      </c>
      <c r="AD104">
        <f t="shared" si="112"/>
        <v>57.781138788903071</v>
      </c>
      <c r="AE104">
        <f t="shared" si="113"/>
        <v>4.4607079000208856</v>
      </c>
      <c r="AF104">
        <f t="shared" si="114"/>
        <v>61.078149630814103</v>
      </c>
      <c r="AG104">
        <v>0</v>
      </c>
      <c r="AH104">
        <v>0</v>
      </c>
      <c r="AI104">
        <f t="shared" si="115"/>
        <v>1</v>
      </c>
      <c r="AJ104">
        <f t="shared" si="116"/>
        <v>0</v>
      </c>
      <c r="AK104">
        <f t="shared" si="117"/>
        <v>47764.139313239597</v>
      </c>
      <c r="AL104" t="s">
        <v>399</v>
      </c>
      <c r="AM104" t="s">
        <v>399</v>
      </c>
      <c r="AN104">
        <v>0</v>
      </c>
      <c r="AO104">
        <v>0</v>
      </c>
      <c r="AP104" t="e">
        <f t="shared" si="118"/>
        <v>#DIV/0!</v>
      </c>
      <c r="AQ104">
        <v>0</v>
      </c>
      <c r="AR104" t="s">
        <v>399</v>
      </c>
      <c r="AS104" t="s">
        <v>399</v>
      </c>
      <c r="AT104">
        <v>0</v>
      </c>
      <c r="AU104">
        <v>0</v>
      </c>
      <c r="AV104" t="e">
        <f t="shared" si="119"/>
        <v>#DIV/0!</v>
      </c>
      <c r="AW104">
        <v>0.5</v>
      </c>
      <c r="AX104">
        <f t="shared" si="120"/>
        <v>2.0997816056783997E-2</v>
      </c>
      <c r="AY104">
        <f t="shared" si="121"/>
        <v>-0.60729032136869743</v>
      </c>
      <c r="AZ104" t="e">
        <f t="shared" si="122"/>
        <v>#DIV/0!</v>
      </c>
      <c r="BA104">
        <f t="shared" si="123"/>
        <v>-28.921594499466693</v>
      </c>
      <c r="BB104" t="e">
        <f t="shared" si="124"/>
        <v>#DIV/0!</v>
      </c>
      <c r="BC104" t="e">
        <f t="shared" si="125"/>
        <v>#DIV/0!</v>
      </c>
      <c r="BD104" t="s">
        <v>399</v>
      </c>
      <c r="BE104">
        <v>0</v>
      </c>
      <c r="BF104" t="e">
        <f t="shared" si="126"/>
        <v>#DIV/0!</v>
      </c>
      <c r="BG104" t="e">
        <f t="shared" si="127"/>
        <v>#DIV/0!</v>
      </c>
      <c r="BH104" t="e">
        <f t="shared" si="128"/>
        <v>#DIV/0!</v>
      </c>
      <c r="BI104" t="e">
        <f t="shared" si="129"/>
        <v>#DIV/0!</v>
      </c>
      <c r="BJ104" t="e">
        <f t="shared" si="130"/>
        <v>#DIV/0!</v>
      </c>
      <c r="BK104" t="e">
        <f t="shared" si="131"/>
        <v>#DIV/0!</v>
      </c>
      <c r="BL104" t="e">
        <f t="shared" si="132"/>
        <v>#DIV/0!</v>
      </c>
      <c r="BM104" t="e">
        <f t="shared" si="133"/>
        <v>#DIV/0!</v>
      </c>
      <c r="BN104" t="s">
        <v>399</v>
      </c>
      <c r="BO104" t="s">
        <v>399</v>
      </c>
      <c r="BP104" t="s">
        <v>399</v>
      </c>
      <c r="BQ104" t="s">
        <v>399</v>
      </c>
      <c r="BR104" t="s">
        <v>399</v>
      </c>
      <c r="BS104" t="s">
        <v>399</v>
      </c>
      <c r="BT104" t="s">
        <v>399</v>
      </c>
      <c r="BU104" t="s">
        <v>399</v>
      </c>
      <c r="BV104" t="s">
        <v>399</v>
      </c>
      <c r="BW104" t="s">
        <v>399</v>
      </c>
      <c r="BX104" t="s">
        <v>399</v>
      </c>
      <c r="BY104" t="s">
        <v>399</v>
      </c>
      <c r="BZ104" t="s">
        <v>399</v>
      </c>
      <c r="CA104" t="s">
        <v>399</v>
      </c>
      <c r="CB104" t="s">
        <v>399</v>
      </c>
      <c r="CC104" t="s">
        <v>399</v>
      </c>
      <c r="CD104" t="s">
        <v>399</v>
      </c>
      <c r="CE104" t="s">
        <v>399</v>
      </c>
      <c r="CF104">
        <f t="shared" si="134"/>
        <v>4.9997399999999997E-2</v>
      </c>
      <c r="CG104">
        <f t="shared" si="135"/>
        <v>2.0997816056783997E-2</v>
      </c>
      <c r="CH104">
        <f t="shared" si="136"/>
        <v>0.41997815999999993</v>
      </c>
      <c r="CI104">
        <f t="shared" si="137"/>
        <v>7.9795850399999979E-2</v>
      </c>
      <c r="CJ104">
        <v>6</v>
      </c>
      <c r="CK104">
        <v>0.5</v>
      </c>
      <c r="CL104" t="s">
        <v>400</v>
      </c>
      <c r="CM104">
        <v>2</v>
      </c>
      <c r="CN104">
        <v>1634252523.5</v>
      </c>
      <c r="CO104">
        <v>400.322</v>
      </c>
      <c r="CP104">
        <v>399.964</v>
      </c>
      <c r="CQ104">
        <v>18.019200000000001</v>
      </c>
      <c r="CR104">
        <v>18.003599999999999</v>
      </c>
      <c r="CS104">
        <v>400.18900000000002</v>
      </c>
      <c r="CT104">
        <v>18.087</v>
      </c>
      <c r="CU104">
        <v>1000.04</v>
      </c>
      <c r="CV104">
        <v>89.780799999999999</v>
      </c>
      <c r="CW104">
        <v>0.10492700000000001</v>
      </c>
      <c r="CX104">
        <v>25.389299999999999</v>
      </c>
      <c r="CY104">
        <v>24.998899999999999</v>
      </c>
      <c r="CZ104">
        <v>999.9</v>
      </c>
      <c r="DA104">
        <v>0</v>
      </c>
      <c r="DB104">
        <v>0</v>
      </c>
      <c r="DC104">
        <v>10007.5</v>
      </c>
      <c r="DD104">
        <v>0</v>
      </c>
      <c r="DE104">
        <v>0.21912699999999999</v>
      </c>
      <c r="DF104">
        <v>0.35821500000000001</v>
      </c>
      <c r="DG104">
        <v>407.66800000000001</v>
      </c>
      <c r="DH104">
        <v>407.29700000000003</v>
      </c>
      <c r="DI104">
        <v>1.5583E-2</v>
      </c>
      <c r="DJ104">
        <v>399.964</v>
      </c>
      <c r="DK104">
        <v>18.003599999999999</v>
      </c>
      <c r="DL104">
        <v>1.61778</v>
      </c>
      <c r="DM104">
        <v>1.6163799999999999</v>
      </c>
      <c r="DN104">
        <v>14.129200000000001</v>
      </c>
      <c r="DO104">
        <v>14.1159</v>
      </c>
      <c r="DP104">
        <v>4.9997399999999997E-2</v>
      </c>
      <c r="DQ104">
        <v>0</v>
      </c>
      <c r="DR104">
        <v>0</v>
      </c>
      <c r="DS104">
        <v>0</v>
      </c>
      <c r="DT104">
        <v>705.59</v>
      </c>
      <c r="DU104">
        <v>4.9997399999999997E-2</v>
      </c>
      <c r="DV104">
        <v>-3.33</v>
      </c>
      <c r="DW104">
        <v>-2.94</v>
      </c>
      <c r="DX104">
        <v>35.75</v>
      </c>
      <c r="DY104">
        <v>40.186999999999998</v>
      </c>
      <c r="DZ104">
        <v>38.436999999999998</v>
      </c>
      <c r="EA104">
        <v>40.625</v>
      </c>
      <c r="EB104">
        <v>38.875</v>
      </c>
      <c r="EC104">
        <v>0</v>
      </c>
      <c r="ED104">
        <v>0</v>
      </c>
      <c r="EE104">
        <v>0</v>
      </c>
      <c r="EF104">
        <v>2324.1000001430498</v>
      </c>
      <c r="EG104">
        <v>0</v>
      </c>
      <c r="EH104">
        <v>706.92807692307701</v>
      </c>
      <c r="EI104">
        <v>6.0454700554915002</v>
      </c>
      <c r="EJ104">
        <v>10.6793161097448</v>
      </c>
      <c r="EK104">
        <v>-2.3857692307692302</v>
      </c>
      <c r="EL104">
        <v>15</v>
      </c>
      <c r="EM104">
        <v>1634252473</v>
      </c>
      <c r="EN104" t="s">
        <v>599</v>
      </c>
      <c r="EO104">
        <v>1634252472</v>
      </c>
      <c r="EP104">
        <v>1634252473</v>
      </c>
      <c r="EQ104">
        <v>130</v>
      </c>
      <c r="ER104">
        <v>0</v>
      </c>
      <c r="ES104">
        <v>2E-3</v>
      </c>
      <c r="ET104">
        <v>0.13400000000000001</v>
      </c>
      <c r="EU104">
        <v>-6.8000000000000005E-2</v>
      </c>
      <c r="EV104">
        <v>400</v>
      </c>
      <c r="EW104">
        <v>18</v>
      </c>
      <c r="EX104">
        <v>0.36</v>
      </c>
      <c r="EY104">
        <v>0.15</v>
      </c>
      <c r="EZ104">
        <v>0.36001960975609798</v>
      </c>
      <c r="FA104">
        <v>0.15418724738676001</v>
      </c>
      <c r="FB104">
        <v>3.29867505633058E-2</v>
      </c>
      <c r="FC104">
        <v>0</v>
      </c>
      <c r="FD104">
        <v>0</v>
      </c>
      <c r="FE104">
        <v>0</v>
      </c>
      <c r="FF104">
        <v>0</v>
      </c>
      <c r="FG104">
        <v>1</v>
      </c>
      <c r="FH104">
        <v>1.0704084878048799E-2</v>
      </c>
      <c r="FI104">
        <v>5.2162741463414901E-3</v>
      </c>
      <c r="FJ104">
        <v>2.4048827413340702E-3</v>
      </c>
      <c r="FK104">
        <v>1</v>
      </c>
      <c r="FL104">
        <v>2</v>
      </c>
      <c r="FM104">
        <v>3</v>
      </c>
      <c r="FN104" t="s">
        <v>419</v>
      </c>
      <c r="FO104">
        <v>3.92665</v>
      </c>
      <c r="FP104">
        <v>2.7876099999999999</v>
      </c>
      <c r="FQ104">
        <v>8.3957000000000004E-2</v>
      </c>
      <c r="FR104">
        <v>8.3887900000000001E-2</v>
      </c>
      <c r="FS104">
        <v>8.1343899999999997E-2</v>
      </c>
      <c r="FT104">
        <v>8.0436900000000006E-2</v>
      </c>
      <c r="FU104">
        <v>19705.099999999999</v>
      </c>
      <c r="FV104">
        <v>24036.400000000001</v>
      </c>
      <c r="FW104">
        <v>20948.599999999999</v>
      </c>
      <c r="FX104">
        <v>25304.1</v>
      </c>
      <c r="FY104">
        <v>30522.9</v>
      </c>
      <c r="FZ104">
        <v>34258.5</v>
      </c>
      <c r="GA104">
        <v>37808.1</v>
      </c>
      <c r="GB104">
        <v>41975.5</v>
      </c>
      <c r="GC104">
        <v>2.6756700000000002</v>
      </c>
      <c r="GD104">
        <v>2.19455</v>
      </c>
      <c r="GE104">
        <v>9.9673899999999996E-2</v>
      </c>
      <c r="GF104">
        <v>0</v>
      </c>
      <c r="GG104">
        <v>23.3613</v>
      </c>
      <c r="GH104">
        <v>999.9</v>
      </c>
      <c r="GI104">
        <v>46.728000000000002</v>
      </c>
      <c r="GJ104">
        <v>29.818999999999999</v>
      </c>
      <c r="GK104">
        <v>21.943899999999999</v>
      </c>
      <c r="GL104">
        <v>61.333500000000001</v>
      </c>
      <c r="GM104">
        <v>19.274799999999999</v>
      </c>
      <c r="GN104">
        <v>3</v>
      </c>
      <c r="GO104">
        <v>-0.227858</v>
      </c>
      <c r="GP104">
        <v>-0.91136200000000001</v>
      </c>
      <c r="GQ104">
        <v>20.332799999999999</v>
      </c>
      <c r="GR104">
        <v>5.2231300000000003</v>
      </c>
      <c r="GS104">
        <v>11.962</v>
      </c>
      <c r="GT104">
        <v>4.9856999999999996</v>
      </c>
      <c r="GU104">
        <v>3.3010000000000002</v>
      </c>
      <c r="GV104">
        <v>9999</v>
      </c>
      <c r="GW104">
        <v>9999</v>
      </c>
      <c r="GX104">
        <v>999.9</v>
      </c>
      <c r="GY104">
        <v>9999</v>
      </c>
      <c r="GZ104">
        <v>1.8846000000000001</v>
      </c>
      <c r="HA104">
        <v>1.8815599999999999</v>
      </c>
      <c r="HB104">
        <v>1.8830899999999999</v>
      </c>
      <c r="HC104">
        <v>1.88178</v>
      </c>
      <c r="HD104">
        <v>1.88324</v>
      </c>
      <c r="HE104">
        <v>1.8824799999999999</v>
      </c>
      <c r="HF104">
        <v>1.88445</v>
      </c>
      <c r="HG104">
        <v>1.88171</v>
      </c>
      <c r="HH104">
        <v>5</v>
      </c>
      <c r="HI104">
        <v>0</v>
      </c>
      <c r="HJ104">
        <v>0</v>
      </c>
      <c r="HK104">
        <v>0</v>
      </c>
      <c r="HL104" t="s">
        <v>403</v>
      </c>
      <c r="HM104" t="s">
        <v>404</v>
      </c>
      <c r="HN104" t="s">
        <v>405</v>
      </c>
      <c r="HO104" t="s">
        <v>405</v>
      </c>
      <c r="HP104" t="s">
        <v>405</v>
      </c>
      <c r="HQ104" t="s">
        <v>405</v>
      </c>
      <c r="HR104">
        <v>0</v>
      </c>
      <c r="HS104">
        <v>100</v>
      </c>
      <c r="HT104">
        <v>100</v>
      </c>
      <c r="HU104">
        <v>0.13300000000000001</v>
      </c>
      <c r="HV104">
        <v>-6.7799999999999999E-2</v>
      </c>
      <c r="HW104">
        <v>0.13355000000001399</v>
      </c>
      <c r="HX104">
        <v>0</v>
      </c>
      <c r="HY104">
        <v>0</v>
      </c>
      <c r="HZ104">
        <v>0</v>
      </c>
      <c r="IA104">
        <v>-6.7729999999997403E-2</v>
      </c>
      <c r="IB104">
        <v>0</v>
      </c>
      <c r="IC104">
        <v>0</v>
      </c>
      <c r="ID104">
        <v>0</v>
      </c>
      <c r="IE104">
        <v>-1</v>
      </c>
      <c r="IF104">
        <v>-1</v>
      </c>
      <c r="IG104">
        <v>-1</v>
      </c>
      <c r="IH104">
        <v>-1</v>
      </c>
      <c r="II104">
        <v>0.9</v>
      </c>
      <c r="IJ104">
        <v>0.8</v>
      </c>
      <c r="IK104">
        <v>1.56982</v>
      </c>
      <c r="IL104">
        <v>2.5988799999999999</v>
      </c>
      <c r="IM104">
        <v>2.8002899999999999</v>
      </c>
      <c r="IN104">
        <v>3.0127000000000002</v>
      </c>
      <c r="IO104">
        <v>3.0493199999999998</v>
      </c>
      <c r="IP104">
        <v>2.32422</v>
      </c>
      <c r="IQ104">
        <v>36.152000000000001</v>
      </c>
      <c r="IR104">
        <v>24.07</v>
      </c>
      <c r="IS104">
        <v>18</v>
      </c>
      <c r="IT104">
        <v>1092.1600000000001</v>
      </c>
      <c r="IU104">
        <v>597.14200000000005</v>
      </c>
      <c r="IV104">
        <v>25.000299999999999</v>
      </c>
      <c r="IW104">
        <v>24.265000000000001</v>
      </c>
      <c r="IX104">
        <v>30.0001</v>
      </c>
      <c r="IY104">
        <v>24.197099999999999</v>
      </c>
      <c r="IZ104">
        <v>24.191600000000001</v>
      </c>
      <c r="JA104">
        <v>31.3644</v>
      </c>
      <c r="JB104">
        <v>11.662800000000001</v>
      </c>
      <c r="JC104">
        <v>65.598399999999998</v>
      </c>
      <c r="JD104">
        <v>25</v>
      </c>
      <c r="JE104">
        <v>400</v>
      </c>
      <c r="JF104">
        <v>17.979399999999998</v>
      </c>
      <c r="JG104">
        <v>101.92100000000001</v>
      </c>
      <c r="JH104">
        <v>101.196</v>
      </c>
    </row>
    <row r="105" spans="1:268" x14ac:dyDescent="0.2">
      <c r="A105">
        <v>89</v>
      </c>
      <c r="B105">
        <v>1634252528.5</v>
      </c>
      <c r="C105">
        <v>2382.9000000953702</v>
      </c>
      <c r="D105" t="s">
        <v>608</v>
      </c>
      <c r="E105" t="s">
        <v>609</v>
      </c>
      <c r="F105" t="s">
        <v>397</v>
      </c>
      <c r="I105">
        <v>1634252528.5</v>
      </c>
      <c r="J105">
        <f t="shared" si="92"/>
        <v>3.0041428189257013E-5</v>
      </c>
      <c r="K105">
        <f t="shared" si="93"/>
        <v>3.0041428189257015E-2</v>
      </c>
      <c r="L105">
        <f t="shared" si="94"/>
        <v>-0.56369202915978855</v>
      </c>
      <c r="M105">
        <f t="shared" si="95"/>
        <v>400.31099999999998</v>
      </c>
      <c r="N105">
        <f t="shared" si="96"/>
        <v>917.075249001251</v>
      </c>
      <c r="O105">
        <f t="shared" si="97"/>
        <v>82.427915578056158</v>
      </c>
      <c r="P105">
        <f t="shared" si="98"/>
        <v>35.980473084300002</v>
      </c>
      <c r="Q105">
        <f t="shared" si="99"/>
        <v>1.6845215531560579E-3</v>
      </c>
      <c r="R105">
        <f t="shared" si="100"/>
        <v>2.7432210300172621</v>
      </c>
      <c r="S105">
        <f t="shared" si="101"/>
        <v>1.6839470930707558E-3</v>
      </c>
      <c r="T105">
        <f t="shared" si="102"/>
        <v>1.0525185285409112E-3</v>
      </c>
      <c r="U105">
        <f t="shared" si="103"/>
        <v>3.9895850507889585E-3</v>
      </c>
      <c r="V105">
        <f t="shared" si="104"/>
        <v>25.38541064939945</v>
      </c>
      <c r="W105">
        <f t="shared" si="105"/>
        <v>25.005099999999999</v>
      </c>
      <c r="X105">
        <f t="shared" si="106"/>
        <v>3.1806445228190254</v>
      </c>
      <c r="Y105">
        <f t="shared" si="107"/>
        <v>49.768150358927798</v>
      </c>
      <c r="Z105">
        <f t="shared" si="108"/>
        <v>1.6199935868100004</v>
      </c>
      <c r="AA105">
        <f t="shared" si="109"/>
        <v>3.2550809606678368</v>
      </c>
      <c r="AB105">
        <f t="shared" si="110"/>
        <v>1.560650936009025</v>
      </c>
      <c r="AC105">
        <f t="shared" si="111"/>
        <v>-1.3248269831462343</v>
      </c>
      <c r="AD105">
        <f t="shared" si="112"/>
        <v>57.471038001374986</v>
      </c>
      <c r="AE105">
        <f t="shared" si="113"/>
        <v>4.4403778508346097</v>
      </c>
      <c r="AF105">
        <f t="shared" si="114"/>
        <v>60.590578454114151</v>
      </c>
      <c r="AG105">
        <v>0</v>
      </c>
      <c r="AH105">
        <v>0</v>
      </c>
      <c r="AI105">
        <f t="shared" si="115"/>
        <v>1</v>
      </c>
      <c r="AJ105">
        <f t="shared" si="116"/>
        <v>0</v>
      </c>
      <c r="AK105">
        <f t="shared" si="117"/>
        <v>47706.661596089922</v>
      </c>
      <c r="AL105" t="s">
        <v>399</v>
      </c>
      <c r="AM105" t="s">
        <v>399</v>
      </c>
      <c r="AN105">
        <v>0</v>
      </c>
      <c r="AO105">
        <v>0</v>
      </c>
      <c r="AP105" t="e">
        <f t="shared" si="118"/>
        <v>#DIV/0!</v>
      </c>
      <c r="AQ105">
        <v>0</v>
      </c>
      <c r="AR105" t="s">
        <v>399</v>
      </c>
      <c r="AS105" t="s">
        <v>399</v>
      </c>
      <c r="AT105">
        <v>0</v>
      </c>
      <c r="AU105">
        <v>0</v>
      </c>
      <c r="AV105" t="e">
        <f t="shared" si="119"/>
        <v>#DIV/0!</v>
      </c>
      <c r="AW105">
        <v>0.5</v>
      </c>
      <c r="AX105">
        <f t="shared" si="120"/>
        <v>2.0997816056783997E-2</v>
      </c>
      <c r="AY105">
        <f t="shared" si="121"/>
        <v>-0.56369202915978855</v>
      </c>
      <c r="AZ105" t="e">
        <f t="shared" si="122"/>
        <v>#DIV/0!</v>
      </c>
      <c r="BA105">
        <f t="shared" si="123"/>
        <v>-26.845269414467051</v>
      </c>
      <c r="BB105" t="e">
        <f t="shared" si="124"/>
        <v>#DIV/0!</v>
      </c>
      <c r="BC105" t="e">
        <f t="shared" si="125"/>
        <v>#DIV/0!</v>
      </c>
      <c r="BD105" t="s">
        <v>399</v>
      </c>
      <c r="BE105">
        <v>0</v>
      </c>
      <c r="BF105" t="e">
        <f t="shared" si="126"/>
        <v>#DIV/0!</v>
      </c>
      <c r="BG105" t="e">
        <f t="shared" si="127"/>
        <v>#DIV/0!</v>
      </c>
      <c r="BH105" t="e">
        <f t="shared" si="128"/>
        <v>#DIV/0!</v>
      </c>
      <c r="BI105" t="e">
        <f t="shared" si="129"/>
        <v>#DIV/0!</v>
      </c>
      <c r="BJ105" t="e">
        <f t="shared" si="130"/>
        <v>#DIV/0!</v>
      </c>
      <c r="BK105" t="e">
        <f t="shared" si="131"/>
        <v>#DIV/0!</v>
      </c>
      <c r="BL105" t="e">
        <f t="shared" si="132"/>
        <v>#DIV/0!</v>
      </c>
      <c r="BM105" t="e">
        <f t="shared" si="133"/>
        <v>#DIV/0!</v>
      </c>
      <c r="BN105" t="s">
        <v>399</v>
      </c>
      <c r="BO105" t="s">
        <v>399</v>
      </c>
      <c r="BP105" t="s">
        <v>399</v>
      </c>
      <c r="BQ105" t="s">
        <v>399</v>
      </c>
      <c r="BR105" t="s">
        <v>399</v>
      </c>
      <c r="BS105" t="s">
        <v>399</v>
      </c>
      <c r="BT105" t="s">
        <v>399</v>
      </c>
      <c r="BU105" t="s">
        <v>399</v>
      </c>
      <c r="BV105" t="s">
        <v>399</v>
      </c>
      <c r="BW105" t="s">
        <v>399</v>
      </c>
      <c r="BX105" t="s">
        <v>399</v>
      </c>
      <c r="BY105" t="s">
        <v>399</v>
      </c>
      <c r="BZ105" t="s">
        <v>399</v>
      </c>
      <c r="CA105" t="s">
        <v>399</v>
      </c>
      <c r="CB105" t="s">
        <v>399</v>
      </c>
      <c r="CC105" t="s">
        <v>399</v>
      </c>
      <c r="CD105" t="s">
        <v>399</v>
      </c>
      <c r="CE105" t="s">
        <v>399</v>
      </c>
      <c r="CF105">
        <f t="shared" si="134"/>
        <v>4.9997399999999997E-2</v>
      </c>
      <c r="CG105">
        <f t="shared" si="135"/>
        <v>2.0997816056783997E-2</v>
      </c>
      <c r="CH105">
        <f t="shared" si="136"/>
        <v>0.41997815999999993</v>
      </c>
      <c r="CI105">
        <f t="shared" si="137"/>
        <v>7.9795850399999979E-2</v>
      </c>
      <c r="CJ105">
        <v>6</v>
      </c>
      <c r="CK105">
        <v>0.5</v>
      </c>
      <c r="CL105" t="s">
        <v>400</v>
      </c>
      <c r="CM105">
        <v>2</v>
      </c>
      <c r="CN105">
        <v>1634252528.5</v>
      </c>
      <c r="CO105">
        <v>400.31099999999998</v>
      </c>
      <c r="CP105">
        <v>399.98</v>
      </c>
      <c r="CQ105">
        <v>18.023700000000002</v>
      </c>
      <c r="CR105">
        <v>18.006</v>
      </c>
      <c r="CS105">
        <v>400.178</v>
      </c>
      <c r="CT105">
        <v>18.0914</v>
      </c>
      <c r="CU105">
        <v>999.99900000000002</v>
      </c>
      <c r="CV105">
        <v>89.776300000000006</v>
      </c>
      <c r="CW105">
        <v>0.105</v>
      </c>
      <c r="CX105">
        <v>25.393699999999999</v>
      </c>
      <c r="CY105">
        <v>25.005099999999999</v>
      </c>
      <c r="CZ105">
        <v>999.9</v>
      </c>
      <c r="DA105">
        <v>0</v>
      </c>
      <c r="DB105">
        <v>0</v>
      </c>
      <c r="DC105">
        <v>9995.6200000000008</v>
      </c>
      <c r="DD105">
        <v>0</v>
      </c>
      <c r="DE105">
        <v>0.21912699999999999</v>
      </c>
      <c r="DF105">
        <v>0.33120699999999997</v>
      </c>
      <c r="DG105">
        <v>407.65899999999999</v>
      </c>
      <c r="DH105">
        <v>407.31400000000002</v>
      </c>
      <c r="DI105">
        <v>1.76907E-2</v>
      </c>
      <c r="DJ105">
        <v>399.98</v>
      </c>
      <c r="DK105">
        <v>18.006</v>
      </c>
      <c r="DL105">
        <v>1.6181000000000001</v>
      </c>
      <c r="DM105">
        <v>1.6165099999999999</v>
      </c>
      <c r="DN105">
        <v>14.132300000000001</v>
      </c>
      <c r="DO105">
        <v>14.117100000000001</v>
      </c>
      <c r="DP105">
        <v>4.9997399999999997E-2</v>
      </c>
      <c r="DQ105">
        <v>0</v>
      </c>
      <c r="DR105">
        <v>0</v>
      </c>
      <c r="DS105">
        <v>0</v>
      </c>
      <c r="DT105">
        <v>708.6</v>
      </c>
      <c r="DU105">
        <v>4.9997399999999997E-2</v>
      </c>
      <c r="DV105">
        <v>-7.29</v>
      </c>
      <c r="DW105">
        <v>-2.1</v>
      </c>
      <c r="DX105">
        <v>35.811999999999998</v>
      </c>
      <c r="DY105">
        <v>40.186999999999998</v>
      </c>
      <c r="DZ105">
        <v>38.436999999999998</v>
      </c>
      <c r="EA105">
        <v>40.625</v>
      </c>
      <c r="EB105">
        <v>38.875</v>
      </c>
      <c r="EC105">
        <v>0</v>
      </c>
      <c r="ED105">
        <v>0</v>
      </c>
      <c r="EE105">
        <v>0</v>
      </c>
      <c r="EF105">
        <v>2328.9000000953702</v>
      </c>
      <c r="EG105">
        <v>0</v>
      </c>
      <c r="EH105">
        <v>707.24769230769198</v>
      </c>
      <c r="EI105">
        <v>3.2232478771500301</v>
      </c>
      <c r="EJ105">
        <v>-3.77982921143929</v>
      </c>
      <c r="EK105">
        <v>-2.4284615384615398</v>
      </c>
      <c r="EL105">
        <v>15</v>
      </c>
      <c r="EM105">
        <v>1634252473</v>
      </c>
      <c r="EN105" t="s">
        <v>599</v>
      </c>
      <c r="EO105">
        <v>1634252472</v>
      </c>
      <c r="EP105">
        <v>1634252473</v>
      </c>
      <c r="EQ105">
        <v>130</v>
      </c>
      <c r="ER105">
        <v>0</v>
      </c>
      <c r="ES105">
        <v>2E-3</v>
      </c>
      <c r="ET105">
        <v>0.13400000000000001</v>
      </c>
      <c r="EU105">
        <v>-6.8000000000000005E-2</v>
      </c>
      <c r="EV105">
        <v>400</v>
      </c>
      <c r="EW105">
        <v>18</v>
      </c>
      <c r="EX105">
        <v>0.36</v>
      </c>
      <c r="EY105">
        <v>0.15</v>
      </c>
      <c r="EZ105">
        <v>0.356584175</v>
      </c>
      <c r="FA105">
        <v>-7.8821324577862201E-2</v>
      </c>
      <c r="FB105">
        <v>3.6374407202652503E-2</v>
      </c>
      <c r="FC105">
        <v>1</v>
      </c>
      <c r="FD105">
        <v>0</v>
      </c>
      <c r="FE105">
        <v>0</v>
      </c>
      <c r="FF105">
        <v>0</v>
      </c>
      <c r="FG105">
        <v>1</v>
      </c>
      <c r="FH105">
        <v>1.21064185E-2</v>
      </c>
      <c r="FI105">
        <v>2.90690789493433E-2</v>
      </c>
      <c r="FJ105">
        <v>3.3249877184213399E-3</v>
      </c>
      <c r="FK105">
        <v>1</v>
      </c>
      <c r="FL105">
        <v>3</v>
      </c>
      <c r="FM105">
        <v>3</v>
      </c>
      <c r="FN105" t="s">
        <v>415</v>
      </c>
      <c r="FO105">
        <v>3.9266000000000001</v>
      </c>
      <c r="FP105">
        <v>2.7875800000000002</v>
      </c>
      <c r="FQ105">
        <v>8.3951700000000004E-2</v>
      </c>
      <c r="FR105">
        <v>8.3886699999999995E-2</v>
      </c>
      <c r="FS105">
        <v>8.13551E-2</v>
      </c>
      <c r="FT105">
        <v>8.0440899999999996E-2</v>
      </c>
      <c r="FU105">
        <v>19705.2</v>
      </c>
      <c r="FV105">
        <v>24036.5</v>
      </c>
      <c r="FW105">
        <v>20948.599999999999</v>
      </c>
      <c r="FX105">
        <v>25304.2</v>
      </c>
      <c r="FY105">
        <v>30522.5</v>
      </c>
      <c r="FZ105">
        <v>34258.800000000003</v>
      </c>
      <c r="GA105">
        <v>37808</v>
      </c>
      <c r="GB105">
        <v>41976</v>
      </c>
      <c r="GC105">
        <v>2.6768000000000001</v>
      </c>
      <c r="GD105">
        <v>2.1942499999999998</v>
      </c>
      <c r="GE105">
        <v>9.9904800000000002E-2</v>
      </c>
      <c r="GF105">
        <v>0</v>
      </c>
      <c r="GG105">
        <v>23.363700000000001</v>
      </c>
      <c r="GH105">
        <v>999.9</v>
      </c>
      <c r="GI105">
        <v>46.728000000000002</v>
      </c>
      <c r="GJ105">
        <v>29.829000000000001</v>
      </c>
      <c r="GK105">
        <v>21.957699999999999</v>
      </c>
      <c r="GL105">
        <v>61.5535</v>
      </c>
      <c r="GM105">
        <v>19.274799999999999</v>
      </c>
      <c r="GN105">
        <v>3</v>
      </c>
      <c r="GO105">
        <v>-0.22789599999999999</v>
      </c>
      <c r="GP105">
        <v>-0.91043799999999997</v>
      </c>
      <c r="GQ105">
        <v>20.332799999999999</v>
      </c>
      <c r="GR105">
        <v>5.2229799999999997</v>
      </c>
      <c r="GS105">
        <v>11.962</v>
      </c>
      <c r="GT105">
        <v>4.9858000000000002</v>
      </c>
      <c r="GU105">
        <v>3.3010000000000002</v>
      </c>
      <c r="GV105">
        <v>9999</v>
      </c>
      <c r="GW105">
        <v>9999</v>
      </c>
      <c r="GX105">
        <v>999.9</v>
      </c>
      <c r="GY105">
        <v>9999</v>
      </c>
      <c r="GZ105">
        <v>1.8845799999999999</v>
      </c>
      <c r="HA105">
        <v>1.8815599999999999</v>
      </c>
      <c r="HB105">
        <v>1.8830899999999999</v>
      </c>
      <c r="HC105">
        <v>1.8817299999999999</v>
      </c>
      <c r="HD105">
        <v>1.88324</v>
      </c>
      <c r="HE105">
        <v>1.8824700000000001</v>
      </c>
      <c r="HF105">
        <v>1.88446</v>
      </c>
      <c r="HG105">
        <v>1.88171</v>
      </c>
      <c r="HH105">
        <v>5</v>
      </c>
      <c r="HI105">
        <v>0</v>
      </c>
      <c r="HJ105">
        <v>0</v>
      </c>
      <c r="HK105">
        <v>0</v>
      </c>
      <c r="HL105" t="s">
        <v>403</v>
      </c>
      <c r="HM105" t="s">
        <v>404</v>
      </c>
      <c r="HN105" t="s">
        <v>405</v>
      </c>
      <c r="HO105" t="s">
        <v>405</v>
      </c>
      <c r="HP105" t="s">
        <v>405</v>
      </c>
      <c r="HQ105" t="s">
        <v>405</v>
      </c>
      <c r="HR105">
        <v>0</v>
      </c>
      <c r="HS105">
        <v>100</v>
      </c>
      <c r="HT105">
        <v>100</v>
      </c>
      <c r="HU105">
        <v>0.13300000000000001</v>
      </c>
      <c r="HV105">
        <v>-6.7699999999999996E-2</v>
      </c>
      <c r="HW105">
        <v>0.13355000000001399</v>
      </c>
      <c r="HX105">
        <v>0</v>
      </c>
      <c r="HY105">
        <v>0</v>
      </c>
      <c r="HZ105">
        <v>0</v>
      </c>
      <c r="IA105">
        <v>-6.7729999999997403E-2</v>
      </c>
      <c r="IB105">
        <v>0</v>
      </c>
      <c r="IC105">
        <v>0</v>
      </c>
      <c r="ID105">
        <v>0</v>
      </c>
      <c r="IE105">
        <v>-1</v>
      </c>
      <c r="IF105">
        <v>-1</v>
      </c>
      <c r="IG105">
        <v>-1</v>
      </c>
      <c r="IH105">
        <v>-1</v>
      </c>
      <c r="II105">
        <v>0.9</v>
      </c>
      <c r="IJ105">
        <v>0.9</v>
      </c>
      <c r="IK105">
        <v>1.56982</v>
      </c>
      <c r="IL105">
        <v>2.6110799999999998</v>
      </c>
      <c r="IM105">
        <v>2.8002899999999999</v>
      </c>
      <c r="IN105">
        <v>3.0151400000000002</v>
      </c>
      <c r="IO105">
        <v>3.0493199999999998</v>
      </c>
      <c r="IP105">
        <v>2.323</v>
      </c>
      <c r="IQ105">
        <v>36.152000000000001</v>
      </c>
      <c r="IR105">
        <v>24.061199999999999</v>
      </c>
      <c r="IS105">
        <v>18</v>
      </c>
      <c r="IT105">
        <v>1093.45</v>
      </c>
      <c r="IU105">
        <v>596.89499999999998</v>
      </c>
      <c r="IV105">
        <v>25.0002</v>
      </c>
      <c r="IW105">
        <v>24.263300000000001</v>
      </c>
      <c r="IX105">
        <v>30</v>
      </c>
      <c r="IY105">
        <v>24.1952</v>
      </c>
      <c r="IZ105">
        <v>24.1906</v>
      </c>
      <c r="JA105">
        <v>31.3644</v>
      </c>
      <c r="JB105">
        <v>11.662800000000001</v>
      </c>
      <c r="JC105">
        <v>65.598399999999998</v>
      </c>
      <c r="JD105">
        <v>25</v>
      </c>
      <c r="JE105">
        <v>400</v>
      </c>
      <c r="JF105">
        <v>17.979399999999998</v>
      </c>
      <c r="JG105">
        <v>101.92100000000001</v>
      </c>
      <c r="JH105">
        <v>101.197</v>
      </c>
    </row>
    <row r="106" spans="1:268" x14ac:dyDescent="0.2">
      <c r="A106">
        <v>90</v>
      </c>
      <c r="B106">
        <v>1634252533.5</v>
      </c>
      <c r="C106">
        <v>2387.9000000953702</v>
      </c>
      <c r="D106" t="s">
        <v>610</v>
      </c>
      <c r="E106" t="s">
        <v>611</v>
      </c>
      <c r="F106" t="s">
        <v>397</v>
      </c>
      <c r="I106">
        <v>1634252533.5</v>
      </c>
      <c r="J106">
        <f t="shared" si="92"/>
        <v>3.207914920908699E-5</v>
      </c>
      <c r="K106">
        <f t="shared" si="93"/>
        <v>3.2079149209086992E-2</v>
      </c>
      <c r="L106">
        <f t="shared" si="94"/>
        <v>-0.75286720460978862</v>
      </c>
      <c r="M106">
        <f t="shared" si="95"/>
        <v>400.416</v>
      </c>
      <c r="N106">
        <f t="shared" si="96"/>
        <v>1050.4606432781445</v>
      </c>
      <c r="O106">
        <f t="shared" si="97"/>
        <v>94.416506651975709</v>
      </c>
      <c r="P106">
        <f t="shared" si="98"/>
        <v>35.989810917215998</v>
      </c>
      <c r="Q106">
        <f t="shared" si="99"/>
        <v>1.7963636184871279E-3</v>
      </c>
      <c r="R106">
        <f t="shared" si="100"/>
        <v>2.7454372102825504</v>
      </c>
      <c r="S106">
        <f t="shared" si="101"/>
        <v>1.7957108878163327E-3</v>
      </c>
      <c r="T106">
        <f t="shared" si="102"/>
        <v>1.1223779289505755E-3</v>
      </c>
      <c r="U106">
        <f t="shared" si="103"/>
        <v>3.9895850507889585E-3</v>
      </c>
      <c r="V106">
        <f t="shared" si="104"/>
        <v>25.392653364698006</v>
      </c>
      <c r="W106">
        <f t="shared" si="105"/>
        <v>25.016500000000001</v>
      </c>
      <c r="X106">
        <f t="shared" si="106"/>
        <v>3.1828068312861619</v>
      </c>
      <c r="Y106">
        <f t="shared" si="107"/>
        <v>49.746599293344673</v>
      </c>
      <c r="Z106">
        <f t="shared" si="108"/>
        <v>1.6200430275393001</v>
      </c>
      <c r="AA106">
        <f t="shared" si="109"/>
        <v>3.2565905017672971</v>
      </c>
      <c r="AB106">
        <f t="shared" si="110"/>
        <v>1.5627638037468619</v>
      </c>
      <c r="AC106">
        <f t="shared" si="111"/>
        <v>-1.4146904801207363</v>
      </c>
      <c r="AD106">
        <f t="shared" si="112"/>
        <v>56.984624189089566</v>
      </c>
      <c r="AE106">
        <f t="shared" si="113"/>
        <v>4.3996669371941231</v>
      </c>
      <c r="AF106">
        <f t="shared" si="114"/>
        <v>59.973590231213741</v>
      </c>
      <c r="AG106">
        <v>0</v>
      </c>
      <c r="AH106">
        <v>0</v>
      </c>
      <c r="AI106">
        <f t="shared" si="115"/>
        <v>1</v>
      </c>
      <c r="AJ106">
        <f t="shared" si="116"/>
        <v>0</v>
      </c>
      <c r="AK106">
        <f t="shared" si="117"/>
        <v>47765.635457153046</v>
      </c>
      <c r="AL106" t="s">
        <v>399</v>
      </c>
      <c r="AM106" t="s">
        <v>399</v>
      </c>
      <c r="AN106">
        <v>0</v>
      </c>
      <c r="AO106">
        <v>0</v>
      </c>
      <c r="AP106" t="e">
        <f t="shared" si="118"/>
        <v>#DIV/0!</v>
      </c>
      <c r="AQ106">
        <v>0</v>
      </c>
      <c r="AR106" t="s">
        <v>399</v>
      </c>
      <c r="AS106" t="s">
        <v>399</v>
      </c>
      <c r="AT106">
        <v>0</v>
      </c>
      <c r="AU106">
        <v>0</v>
      </c>
      <c r="AV106" t="e">
        <f t="shared" si="119"/>
        <v>#DIV/0!</v>
      </c>
      <c r="AW106">
        <v>0.5</v>
      </c>
      <c r="AX106">
        <f t="shared" si="120"/>
        <v>2.0997816056783997E-2</v>
      </c>
      <c r="AY106">
        <f t="shared" si="121"/>
        <v>-0.75286720460978862</v>
      </c>
      <c r="AZ106" t="e">
        <f t="shared" si="122"/>
        <v>#DIV/0!</v>
      </c>
      <c r="BA106">
        <f t="shared" si="123"/>
        <v>-35.854548043178589</v>
      </c>
      <c r="BB106" t="e">
        <f t="shared" si="124"/>
        <v>#DIV/0!</v>
      </c>
      <c r="BC106" t="e">
        <f t="shared" si="125"/>
        <v>#DIV/0!</v>
      </c>
      <c r="BD106" t="s">
        <v>399</v>
      </c>
      <c r="BE106">
        <v>0</v>
      </c>
      <c r="BF106" t="e">
        <f t="shared" si="126"/>
        <v>#DIV/0!</v>
      </c>
      <c r="BG106" t="e">
        <f t="shared" si="127"/>
        <v>#DIV/0!</v>
      </c>
      <c r="BH106" t="e">
        <f t="shared" si="128"/>
        <v>#DIV/0!</v>
      </c>
      <c r="BI106" t="e">
        <f t="shared" si="129"/>
        <v>#DIV/0!</v>
      </c>
      <c r="BJ106" t="e">
        <f t="shared" si="130"/>
        <v>#DIV/0!</v>
      </c>
      <c r="BK106" t="e">
        <f t="shared" si="131"/>
        <v>#DIV/0!</v>
      </c>
      <c r="BL106" t="e">
        <f t="shared" si="132"/>
        <v>#DIV/0!</v>
      </c>
      <c r="BM106" t="e">
        <f t="shared" si="133"/>
        <v>#DIV/0!</v>
      </c>
      <c r="BN106" t="s">
        <v>399</v>
      </c>
      <c r="BO106" t="s">
        <v>399</v>
      </c>
      <c r="BP106" t="s">
        <v>399</v>
      </c>
      <c r="BQ106" t="s">
        <v>399</v>
      </c>
      <c r="BR106" t="s">
        <v>399</v>
      </c>
      <c r="BS106" t="s">
        <v>399</v>
      </c>
      <c r="BT106" t="s">
        <v>399</v>
      </c>
      <c r="BU106" t="s">
        <v>399</v>
      </c>
      <c r="BV106" t="s">
        <v>399</v>
      </c>
      <c r="BW106" t="s">
        <v>399</v>
      </c>
      <c r="BX106" t="s">
        <v>399</v>
      </c>
      <c r="BY106" t="s">
        <v>399</v>
      </c>
      <c r="BZ106" t="s">
        <v>399</v>
      </c>
      <c r="CA106" t="s">
        <v>399</v>
      </c>
      <c r="CB106" t="s">
        <v>399</v>
      </c>
      <c r="CC106" t="s">
        <v>399</v>
      </c>
      <c r="CD106" t="s">
        <v>399</v>
      </c>
      <c r="CE106" t="s">
        <v>399</v>
      </c>
      <c r="CF106">
        <f t="shared" si="134"/>
        <v>4.9997399999999997E-2</v>
      </c>
      <c r="CG106">
        <f t="shared" si="135"/>
        <v>2.0997816056783997E-2</v>
      </c>
      <c r="CH106">
        <f t="shared" si="136"/>
        <v>0.41997815999999993</v>
      </c>
      <c r="CI106">
        <f t="shared" si="137"/>
        <v>7.9795850399999979E-2</v>
      </c>
      <c r="CJ106">
        <v>6</v>
      </c>
      <c r="CK106">
        <v>0.5</v>
      </c>
      <c r="CL106" t="s">
        <v>400</v>
      </c>
      <c r="CM106">
        <v>2</v>
      </c>
      <c r="CN106">
        <v>1634252533.5</v>
      </c>
      <c r="CO106">
        <v>400.416</v>
      </c>
      <c r="CP106">
        <v>399.97199999999998</v>
      </c>
      <c r="CQ106">
        <v>18.0243</v>
      </c>
      <c r="CR106">
        <v>18.005400000000002</v>
      </c>
      <c r="CS106">
        <v>400.28199999999998</v>
      </c>
      <c r="CT106">
        <v>18.092099999999999</v>
      </c>
      <c r="CU106">
        <v>1000.03</v>
      </c>
      <c r="CV106">
        <v>89.7761</v>
      </c>
      <c r="CW106">
        <v>0.104951</v>
      </c>
      <c r="CX106">
        <v>25.401499999999999</v>
      </c>
      <c r="CY106">
        <v>25.016500000000001</v>
      </c>
      <c r="CZ106">
        <v>999.9</v>
      </c>
      <c r="DA106">
        <v>0</v>
      </c>
      <c r="DB106">
        <v>0</v>
      </c>
      <c r="DC106">
        <v>10008.799999999999</v>
      </c>
      <c r="DD106">
        <v>0</v>
      </c>
      <c r="DE106">
        <v>0.21912699999999999</v>
      </c>
      <c r="DF106">
        <v>0.44409199999999999</v>
      </c>
      <c r="DG106">
        <v>407.76600000000002</v>
      </c>
      <c r="DH106">
        <v>407.30599999999998</v>
      </c>
      <c r="DI106">
        <v>1.8903699999999999E-2</v>
      </c>
      <c r="DJ106">
        <v>399.97199999999998</v>
      </c>
      <c r="DK106">
        <v>18.005400000000002</v>
      </c>
      <c r="DL106">
        <v>1.61816</v>
      </c>
      <c r="DM106">
        <v>1.61646</v>
      </c>
      <c r="DN106">
        <v>14.1328</v>
      </c>
      <c r="DO106">
        <v>14.1166</v>
      </c>
      <c r="DP106">
        <v>4.9997399999999997E-2</v>
      </c>
      <c r="DQ106">
        <v>0</v>
      </c>
      <c r="DR106">
        <v>0</v>
      </c>
      <c r="DS106">
        <v>0</v>
      </c>
      <c r="DT106">
        <v>708.97</v>
      </c>
      <c r="DU106">
        <v>4.9997399999999997E-2</v>
      </c>
      <c r="DV106">
        <v>0.75</v>
      </c>
      <c r="DW106">
        <v>-1.19</v>
      </c>
      <c r="DX106">
        <v>35.811999999999998</v>
      </c>
      <c r="DY106">
        <v>40.186999999999998</v>
      </c>
      <c r="DZ106">
        <v>38.436999999999998</v>
      </c>
      <c r="EA106">
        <v>40.625</v>
      </c>
      <c r="EB106">
        <v>38.875</v>
      </c>
      <c r="EC106">
        <v>0</v>
      </c>
      <c r="ED106">
        <v>0</v>
      </c>
      <c r="EE106">
        <v>0</v>
      </c>
      <c r="EF106">
        <v>2333.7000000476801</v>
      </c>
      <c r="EG106">
        <v>0</v>
      </c>
      <c r="EH106">
        <v>707.06</v>
      </c>
      <c r="EI106">
        <v>-5.9822222872461097</v>
      </c>
      <c r="EJ106">
        <v>-1.2273505871274999</v>
      </c>
      <c r="EK106">
        <v>-2.4261538461538499</v>
      </c>
      <c r="EL106">
        <v>15</v>
      </c>
      <c r="EM106">
        <v>1634252473</v>
      </c>
      <c r="EN106" t="s">
        <v>599</v>
      </c>
      <c r="EO106">
        <v>1634252472</v>
      </c>
      <c r="EP106">
        <v>1634252473</v>
      </c>
      <c r="EQ106">
        <v>130</v>
      </c>
      <c r="ER106">
        <v>0</v>
      </c>
      <c r="ES106">
        <v>2E-3</v>
      </c>
      <c r="ET106">
        <v>0.13400000000000001</v>
      </c>
      <c r="EU106">
        <v>-6.8000000000000005E-2</v>
      </c>
      <c r="EV106">
        <v>400</v>
      </c>
      <c r="EW106">
        <v>18</v>
      </c>
      <c r="EX106">
        <v>0.36</v>
      </c>
      <c r="EY106">
        <v>0.15</v>
      </c>
      <c r="EZ106">
        <v>0.35608724390243901</v>
      </c>
      <c r="FA106">
        <v>-0.24705018815331101</v>
      </c>
      <c r="FB106">
        <v>3.5229620540856099E-2</v>
      </c>
      <c r="FC106">
        <v>0</v>
      </c>
      <c r="FD106">
        <v>0</v>
      </c>
      <c r="FE106">
        <v>0</v>
      </c>
      <c r="FF106">
        <v>0</v>
      </c>
      <c r="FG106">
        <v>1</v>
      </c>
      <c r="FH106">
        <v>1.3971935365853699E-2</v>
      </c>
      <c r="FI106">
        <v>3.9119514982578402E-2</v>
      </c>
      <c r="FJ106">
        <v>3.9994718980916498E-3</v>
      </c>
      <c r="FK106">
        <v>1</v>
      </c>
      <c r="FL106">
        <v>2</v>
      </c>
      <c r="FM106">
        <v>3</v>
      </c>
      <c r="FN106" t="s">
        <v>419</v>
      </c>
      <c r="FO106">
        <v>3.9266299999999998</v>
      </c>
      <c r="FP106">
        <v>2.7876500000000002</v>
      </c>
      <c r="FQ106">
        <v>8.3968600000000004E-2</v>
      </c>
      <c r="FR106">
        <v>8.3885600000000005E-2</v>
      </c>
      <c r="FS106">
        <v>8.1357600000000002E-2</v>
      </c>
      <c r="FT106">
        <v>8.0439300000000005E-2</v>
      </c>
      <c r="FU106">
        <v>19705.099999999999</v>
      </c>
      <c r="FV106">
        <v>24036.6</v>
      </c>
      <c r="FW106">
        <v>20948.8</v>
      </c>
      <c r="FX106">
        <v>25304.3</v>
      </c>
      <c r="FY106">
        <v>30522.3</v>
      </c>
      <c r="FZ106">
        <v>34258.800000000003</v>
      </c>
      <c r="GA106">
        <v>37808</v>
      </c>
      <c r="GB106">
        <v>41976</v>
      </c>
      <c r="GC106">
        <v>2.6759300000000001</v>
      </c>
      <c r="GD106">
        <v>2.1942499999999998</v>
      </c>
      <c r="GE106">
        <v>0.10033</v>
      </c>
      <c r="GF106">
        <v>0</v>
      </c>
      <c r="GG106">
        <v>23.368200000000002</v>
      </c>
      <c r="GH106">
        <v>999.9</v>
      </c>
      <c r="GI106">
        <v>46.728000000000002</v>
      </c>
      <c r="GJ106">
        <v>29.829000000000001</v>
      </c>
      <c r="GK106">
        <v>21.957999999999998</v>
      </c>
      <c r="GL106">
        <v>61.293500000000002</v>
      </c>
      <c r="GM106">
        <v>19.274799999999999</v>
      </c>
      <c r="GN106">
        <v>3</v>
      </c>
      <c r="GO106">
        <v>-0.227988</v>
      </c>
      <c r="GP106">
        <v>-0.90995899999999996</v>
      </c>
      <c r="GQ106">
        <v>20.332799999999999</v>
      </c>
      <c r="GR106">
        <v>5.2232799999999999</v>
      </c>
      <c r="GS106">
        <v>11.962</v>
      </c>
      <c r="GT106">
        <v>4.9857500000000003</v>
      </c>
      <c r="GU106">
        <v>3.3010000000000002</v>
      </c>
      <c r="GV106">
        <v>9999</v>
      </c>
      <c r="GW106">
        <v>9999</v>
      </c>
      <c r="GX106">
        <v>999.9</v>
      </c>
      <c r="GY106">
        <v>9999</v>
      </c>
      <c r="GZ106">
        <v>1.8846000000000001</v>
      </c>
      <c r="HA106">
        <v>1.8815599999999999</v>
      </c>
      <c r="HB106">
        <v>1.8830899999999999</v>
      </c>
      <c r="HC106">
        <v>1.8817699999999999</v>
      </c>
      <c r="HD106">
        <v>1.88324</v>
      </c>
      <c r="HE106">
        <v>1.8824700000000001</v>
      </c>
      <c r="HF106">
        <v>1.88446</v>
      </c>
      <c r="HG106">
        <v>1.88171</v>
      </c>
      <c r="HH106">
        <v>5</v>
      </c>
      <c r="HI106">
        <v>0</v>
      </c>
      <c r="HJ106">
        <v>0</v>
      </c>
      <c r="HK106">
        <v>0</v>
      </c>
      <c r="HL106" t="s">
        <v>403</v>
      </c>
      <c r="HM106" t="s">
        <v>404</v>
      </c>
      <c r="HN106" t="s">
        <v>405</v>
      </c>
      <c r="HO106" t="s">
        <v>405</v>
      </c>
      <c r="HP106" t="s">
        <v>405</v>
      </c>
      <c r="HQ106" t="s">
        <v>405</v>
      </c>
      <c r="HR106">
        <v>0</v>
      </c>
      <c r="HS106">
        <v>100</v>
      </c>
      <c r="HT106">
        <v>100</v>
      </c>
      <c r="HU106">
        <v>0.13400000000000001</v>
      </c>
      <c r="HV106">
        <v>-6.7799999999999999E-2</v>
      </c>
      <c r="HW106">
        <v>0.13355000000001399</v>
      </c>
      <c r="HX106">
        <v>0</v>
      </c>
      <c r="HY106">
        <v>0</v>
      </c>
      <c r="HZ106">
        <v>0</v>
      </c>
      <c r="IA106">
        <v>-6.7729999999997403E-2</v>
      </c>
      <c r="IB106">
        <v>0</v>
      </c>
      <c r="IC106">
        <v>0</v>
      </c>
      <c r="ID106">
        <v>0</v>
      </c>
      <c r="IE106">
        <v>-1</v>
      </c>
      <c r="IF106">
        <v>-1</v>
      </c>
      <c r="IG106">
        <v>-1</v>
      </c>
      <c r="IH106">
        <v>-1</v>
      </c>
      <c r="II106">
        <v>1</v>
      </c>
      <c r="IJ106">
        <v>1</v>
      </c>
      <c r="IK106">
        <v>1.56982</v>
      </c>
      <c r="IL106">
        <v>2.5964399999999999</v>
      </c>
      <c r="IM106">
        <v>2.8002899999999999</v>
      </c>
      <c r="IN106">
        <v>3.0127000000000002</v>
      </c>
      <c r="IO106">
        <v>3.0493199999999998</v>
      </c>
      <c r="IP106">
        <v>2.3132299999999999</v>
      </c>
      <c r="IQ106">
        <v>36.152000000000001</v>
      </c>
      <c r="IR106">
        <v>24.07</v>
      </c>
      <c r="IS106">
        <v>18</v>
      </c>
      <c r="IT106">
        <v>1092.3699999999999</v>
      </c>
      <c r="IU106">
        <v>596.87099999999998</v>
      </c>
      <c r="IV106">
        <v>25.0001</v>
      </c>
      <c r="IW106">
        <v>24.2623</v>
      </c>
      <c r="IX106">
        <v>30</v>
      </c>
      <c r="IY106">
        <v>24.193100000000001</v>
      </c>
      <c r="IZ106">
        <v>24.188600000000001</v>
      </c>
      <c r="JA106">
        <v>31.364000000000001</v>
      </c>
      <c r="JB106">
        <v>11.662800000000001</v>
      </c>
      <c r="JC106">
        <v>65.598399999999998</v>
      </c>
      <c r="JD106">
        <v>25</v>
      </c>
      <c r="JE106">
        <v>400</v>
      </c>
      <c r="JF106">
        <v>17.979399999999998</v>
      </c>
      <c r="JG106">
        <v>101.92100000000001</v>
      </c>
      <c r="JH106">
        <v>101.197</v>
      </c>
    </row>
    <row r="107" spans="1:268" x14ac:dyDescent="0.2">
      <c r="A107">
        <v>91</v>
      </c>
      <c r="B107">
        <v>1634252538.5</v>
      </c>
      <c r="C107">
        <v>2392.9000000953702</v>
      </c>
      <c r="D107" t="s">
        <v>612</v>
      </c>
      <c r="E107" t="s">
        <v>613</v>
      </c>
      <c r="F107" t="s">
        <v>397</v>
      </c>
      <c r="I107">
        <v>1634252538.5</v>
      </c>
      <c r="J107">
        <f t="shared" si="92"/>
        <v>4.4127990008659802E-5</v>
      </c>
      <c r="K107">
        <f t="shared" si="93"/>
        <v>4.4127990008659801E-2</v>
      </c>
      <c r="L107">
        <f t="shared" si="94"/>
        <v>-0.59265010753692748</v>
      </c>
      <c r="M107">
        <f t="shared" si="95"/>
        <v>400.262</v>
      </c>
      <c r="N107">
        <f t="shared" si="96"/>
        <v>767.32614160311243</v>
      </c>
      <c r="O107">
        <f t="shared" si="97"/>
        <v>68.970245461434175</v>
      </c>
      <c r="P107">
        <f t="shared" si="98"/>
        <v>35.977098774726002</v>
      </c>
      <c r="Q107">
        <f t="shared" si="99"/>
        <v>2.4720754165352874E-3</v>
      </c>
      <c r="R107">
        <f t="shared" si="100"/>
        <v>2.7437990325454673</v>
      </c>
      <c r="S107">
        <f t="shared" si="101"/>
        <v>2.4708387177725939E-3</v>
      </c>
      <c r="T107">
        <f t="shared" si="102"/>
        <v>1.5443852568590832E-3</v>
      </c>
      <c r="U107">
        <f t="shared" si="103"/>
        <v>3.9895850507889585E-3</v>
      </c>
      <c r="V107">
        <f t="shared" si="104"/>
        <v>25.394214489757051</v>
      </c>
      <c r="W107">
        <f t="shared" si="105"/>
        <v>25.017299999999999</v>
      </c>
      <c r="X107">
        <f t="shared" si="106"/>
        <v>3.1829586204559006</v>
      </c>
      <c r="Y107">
        <f t="shared" si="107"/>
        <v>49.748298299321007</v>
      </c>
      <c r="Z107">
        <f t="shared" si="108"/>
        <v>1.6205702766407997</v>
      </c>
      <c r="AA107">
        <f t="shared" si="109"/>
        <v>3.2575391159920701</v>
      </c>
      <c r="AB107">
        <f t="shared" si="110"/>
        <v>1.5623883438151009</v>
      </c>
      <c r="AC107">
        <f t="shared" si="111"/>
        <v>-1.9460443593818972</v>
      </c>
      <c r="AD107">
        <f t="shared" si="112"/>
        <v>57.557109118512642</v>
      </c>
      <c r="AE107">
        <f t="shared" si="113"/>
        <v>4.446648060938065</v>
      </c>
      <c r="AF107">
        <f t="shared" si="114"/>
        <v>60.061702405119597</v>
      </c>
      <c r="AG107">
        <v>0</v>
      </c>
      <c r="AH107">
        <v>0</v>
      </c>
      <c r="AI107">
        <f t="shared" si="115"/>
        <v>1</v>
      </c>
      <c r="AJ107">
        <f t="shared" si="116"/>
        <v>0</v>
      </c>
      <c r="AK107">
        <f t="shared" si="117"/>
        <v>47720.39481786298</v>
      </c>
      <c r="AL107" t="s">
        <v>399</v>
      </c>
      <c r="AM107" t="s">
        <v>399</v>
      </c>
      <c r="AN107">
        <v>0</v>
      </c>
      <c r="AO107">
        <v>0</v>
      </c>
      <c r="AP107" t="e">
        <f t="shared" si="118"/>
        <v>#DIV/0!</v>
      </c>
      <c r="AQ107">
        <v>0</v>
      </c>
      <c r="AR107" t="s">
        <v>399</v>
      </c>
      <c r="AS107" t="s">
        <v>399</v>
      </c>
      <c r="AT107">
        <v>0</v>
      </c>
      <c r="AU107">
        <v>0</v>
      </c>
      <c r="AV107" t="e">
        <f t="shared" si="119"/>
        <v>#DIV/0!</v>
      </c>
      <c r="AW107">
        <v>0.5</v>
      </c>
      <c r="AX107">
        <f t="shared" si="120"/>
        <v>2.0997816056783997E-2</v>
      </c>
      <c r="AY107">
        <f t="shared" si="121"/>
        <v>-0.59265010753692748</v>
      </c>
      <c r="AZ107" t="e">
        <f t="shared" si="122"/>
        <v>#DIV/0!</v>
      </c>
      <c r="BA107">
        <f t="shared" si="123"/>
        <v>-28.224368950286784</v>
      </c>
      <c r="BB107" t="e">
        <f t="shared" si="124"/>
        <v>#DIV/0!</v>
      </c>
      <c r="BC107" t="e">
        <f t="shared" si="125"/>
        <v>#DIV/0!</v>
      </c>
      <c r="BD107" t="s">
        <v>399</v>
      </c>
      <c r="BE107">
        <v>0</v>
      </c>
      <c r="BF107" t="e">
        <f t="shared" si="126"/>
        <v>#DIV/0!</v>
      </c>
      <c r="BG107" t="e">
        <f t="shared" si="127"/>
        <v>#DIV/0!</v>
      </c>
      <c r="BH107" t="e">
        <f t="shared" si="128"/>
        <v>#DIV/0!</v>
      </c>
      <c r="BI107" t="e">
        <f t="shared" si="129"/>
        <v>#DIV/0!</v>
      </c>
      <c r="BJ107" t="e">
        <f t="shared" si="130"/>
        <v>#DIV/0!</v>
      </c>
      <c r="BK107" t="e">
        <f t="shared" si="131"/>
        <v>#DIV/0!</v>
      </c>
      <c r="BL107" t="e">
        <f t="shared" si="132"/>
        <v>#DIV/0!</v>
      </c>
      <c r="BM107" t="e">
        <f t="shared" si="133"/>
        <v>#DIV/0!</v>
      </c>
      <c r="BN107" t="s">
        <v>399</v>
      </c>
      <c r="BO107" t="s">
        <v>399</v>
      </c>
      <c r="BP107" t="s">
        <v>399</v>
      </c>
      <c r="BQ107" t="s">
        <v>399</v>
      </c>
      <c r="BR107" t="s">
        <v>399</v>
      </c>
      <c r="BS107" t="s">
        <v>399</v>
      </c>
      <c r="BT107" t="s">
        <v>399</v>
      </c>
      <c r="BU107" t="s">
        <v>399</v>
      </c>
      <c r="BV107" t="s">
        <v>399</v>
      </c>
      <c r="BW107" t="s">
        <v>399</v>
      </c>
      <c r="BX107" t="s">
        <v>399</v>
      </c>
      <c r="BY107" t="s">
        <v>399</v>
      </c>
      <c r="BZ107" t="s">
        <v>399</v>
      </c>
      <c r="CA107" t="s">
        <v>399</v>
      </c>
      <c r="CB107" t="s">
        <v>399</v>
      </c>
      <c r="CC107" t="s">
        <v>399</v>
      </c>
      <c r="CD107" t="s">
        <v>399</v>
      </c>
      <c r="CE107" t="s">
        <v>399</v>
      </c>
      <c r="CF107">
        <f t="shared" si="134"/>
        <v>4.9997399999999997E-2</v>
      </c>
      <c r="CG107">
        <f t="shared" si="135"/>
        <v>2.0997816056783997E-2</v>
      </c>
      <c r="CH107">
        <f t="shared" si="136"/>
        <v>0.41997815999999993</v>
      </c>
      <c r="CI107">
        <f t="shared" si="137"/>
        <v>7.9795850399999979E-2</v>
      </c>
      <c r="CJ107">
        <v>6</v>
      </c>
      <c r="CK107">
        <v>0.5</v>
      </c>
      <c r="CL107" t="s">
        <v>400</v>
      </c>
      <c r="CM107">
        <v>2</v>
      </c>
      <c r="CN107">
        <v>1634252538.5</v>
      </c>
      <c r="CO107">
        <v>400.262</v>
      </c>
      <c r="CP107">
        <v>399.91699999999997</v>
      </c>
      <c r="CQ107">
        <v>18.029599999999999</v>
      </c>
      <c r="CR107">
        <v>18.003599999999999</v>
      </c>
      <c r="CS107">
        <v>400.12900000000002</v>
      </c>
      <c r="CT107">
        <v>18.097300000000001</v>
      </c>
      <c r="CU107">
        <v>999.97799999999995</v>
      </c>
      <c r="CV107">
        <v>89.778999999999996</v>
      </c>
      <c r="CW107">
        <v>0.10487299999999999</v>
      </c>
      <c r="CX107">
        <v>25.406400000000001</v>
      </c>
      <c r="CY107">
        <v>25.017299999999999</v>
      </c>
      <c r="CZ107">
        <v>999.9</v>
      </c>
      <c r="DA107">
        <v>0</v>
      </c>
      <c r="DB107">
        <v>0</v>
      </c>
      <c r="DC107">
        <v>9998.75</v>
      </c>
      <c r="DD107">
        <v>0</v>
      </c>
      <c r="DE107">
        <v>0.21912699999999999</v>
      </c>
      <c r="DF107">
        <v>0.34542800000000001</v>
      </c>
      <c r="DG107">
        <v>407.61200000000002</v>
      </c>
      <c r="DH107">
        <v>407.24900000000002</v>
      </c>
      <c r="DI107">
        <v>2.5976200000000001E-2</v>
      </c>
      <c r="DJ107">
        <v>399.91699999999997</v>
      </c>
      <c r="DK107">
        <v>18.003599999999999</v>
      </c>
      <c r="DL107">
        <v>1.6186799999999999</v>
      </c>
      <c r="DM107">
        <v>1.61635</v>
      </c>
      <c r="DN107">
        <v>14.1378</v>
      </c>
      <c r="DO107">
        <v>14.115500000000001</v>
      </c>
      <c r="DP107">
        <v>4.9997399999999997E-2</v>
      </c>
      <c r="DQ107">
        <v>0</v>
      </c>
      <c r="DR107">
        <v>0</v>
      </c>
      <c r="DS107">
        <v>0</v>
      </c>
      <c r="DT107">
        <v>710.32</v>
      </c>
      <c r="DU107">
        <v>4.9997399999999997E-2</v>
      </c>
      <c r="DV107">
        <v>-6.02</v>
      </c>
      <c r="DW107">
        <v>-2.62</v>
      </c>
      <c r="DX107">
        <v>35.811999999999998</v>
      </c>
      <c r="DY107">
        <v>40.186999999999998</v>
      </c>
      <c r="DZ107">
        <v>38.436999999999998</v>
      </c>
      <c r="EA107">
        <v>40.625</v>
      </c>
      <c r="EB107">
        <v>38.875</v>
      </c>
      <c r="EC107">
        <v>0</v>
      </c>
      <c r="ED107">
        <v>0</v>
      </c>
      <c r="EE107">
        <v>0</v>
      </c>
      <c r="EF107">
        <v>2339.1000001430498</v>
      </c>
      <c r="EG107">
        <v>0</v>
      </c>
      <c r="EH107">
        <v>706.68640000000005</v>
      </c>
      <c r="EI107">
        <v>0.55307685564590803</v>
      </c>
      <c r="EJ107">
        <v>3.79230763056341</v>
      </c>
      <c r="EK107">
        <v>-3.0840000000000001</v>
      </c>
      <c r="EL107">
        <v>15</v>
      </c>
      <c r="EM107">
        <v>1634252473</v>
      </c>
      <c r="EN107" t="s">
        <v>599</v>
      </c>
      <c r="EO107">
        <v>1634252472</v>
      </c>
      <c r="EP107">
        <v>1634252473</v>
      </c>
      <c r="EQ107">
        <v>130</v>
      </c>
      <c r="ER107">
        <v>0</v>
      </c>
      <c r="ES107">
        <v>2E-3</v>
      </c>
      <c r="ET107">
        <v>0.13400000000000001</v>
      </c>
      <c r="EU107">
        <v>-6.8000000000000005E-2</v>
      </c>
      <c r="EV107">
        <v>400</v>
      </c>
      <c r="EW107">
        <v>18</v>
      </c>
      <c r="EX107">
        <v>0.36</v>
      </c>
      <c r="EY107">
        <v>0.15</v>
      </c>
      <c r="EZ107">
        <v>0.34718165000000001</v>
      </c>
      <c r="FA107">
        <v>-5.06503564728046E-3</v>
      </c>
      <c r="FB107">
        <v>3.4725993138821798E-2</v>
      </c>
      <c r="FC107">
        <v>1</v>
      </c>
      <c r="FD107">
        <v>0</v>
      </c>
      <c r="FE107">
        <v>0</v>
      </c>
      <c r="FF107">
        <v>0</v>
      </c>
      <c r="FG107">
        <v>1</v>
      </c>
      <c r="FH107">
        <v>1.7761804999999999E-2</v>
      </c>
      <c r="FI107">
        <v>3.3130628893058199E-2</v>
      </c>
      <c r="FJ107">
        <v>3.34049518125307E-3</v>
      </c>
      <c r="FK107">
        <v>1</v>
      </c>
      <c r="FL107">
        <v>3</v>
      </c>
      <c r="FM107">
        <v>3</v>
      </c>
      <c r="FN107" t="s">
        <v>415</v>
      </c>
      <c r="FO107">
        <v>3.9265699999999999</v>
      </c>
      <c r="FP107">
        <v>2.78748</v>
      </c>
      <c r="FQ107">
        <v>8.3946999999999994E-2</v>
      </c>
      <c r="FR107">
        <v>8.3879800000000004E-2</v>
      </c>
      <c r="FS107">
        <v>8.1377599999999994E-2</v>
      </c>
      <c r="FT107">
        <v>8.0436099999999996E-2</v>
      </c>
      <c r="FU107">
        <v>19705.400000000001</v>
      </c>
      <c r="FV107">
        <v>24036.7</v>
      </c>
      <c r="FW107">
        <v>20948.599999999999</v>
      </c>
      <c r="FX107">
        <v>25304.2</v>
      </c>
      <c r="FY107">
        <v>30521.599999999999</v>
      </c>
      <c r="FZ107">
        <v>34259</v>
      </c>
      <c r="GA107">
        <v>37807.9</v>
      </c>
      <c r="GB107">
        <v>41976.1</v>
      </c>
      <c r="GC107">
        <v>2.6766000000000001</v>
      </c>
      <c r="GD107">
        <v>2.1944300000000001</v>
      </c>
      <c r="GE107">
        <v>0.100106</v>
      </c>
      <c r="GF107">
        <v>0</v>
      </c>
      <c r="GG107">
        <v>23.372599999999998</v>
      </c>
      <c r="GH107">
        <v>999.9</v>
      </c>
      <c r="GI107">
        <v>46.728000000000002</v>
      </c>
      <c r="GJ107">
        <v>29.838999999999999</v>
      </c>
      <c r="GK107">
        <v>21.968399999999999</v>
      </c>
      <c r="GL107">
        <v>61.453499999999998</v>
      </c>
      <c r="GM107">
        <v>19.270800000000001</v>
      </c>
      <c r="GN107">
        <v>3</v>
      </c>
      <c r="GO107">
        <v>-0.22802800000000001</v>
      </c>
      <c r="GP107">
        <v>-0.90796299999999996</v>
      </c>
      <c r="GQ107">
        <v>20.3323</v>
      </c>
      <c r="GR107">
        <v>5.2217799999999999</v>
      </c>
      <c r="GS107">
        <v>11.962</v>
      </c>
      <c r="GT107">
        <v>4.9856499999999997</v>
      </c>
      <c r="GU107">
        <v>3.30063</v>
      </c>
      <c r="GV107">
        <v>9999</v>
      </c>
      <c r="GW107">
        <v>9999</v>
      </c>
      <c r="GX107">
        <v>999.9</v>
      </c>
      <c r="GY107">
        <v>9999</v>
      </c>
      <c r="GZ107">
        <v>1.8846000000000001</v>
      </c>
      <c r="HA107">
        <v>1.8815599999999999</v>
      </c>
      <c r="HB107">
        <v>1.8830899999999999</v>
      </c>
      <c r="HC107">
        <v>1.8817600000000001</v>
      </c>
      <c r="HD107">
        <v>1.88324</v>
      </c>
      <c r="HE107">
        <v>1.8824799999999999</v>
      </c>
      <c r="HF107">
        <v>1.88446</v>
      </c>
      <c r="HG107">
        <v>1.88171</v>
      </c>
      <c r="HH107">
        <v>5</v>
      </c>
      <c r="HI107">
        <v>0</v>
      </c>
      <c r="HJ107">
        <v>0</v>
      </c>
      <c r="HK107">
        <v>0</v>
      </c>
      <c r="HL107" t="s">
        <v>403</v>
      </c>
      <c r="HM107" t="s">
        <v>404</v>
      </c>
      <c r="HN107" t="s">
        <v>405</v>
      </c>
      <c r="HO107" t="s">
        <v>405</v>
      </c>
      <c r="HP107" t="s">
        <v>405</v>
      </c>
      <c r="HQ107" t="s">
        <v>405</v>
      </c>
      <c r="HR107">
        <v>0</v>
      </c>
      <c r="HS107">
        <v>100</v>
      </c>
      <c r="HT107">
        <v>100</v>
      </c>
      <c r="HU107">
        <v>0.13300000000000001</v>
      </c>
      <c r="HV107">
        <v>-6.7699999999999996E-2</v>
      </c>
      <c r="HW107">
        <v>0.13355000000001399</v>
      </c>
      <c r="HX107">
        <v>0</v>
      </c>
      <c r="HY107">
        <v>0</v>
      </c>
      <c r="HZ107">
        <v>0</v>
      </c>
      <c r="IA107">
        <v>-6.7729999999997403E-2</v>
      </c>
      <c r="IB107">
        <v>0</v>
      </c>
      <c r="IC107">
        <v>0</v>
      </c>
      <c r="ID107">
        <v>0</v>
      </c>
      <c r="IE107">
        <v>-1</v>
      </c>
      <c r="IF107">
        <v>-1</v>
      </c>
      <c r="IG107">
        <v>-1</v>
      </c>
      <c r="IH107">
        <v>-1</v>
      </c>
      <c r="II107">
        <v>1.1000000000000001</v>
      </c>
      <c r="IJ107">
        <v>1.1000000000000001</v>
      </c>
      <c r="IK107">
        <v>1.56982</v>
      </c>
      <c r="IL107">
        <v>2.6000999999999999</v>
      </c>
      <c r="IM107">
        <v>2.8002899999999999</v>
      </c>
      <c r="IN107">
        <v>3.0151400000000002</v>
      </c>
      <c r="IO107">
        <v>3.0493199999999998</v>
      </c>
      <c r="IP107">
        <v>2.32666</v>
      </c>
      <c r="IQ107">
        <v>36.152000000000001</v>
      </c>
      <c r="IR107">
        <v>24.061199999999999</v>
      </c>
      <c r="IS107">
        <v>18</v>
      </c>
      <c r="IT107">
        <v>1093.1500000000001</v>
      </c>
      <c r="IU107">
        <v>596.99</v>
      </c>
      <c r="IV107">
        <v>25.000299999999999</v>
      </c>
      <c r="IW107">
        <v>24.260899999999999</v>
      </c>
      <c r="IX107">
        <v>29.9999</v>
      </c>
      <c r="IY107">
        <v>24.192</v>
      </c>
      <c r="IZ107">
        <v>24.187100000000001</v>
      </c>
      <c r="JA107">
        <v>31.366199999999999</v>
      </c>
      <c r="JB107">
        <v>11.662800000000001</v>
      </c>
      <c r="JC107">
        <v>65.598399999999998</v>
      </c>
      <c r="JD107">
        <v>25</v>
      </c>
      <c r="JE107">
        <v>400</v>
      </c>
      <c r="JF107">
        <v>18.0533</v>
      </c>
      <c r="JG107">
        <v>101.92100000000001</v>
      </c>
      <c r="JH107">
        <v>101.197</v>
      </c>
    </row>
    <row r="108" spans="1:268" x14ac:dyDescent="0.2">
      <c r="A108">
        <v>92</v>
      </c>
      <c r="B108">
        <v>1634252543.5</v>
      </c>
      <c r="C108">
        <v>2397.9000000953702</v>
      </c>
      <c r="D108" t="s">
        <v>614</v>
      </c>
      <c r="E108" t="s">
        <v>615</v>
      </c>
      <c r="F108" t="s">
        <v>397</v>
      </c>
      <c r="I108">
        <v>1634252543.5</v>
      </c>
      <c r="J108">
        <f t="shared" si="92"/>
        <v>4.5148252013456275E-5</v>
      </c>
      <c r="K108">
        <f t="shared" si="93"/>
        <v>4.5148252013456278E-2</v>
      </c>
      <c r="L108">
        <f t="shared" si="94"/>
        <v>-0.60141951576619856</v>
      </c>
      <c r="M108">
        <f t="shared" si="95"/>
        <v>400.33699999999999</v>
      </c>
      <c r="N108">
        <f t="shared" si="96"/>
        <v>764.5194021845407</v>
      </c>
      <c r="O108">
        <f t="shared" si="97"/>
        <v>68.718772948999273</v>
      </c>
      <c r="P108">
        <f t="shared" si="98"/>
        <v>35.984263221410004</v>
      </c>
      <c r="Q108">
        <f t="shared" si="99"/>
        <v>2.5278579514494619E-3</v>
      </c>
      <c r="R108">
        <f t="shared" si="100"/>
        <v>2.7446740670422383</v>
      </c>
      <c r="S108">
        <f t="shared" si="101"/>
        <v>2.5265652384139489E-3</v>
      </c>
      <c r="T108">
        <f t="shared" si="102"/>
        <v>1.5792193612697149E-3</v>
      </c>
      <c r="U108">
        <f t="shared" si="103"/>
        <v>3.9895850507889585E-3</v>
      </c>
      <c r="V108">
        <f t="shared" si="104"/>
        <v>25.399335913666523</v>
      </c>
      <c r="W108">
        <f t="shared" si="105"/>
        <v>25.022300000000001</v>
      </c>
      <c r="X108">
        <f t="shared" si="106"/>
        <v>3.1839074460934982</v>
      </c>
      <c r="Y108">
        <f t="shared" si="107"/>
        <v>49.734573772733839</v>
      </c>
      <c r="Z108">
        <f t="shared" si="108"/>
        <v>1.6206432648860001</v>
      </c>
      <c r="AA108">
        <f t="shared" si="109"/>
        <v>3.25858480720406</v>
      </c>
      <c r="AB108">
        <f t="shared" si="110"/>
        <v>1.5632641812074981</v>
      </c>
      <c r="AC108">
        <f t="shared" si="111"/>
        <v>-1.9910379137934218</v>
      </c>
      <c r="AD108">
        <f t="shared" si="112"/>
        <v>57.634653203777198</v>
      </c>
      <c r="AE108">
        <f t="shared" si="113"/>
        <v>4.4514521337741719</v>
      </c>
      <c r="AF108">
        <f t="shared" si="114"/>
        <v>60.099057008808735</v>
      </c>
      <c r="AG108">
        <v>0</v>
      </c>
      <c r="AH108">
        <v>0</v>
      </c>
      <c r="AI108">
        <f t="shared" si="115"/>
        <v>1</v>
      </c>
      <c r="AJ108">
        <f t="shared" si="116"/>
        <v>0</v>
      </c>
      <c r="AK108">
        <f t="shared" si="117"/>
        <v>47743.337901590712</v>
      </c>
      <c r="AL108" t="s">
        <v>399</v>
      </c>
      <c r="AM108" t="s">
        <v>399</v>
      </c>
      <c r="AN108">
        <v>0</v>
      </c>
      <c r="AO108">
        <v>0</v>
      </c>
      <c r="AP108" t="e">
        <f t="shared" si="118"/>
        <v>#DIV/0!</v>
      </c>
      <c r="AQ108">
        <v>0</v>
      </c>
      <c r="AR108" t="s">
        <v>399</v>
      </c>
      <c r="AS108" t="s">
        <v>399</v>
      </c>
      <c r="AT108">
        <v>0</v>
      </c>
      <c r="AU108">
        <v>0</v>
      </c>
      <c r="AV108" t="e">
        <f t="shared" si="119"/>
        <v>#DIV/0!</v>
      </c>
      <c r="AW108">
        <v>0.5</v>
      </c>
      <c r="AX108">
        <f t="shared" si="120"/>
        <v>2.0997816056783997E-2</v>
      </c>
      <c r="AY108">
        <f t="shared" si="121"/>
        <v>-0.60141951576619856</v>
      </c>
      <c r="AZ108" t="e">
        <f t="shared" si="122"/>
        <v>#DIV/0!</v>
      </c>
      <c r="BA108">
        <f t="shared" si="123"/>
        <v>-28.642003251185322</v>
      </c>
      <c r="BB108" t="e">
        <f t="shared" si="124"/>
        <v>#DIV/0!</v>
      </c>
      <c r="BC108" t="e">
        <f t="shared" si="125"/>
        <v>#DIV/0!</v>
      </c>
      <c r="BD108" t="s">
        <v>399</v>
      </c>
      <c r="BE108">
        <v>0</v>
      </c>
      <c r="BF108" t="e">
        <f t="shared" si="126"/>
        <v>#DIV/0!</v>
      </c>
      <c r="BG108" t="e">
        <f t="shared" si="127"/>
        <v>#DIV/0!</v>
      </c>
      <c r="BH108" t="e">
        <f t="shared" si="128"/>
        <v>#DIV/0!</v>
      </c>
      <c r="BI108" t="e">
        <f t="shared" si="129"/>
        <v>#DIV/0!</v>
      </c>
      <c r="BJ108" t="e">
        <f t="shared" si="130"/>
        <v>#DIV/0!</v>
      </c>
      <c r="BK108" t="e">
        <f t="shared" si="131"/>
        <v>#DIV/0!</v>
      </c>
      <c r="BL108" t="e">
        <f t="shared" si="132"/>
        <v>#DIV/0!</v>
      </c>
      <c r="BM108" t="e">
        <f t="shared" si="133"/>
        <v>#DIV/0!</v>
      </c>
      <c r="BN108" t="s">
        <v>399</v>
      </c>
      <c r="BO108" t="s">
        <v>399</v>
      </c>
      <c r="BP108" t="s">
        <v>399</v>
      </c>
      <c r="BQ108" t="s">
        <v>399</v>
      </c>
      <c r="BR108" t="s">
        <v>399</v>
      </c>
      <c r="BS108" t="s">
        <v>399</v>
      </c>
      <c r="BT108" t="s">
        <v>399</v>
      </c>
      <c r="BU108" t="s">
        <v>399</v>
      </c>
      <c r="BV108" t="s">
        <v>399</v>
      </c>
      <c r="BW108" t="s">
        <v>399</v>
      </c>
      <c r="BX108" t="s">
        <v>399</v>
      </c>
      <c r="BY108" t="s">
        <v>399</v>
      </c>
      <c r="BZ108" t="s">
        <v>399</v>
      </c>
      <c r="CA108" t="s">
        <v>399</v>
      </c>
      <c r="CB108" t="s">
        <v>399</v>
      </c>
      <c r="CC108" t="s">
        <v>399</v>
      </c>
      <c r="CD108" t="s">
        <v>399</v>
      </c>
      <c r="CE108" t="s">
        <v>399</v>
      </c>
      <c r="CF108">
        <f t="shared" si="134"/>
        <v>4.9997399999999997E-2</v>
      </c>
      <c r="CG108">
        <f t="shared" si="135"/>
        <v>2.0997816056783997E-2</v>
      </c>
      <c r="CH108">
        <f t="shared" si="136"/>
        <v>0.41997815999999993</v>
      </c>
      <c r="CI108">
        <f t="shared" si="137"/>
        <v>7.9795850399999979E-2</v>
      </c>
      <c r="CJ108">
        <v>6</v>
      </c>
      <c r="CK108">
        <v>0.5</v>
      </c>
      <c r="CL108" t="s">
        <v>400</v>
      </c>
      <c r="CM108">
        <v>2</v>
      </c>
      <c r="CN108">
        <v>1634252543.5</v>
      </c>
      <c r="CO108">
        <v>400.33699999999999</v>
      </c>
      <c r="CP108">
        <v>399.98700000000002</v>
      </c>
      <c r="CQ108">
        <v>18.030200000000001</v>
      </c>
      <c r="CR108">
        <v>18.003599999999999</v>
      </c>
      <c r="CS108">
        <v>400.20400000000001</v>
      </c>
      <c r="CT108">
        <v>18.097899999999999</v>
      </c>
      <c r="CU108">
        <v>1000.02</v>
      </c>
      <c r="CV108">
        <v>89.780299999999997</v>
      </c>
      <c r="CW108">
        <v>0.10463</v>
      </c>
      <c r="CX108">
        <v>25.411799999999999</v>
      </c>
      <c r="CY108">
        <v>25.022300000000001</v>
      </c>
      <c r="CZ108">
        <v>999.9</v>
      </c>
      <c r="DA108">
        <v>0</v>
      </c>
      <c r="DB108">
        <v>0</v>
      </c>
      <c r="DC108">
        <v>10003.799999999999</v>
      </c>
      <c r="DD108">
        <v>0</v>
      </c>
      <c r="DE108">
        <v>0.21912699999999999</v>
      </c>
      <c r="DF108">
        <v>0.35034199999999999</v>
      </c>
      <c r="DG108">
        <v>407.68799999999999</v>
      </c>
      <c r="DH108">
        <v>407.32</v>
      </c>
      <c r="DI108">
        <v>2.6601799999999998E-2</v>
      </c>
      <c r="DJ108">
        <v>399.98700000000002</v>
      </c>
      <c r="DK108">
        <v>18.003599999999999</v>
      </c>
      <c r="DL108">
        <v>1.61876</v>
      </c>
      <c r="DM108">
        <v>1.6163700000000001</v>
      </c>
      <c r="DN108">
        <v>14.138500000000001</v>
      </c>
      <c r="DO108">
        <v>14.1157</v>
      </c>
      <c r="DP108">
        <v>4.9997399999999997E-2</v>
      </c>
      <c r="DQ108">
        <v>0</v>
      </c>
      <c r="DR108">
        <v>0</v>
      </c>
      <c r="DS108">
        <v>0</v>
      </c>
      <c r="DT108">
        <v>706.74</v>
      </c>
      <c r="DU108">
        <v>4.9997399999999997E-2</v>
      </c>
      <c r="DV108">
        <v>0.44</v>
      </c>
      <c r="DW108">
        <v>-1.01</v>
      </c>
      <c r="DX108">
        <v>35.811999999999998</v>
      </c>
      <c r="DY108">
        <v>40.186999999999998</v>
      </c>
      <c r="DZ108">
        <v>38.436999999999998</v>
      </c>
      <c r="EA108">
        <v>40.625</v>
      </c>
      <c r="EB108">
        <v>38.875</v>
      </c>
      <c r="EC108">
        <v>0</v>
      </c>
      <c r="ED108">
        <v>0</v>
      </c>
      <c r="EE108">
        <v>0</v>
      </c>
      <c r="EF108">
        <v>2343.9000000953702</v>
      </c>
      <c r="EG108">
        <v>0</v>
      </c>
      <c r="EH108">
        <v>706.01199999999994</v>
      </c>
      <c r="EI108">
        <v>0.67230759377996197</v>
      </c>
      <c r="EJ108">
        <v>7.6046153464543096</v>
      </c>
      <c r="EK108">
        <v>-2.4291999999999998</v>
      </c>
      <c r="EL108">
        <v>15</v>
      </c>
      <c r="EM108">
        <v>1634252473</v>
      </c>
      <c r="EN108" t="s">
        <v>599</v>
      </c>
      <c r="EO108">
        <v>1634252472</v>
      </c>
      <c r="EP108">
        <v>1634252473</v>
      </c>
      <c r="EQ108">
        <v>130</v>
      </c>
      <c r="ER108">
        <v>0</v>
      </c>
      <c r="ES108">
        <v>2E-3</v>
      </c>
      <c r="ET108">
        <v>0.13400000000000001</v>
      </c>
      <c r="EU108">
        <v>-6.8000000000000005E-2</v>
      </c>
      <c r="EV108">
        <v>400</v>
      </c>
      <c r="EW108">
        <v>18</v>
      </c>
      <c r="EX108">
        <v>0.36</v>
      </c>
      <c r="EY108">
        <v>0.15</v>
      </c>
      <c r="EZ108">
        <v>0.33947080487804898</v>
      </c>
      <c r="FA108">
        <v>3.1805435540081901E-3</v>
      </c>
      <c r="FB108">
        <v>3.5594559490570797E-2</v>
      </c>
      <c r="FC108">
        <v>1</v>
      </c>
      <c r="FD108">
        <v>0</v>
      </c>
      <c r="FE108">
        <v>0</v>
      </c>
      <c r="FF108">
        <v>0</v>
      </c>
      <c r="FG108">
        <v>1</v>
      </c>
      <c r="FH108">
        <v>2.0701992682926801E-2</v>
      </c>
      <c r="FI108">
        <v>4.1683310801393703E-2</v>
      </c>
      <c r="FJ108">
        <v>4.3160511592726302E-3</v>
      </c>
      <c r="FK108">
        <v>1</v>
      </c>
      <c r="FL108">
        <v>3</v>
      </c>
      <c r="FM108">
        <v>3</v>
      </c>
      <c r="FN108" t="s">
        <v>415</v>
      </c>
      <c r="FO108">
        <v>3.9266200000000002</v>
      </c>
      <c r="FP108">
        <v>2.78729</v>
      </c>
      <c r="FQ108">
        <v>8.3960499999999993E-2</v>
      </c>
      <c r="FR108">
        <v>8.3892400000000006E-2</v>
      </c>
      <c r="FS108">
        <v>8.1381200000000001E-2</v>
      </c>
      <c r="FT108">
        <v>8.0437499999999995E-2</v>
      </c>
      <c r="FU108">
        <v>19705.2</v>
      </c>
      <c r="FV108">
        <v>24036.6</v>
      </c>
      <c r="FW108">
        <v>20948.8</v>
      </c>
      <c r="FX108">
        <v>25304.5</v>
      </c>
      <c r="FY108">
        <v>30521.7</v>
      </c>
      <c r="FZ108">
        <v>34259.300000000003</v>
      </c>
      <c r="GA108">
        <v>37808.199999999997</v>
      </c>
      <c r="GB108">
        <v>41976.4</v>
      </c>
      <c r="GC108">
        <v>2.6764800000000002</v>
      </c>
      <c r="GD108">
        <v>2.1942200000000001</v>
      </c>
      <c r="GE108">
        <v>0.100143</v>
      </c>
      <c r="GF108">
        <v>0</v>
      </c>
      <c r="GG108">
        <v>23.376999999999999</v>
      </c>
      <c r="GH108">
        <v>999.9</v>
      </c>
      <c r="GI108">
        <v>46.728000000000002</v>
      </c>
      <c r="GJ108">
        <v>29.838999999999999</v>
      </c>
      <c r="GK108">
        <v>21.9697</v>
      </c>
      <c r="GL108">
        <v>61.5535</v>
      </c>
      <c r="GM108">
        <v>19.242799999999999</v>
      </c>
      <c r="GN108">
        <v>3</v>
      </c>
      <c r="GO108">
        <v>-0.22839400000000001</v>
      </c>
      <c r="GP108">
        <v>-0.90634300000000001</v>
      </c>
      <c r="GQ108">
        <v>20.332000000000001</v>
      </c>
      <c r="GR108">
        <v>5.22058</v>
      </c>
      <c r="GS108">
        <v>11.962</v>
      </c>
      <c r="GT108">
        <v>4.9852999999999996</v>
      </c>
      <c r="GU108">
        <v>3.3003200000000001</v>
      </c>
      <c r="GV108">
        <v>9999</v>
      </c>
      <c r="GW108">
        <v>9999</v>
      </c>
      <c r="GX108">
        <v>999.9</v>
      </c>
      <c r="GY108">
        <v>9999</v>
      </c>
      <c r="GZ108">
        <v>1.8846099999999999</v>
      </c>
      <c r="HA108">
        <v>1.8815599999999999</v>
      </c>
      <c r="HB108">
        <v>1.8830899999999999</v>
      </c>
      <c r="HC108">
        <v>1.88178</v>
      </c>
      <c r="HD108">
        <v>1.88324</v>
      </c>
      <c r="HE108">
        <v>1.8824799999999999</v>
      </c>
      <c r="HF108">
        <v>1.88446</v>
      </c>
      <c r="HG108">
        <v>1.88171</v>
      </c>
      <c r="HH108">
        <v>5</v>
      </c>
      <c r="HI108">
        <v>0</v>
      </c>
      <c r="HJ108">
        <v>0</v>
      </c>
      <c r="HK108">
        <v>0</v>
      </c>
      <c r="HL108" t="s">
        <v>403</v>
      </c>
      <c r="HM108" t="s">
        <v>404</v>
      </c>
      <c r="HN108" t="s">
        <v>405</v>
      </c>
      <c r="HO108" t="s">
        <v>405</v>
      </c>
      <c r="HP108" t="s">
        <v>405</v>
      </c>
      <c r="HQ108" t="s">
        <v>405</v>
      </c>
      <c r="HR108">
        <v>0</v>
      </c>
      <c r="HS108">
        <v>100</v>
      </c>
      <c r="HT108">
        <v>100</v>
      </c>
      <c r="HU108">
        <v>0.13300000000000001</v>
      </c>
      <c r="HV108">
        <v>-6.7699999999999996E-2</v>
      </c>
      <c r="HW108">
        <v>0.13355000000001399</v>
      </c>
      <c r="HX108">
        <v>0</v>
      </c>
      <c r="HY108">
        <v>0</v>
      </c>
      <c r="HZ108">
        <v>0</v>
      </c>
      <c r="IA108">
        <v>-6.7729999999997403E-2</v>
      </c>
      <c r="IB108">
        <v>0</v>
      </c>
      <c r="IC108">
        <v>0</v>
      </c>
      <c r="ID108">
        <v>0</v>
      </c>
      <c r="IE108">
        <v>-1</v>
      </c>
      <c r="IF108">
        <v>-1</v>
      </c>
      <c r="IG108">
        <v>-1</v>
      </c>
      <c r="IH108">
        <v>-1</v>
      </c>
      <c r="II108">
        <v>1.2</v>
      </c>
      <c r="IJ108">
        <v>1.2</v>
      </c>
      <c r="IK108">
        <v>1.56982</v>
      </c>
      <c r="IL108">
        <v>2.6074199999999998</v>
      </c>
      <c r="IM108">
        <v>2.8002899999999999</v>
      </c>
      <c r="IN108">
        <v>3.0151400000000002</v>
      </c>
      <c r="IO108">
        <v>3.0493199999999998</v>
      </c>
      <c r="IP108">
        <v>2.31812</v>
      </c>
      <c r="IQ108">
        <v>36.152000000000001</v>
      </c>
      <c r="IR108">
        <v>24.052499999999998</v>
      </c>
      <c r="IS108">
        <v>18</v>
      </c>
      <c r="IT108">
        <v>1092.97</v>
      </c>
      <c r="IU108">
        <v>596.822</v>
      </c>
      <c r="IV108">
        <v>25.0002</v>
      </c>
      <c r="IW108">
        <v>24.258900000000001</v>
      </c>
      <c r="IX108">
        <v>29.9999</v>
      </c>
      <c r="IY108">
        <v>24.1904</v>
      </c>
      <c r="IZ108">
        <v>24.1861</v>
      </c>
      <c r="JA108">
        <v>31.368600000000001</v>
      </c>
      <c r="JB108">
        <v>11.662800000000001</v>
      </c>
      <c r="JC108">
        <v>65.598399999999998</v>
      </c>
      <c r="JD108">
        <v>25</v>
      </c>
      <c r="JE108">
        <v>400</v>
      </c>
      <c r="JF108">
        <v>18.0884</v>
      </c>
      <c r="JG108">
        <v>101.92100000000001</v>
      </c>
      <c r="JH108">
        <v>101.19799999999999</v>
      </c>
    </row>
    <row r="109" spans="1:268" x14ac:dyDescent="0.2">
      <c r="A109">
        <v>93</v>
      </c>
      <c r="B109">
        <v>1634252548.5</v>
      </c>
      <c r="C109">
        <v>2402.9000000953702</v>
      </c>
      <c r="D109" t="s">
        <v>616</v>
      </c>
      <c r="E109" t="s">
        <v>617</v>
      </c>
      <c r="F109" t="s">
        <v>397</v>
      </c>
      <c r="I109">
        <v>1634252548.5</v>
      </c>
      <c r="J109">
        <f t="shared" si="92"/>
        <v>4.1415170374347235E-5</v>
      </c>
      <c r="K109">
        <f t="shared" si="93"/>
        <v>4.1415170374347235E-2</v>
      </c>
      <c r="L109">
        <f t="shared" si="94"/>
        <v>-0.58660328062915124</v>
      </c>
      <c r="M109">
        <f t="shared" si="95"/>
        <v>400.34800000000001</v>
      </c>
      <c r="N109">
        <f t="shared" si="96"/>
        <v>788.57580964279452</v>
      </c>
      <c r="O109">
        <f t="shared" si="97"/>
        <v>70.87996876896851</v>
      </c>
      <c r="P109">
        <f t="shared" si="98"/>
        <v>35.984687064612004</v>
      </c>
      <c r="Q109">
        <f t="shared" si="99"/>
        <v>2.3170291029579525E-3</v>
      </c>
      <c r="R109">
        <f t="shared" si="100"/>
        <v>2.7416793094541427</v>
      </c>
      <c r="S109">
        <f t="shared" si="101"/>
        <v>2.3159417922566086E-3</v>
      </c>
      <c r="T109">
        <f t="shared" si="102"/>
        <v>1.4475612658376808E-3</v>
      </c>
      <c r="U109">
        <f t="shared" si="103"/>
        <v>3.9895850507889585E-3</v>
      </c>
      <c r="V109">
        <f t="shared" si="104"/>
        <v>25.404557021339272</v>
      </c>
      <c r="W109">
        <f t="shared" si="105"/>
        <v>25.029800000000002</v>
      </c>
      <c r="X109">
        <f t="shared" si="106"/>
        <v>3.1853311479810249</v>
      </c>
      <c r="Y109">
        <f t="shared" si="107"/>
        <v>49.731583301588145</v>
      </c>
      <c r="Z109">
        <f t="shared" si="108"/>
        <v>1.6209503932941001</v>
      </c>
      <c r="AA109">
        <f t="shared" si="109"/>
        <v>3.2593983253341063</v>
      </c>
      <c r="AB109">
        <f t="shared" si="110"/>
        <v>1.5643807546869248</v>
      </c>
      <c r="AC109">
        <f t="shared" si="111"/>
        <v>-1.826409013508713</v>
      </c>
      <c r="AD109">
        <f t="shared" si="112"/>
        <v>57.083996046464698</v>
      </c>
      <c r="AE109">
        <f t="shared" si="113"/>
        <v>4.4139973690646075</v>
      </c>
      <c r="AF109">
        <f t="shared" si="114"/>
        <v>59.675573987071381</v>
      </c>
      <c r="AG109">
        <v>0</v>
      </c>
      <c r="AH109">
        <v>0</v>
      </c>
      <c r="AI109">
        <f t="shared" si="115"/>
        <v>1</v>
      </c>
      <c r="AJ109">
        <f t="shared" si="116"/>
        <v>0</v>
      </c>
      <c r="AK109">
        <f t="shared" si="117"/>
        <v>47661.258080977772</v>
      </c>
      <c r="AL109" t="s">
        <v>399</v>
      </c>
      <c r="AM109" t="s">
        <v>399</v>
      </c>
      <c r="AN109">
        <v>0</v>
      </c>
      <c r="AO109">
        <v>0</v>
      </c>
      <c r="AP109" t="e">
        <f t="shared" si="118"/>
        <v>#DIV/0!</v>
      </c>
      <c r="AQ109">
        <v>0</v>
      </c>
      <c r="AR109" t="s">
        <v>399</v>
      </c>
      <c r="AS109" t="s">
        <v>399</v>
      </c>
      <c r="AT109">
        <v>0</v>
      </c>
      <c r="AU109">
        <v>0</v>
      </c>
      <c r="AV109" t="e">
        <f t="shared" si="119"/>
        <v>#DIV/0!</v>
      </c>
      <c r="AW109">
        <v>0.5</v>
      </c>
      <c r="AX109">
        <f t="shared" si="120"/>
        <v>2.0997816056783997E-2</v>
      </c>
      <c r="AY109">
        <f t="shared" si="121"/>
        <v>-0.58660328062915124</v>
      </c>
      <c r="AZ109" t="e">
        <f t="shared" si="122"/>
        <v>#DIV/0!</v>
      </c>
      <c r="BA109">
        <f t="shared" si="123"/>
        <v>-27.936394863294883</v>
      </c>
      <c r="BB109" t="e">
        <f t="shared" si="124"/>
        <v>#DIV/0!</v>
      </c>
      <c r="BC109" t="e">
        <f t="shared" si="125"/>
        <v>#DIV/0!</v>
      </c>
      <c r="BD109" t="s">
        <v>399</v>
      </c>
      <c r="BE109">
        <v>0</v>
      </c>
      <c r="BF109" t="e">
        <f t="shared" si="126"/>
        <v>#DIV/0!</v>
      </c>
      <c r="BG109" t="e">
        <f t="shared" si="127"/>
        <v>#DIV/0!</v>
      </c>
      <c r="BH109" t="e">
        <f t="shared" si="128"/>
        <v>#DIV/0!</v>
      </c>
      <c r="BI109" t="e">
        <f t="shared" si="129"/>
        <v>#DIV/0!</v>
      </c>
      <c r="BJ109" t="e">
        <f t="shared" si="130"/>
        <v>#DIV/0!</v>
      </c>
      <c r="BK109" t="e">
        <f t="shared" si="131"/>
        <v>#DIV/0!</v>
      </c>
      <c r="BL109" t="e">
        <f t="shared" si="132"/>
        <v>#DIV/0!</v>
      </c>
      <c r="BM109" t="e">
        <f t="shared" si="133"/>
        <v>#DIV/0!</v>
      </c>
      <c r="BN109" t="s">
        <v>399</v>
      </c>
      <c r="BO109" t="s">
        <v>399</v>
      </c>
      <c r="BP109" t="s">
        <v>399</v>
      </c>
      <c r="BQ109" t="s">
        <v>399</v>
      </c>
      <c r="BR109" t="s">
        <v>399</v>
      </c>
      <c r="BS109" t="s">
        <v>399</v>
      </c>
      <c r="BT109" t="s">
        <v>399</v>
      </c>
      <c r="BU109" t="s">
        <v>399</v>
      </c>
      <c r="BV109" t="s">
        <v>399</v>
      </c>
      <c r="BW109" t="s">
        <v>399</v>
      </c>
      <c r="BX109" t="s">
        <v>399</v>
      </c>
      <c r="BY109" t="s">
        <v>399</v>
      </c>
      <c r="BZ109" t="s">
        <v>399</v>
      </c>
      <c r="CA109" t="s">
        <v>399</v>
      </c>
      <c r="CB109" t="s">
        <v>399</v>
      </c>
      <c r="CC109" t="s">
        <v>399</v>
      </c>
      <c r="CD109" t="s">
        <v>399</v>
      </c>
      <c r="CE109" t="s">
        <v>399</v>
      </c>
      <c r="CF109">
        <f t="shared" si="134"/>
        <v>4.9997399999999997E-2</v>
      </c>
      <c r="CG109">
        <f t="shared" si="135"/>
        <v>2.0997816056783997E-2</v>
      </c>
      <c r="CH109">
        <f t="shared" si="136"/>
        <v>0.41997815999999993</v>
      </c>
      <c r="CI109">
        <f t="shared" si="137"/>
        <v>7.9795850399999979E-2</v>
      </c>
      <c r="CJ109">
        <v>6</v>
      </c>
      <c r="CK109">
        <v>0.5</v>
      </c>
      <c r="CL109" t="s">
        <v>400</v>
      </c>
      <c r="CM109">
        <v>2</v>
      </c>
      <c r="CN109">
        <v>1634252548.5</v>
      </c>
      <c r="CO109">
        <v>400.34800000000001</v>
      </c>
      <c r="CP109">
        <v>400.00599999999997</v>
      </c>
      <c r="CQ109">
        <v>18.033899999999999</v>
      </c>
      <c r="CR109">
        <v>18.009499999999999</v>
      </c>
      <c r="CS109">
        <v>400.214</v>
      </c>
      <c r="CT109">
        <v>18.101600000000001</v>
      </c>
      <c r="CU109">
        <v>1000.04</v>
      </c>
      <c r="CV109">
        <v>89.778300000000002</v>
      </c>
      <c r="CW109">
        <v>0.10521899999999999</v>
      </c>
      <c r="CX109">
        <v>25.416</v>
      </c>
      <c r="CY109">
        <v>25.029800000000002</v>
      </c>
      <c r="CZ109">
        <v>999.9</v>
      </c>
      <c r="DA109">
        <v>0</v>
      </c>
      <c r="DB109">
        <v>0</v>
      </c>
      <c r="DC109">
        <v>9986.25</v>
      </c>
      <c r="DD109">
        <v>0</v>
      </c>
      <c r="DE109">
        <v>0.21912699999999999</v>
      </c>
      <c r="DF109">
        <v>0.34173599999999998</v>
      </c>
      <c r="DG109">
        <v>407.7</v>
      </c>
      <c r="DH109">
        <v>407.34199999999998</v>
      </c>
      <c r="DI109">
        <v>2.43225E-2</v>
      </c>
      <c r="DJ109">
        <v>400.00599999999997</v>
      </c>
      <c r="DK109">
        <v>18.009499999999999</v>
      </c>
      <c r="DL109">
        <v>1.6190500000000001</v>
      </c>
      <c r="DM109">
        <v>1.61687</v>
      </c>
      <c r="DN109">
        <v>14.141299999999999</v>
      </c>
      <c r="DO109">
        <v>14.1205</v>
      </c>
      <c r="DP109">
        <v>4.9997399999999997E-2</v>
      </c>
      <c r="DQ109">
        <v>0</v>
      </c>
      <c r="DR109">
        <v>0</v>
      </c>
      <c r="DS109">
        <v>0</v>
      </c>
      <c r="DT109">
        <v>704.29</v>
      </c>
      <c r="DU109">
        <v>4.9997399999999997E-2</v>
      </c>
      <c r="DV109">
        <v>2.71</v>
      </c>
      <c r="DW109">
        <v>-0.95</v>
      </c>
      <c r="DX109">
        <v>35.811999999999998</v>
      </c>
      <c r="DY109">
        <v>40.186999999999998</v>
      </c>
      <c r="DZ109">
        <v>38.436999999999998</v>
      </c>
      <c r="EA109">
        <v>40.625</v>
      </c>
      <c r="EB109">
        <v>38.875</v>
      </c>
      <c r="EC109">
        <v>0</v>
      </c>
      <c r="ED109">
        <v>0</v>
      </c>
      <c r="EE109">
        <v>0</v>
      </c>
      <c r="EF109">
        <v>2348.7000000476801</v>
      </c>
      <c r="EG109">
        <v>0</v>
      </c>
      <c r="EH109">
        <v>706.01279999999997</v>
      </c>
      <c r="EI109">
        <v>1.9669231044534601</v>
      </c>
      <c r="EJ109">
        <v>7.0223076610146498</v>
      </c>
      <c r="EK109">
        <v>-2.5139999999999998</v>
      </c>
      <c r="EL109">
        <v>15</v>
      </c>
      <c r="EM109">
        <v>1634252473</v>
      </c>
      <c r="EN109" t="s">
        <v>599</v>
      </c>
      <c r="EO109">
        <v>1634252472</v>
      </c>
      <c r="EP109">
        <v>1634252473</v>
      </c>
      <c r="EQ109">
        <v>130</v>
      </c>
      <c r="ER109">
        <v>0</v>
      </c>
      <c r="ES109">
        <v>2E-3</v>
      </c>
      <c r="ET109">
        <v>0.13400000000000001</v>
      </c>
      <c r="EU109">
        <v>-6.8000000000000005E-2</v>
      </c>
      <c r="EV109">
        <v>400</v>
      </c>
      <c r="EW109">
        <v>18</v>
      </c>
      <c r="EX109">
        <v>0.36</v>
      </c>
      <c r="EY109">
        <v>0.15</v>
      </c>
      <c r="EZ109">
        <v>0.35416639999999999</v>
      </c>
      <c r="FA109">
        <v>0.11384559849906099</v>
      </c>
      <c r="FB109">
        <v>4.1024172661858802E-2</v>
      </c>
      <c r="FC109">
        <v>0</v>
      </c>
      <c r="FD109">
        <v>0</v>
      </c>
      <c r="FE109">
        <v>0</v>
      </c>
      <c r="FF109">
        <v>0</v>
      </c>
      <c r="FG109">
        <v>1</v>
      </c>
      <c r="FH109">
        <v>2.3831132500000001E-2</v>
      </c>
      <c r="FI109">
        <v>3.6396446904315198E-2</v>
      </c>
      <c r="FJ109">
        <v>3.8604899610274498E-3</v>
      </c>
      <c r="FK109">
        <v>1</v>
      </c>
      <c r="FL109">
        <v>2</v>
      </c>
      <c r="FM109">
        <v>3</v>
      </c>
      <c r="FN109" t="s">
        <v>419</v>
      </c>
      <c r="FO109">
        <v>3.92666</v>
      </c>
      <c r="FP109">
        <v>2.7877200000000002</v>
      </c>
      <c r="FQ109">
        <v>8.3960699999999999E-2</v>
      </c>
      <c r="FR109">
        <v>8.3893899999999993E-2</v>
      </c>
      <c r="FS109">
        <v>8.13918E-2</v>
      </c>
      <c r="FT109">
        <v>8.0455399999999996E-2</v>
      </c>
      <c r="FU109">
        <v>19705.2</v>
      </c>
      <c r="FV109">
        <v>24036.7</v>
      </c>
      <c r="FW109">
        <v>20948.7</v>
      </c>
      <c r="FX109">
        <v>25304.6</v>
      </c>
      <c r="FY109">
        <v>30521.3</v>
      </c>
      <c r="FZ109">
        <v>34258.699999999997</v>
      </c>
      <c r="GA109">
        <v>37808.1</v>
      </c>
      <c r="GB109">
        <v>41976.5</v>
      </c>
      <c r="GC109">
        <v>2.6766999999999999</v>
      </c>
      <c r="GD109">
        <v>2.1942200000000001</v>
      </c>
      <c r="GE109">
        <v>0.100359</v>
      </c>
      <c r="GF109">
        <v>0</v>
      </c>
      <c r="GG109">
        <v>23.381</v>
      </c>
      <c r="GH109">
        <v>999.9</v>
      </c>
      <c r="GI109">
        <v>46.728000000000002</v>
      </c>
      <c r="GJ109">
        <v>29.829000000000001</v>
      </c>
      <c r="GK109">
        <v>21.956199999999999</v>
      </c>
      <c r="GL109">
        <v>61.4435</v>
      </c>
      <c r="GM109">
        <v>19.258800000000001</v>
      </c>
      <c r="GN109">
        <v>3</v>
      </c>
      <c r="GO109">
        <v>-0.228407</v>
      </c>
      <c r="GP109">
        <v>-0.90467600000000004</v>
      </c>
      <c r="GQ109">
        <v>20.332599999999999</v>
      </c>
      <c r="GR109">
        <v>5.2232799999999999</v>
      </c>
      <c r="GS109">
        <v>11.962</v>
      </c>
      <c r="GT109">
        <v>4.9858500000000001</v>
      </c>
      <c r="GU109">
        <v>3.3010000000000002</v>
      </c>
      <c r="GV109">
        <v>9999</v>
      </c>
      <c r="GW109">
        <v>9999</v>
      </c>
      <c r="GX109">
        <v>999.9</v>
      </c>
      <c r="GY109">
        <v>9999</v>
      </c>
      <c r="GZ109">
        <v>1.8846099999999999</v>
      </c>
      <c r="HA109">
        <v>1.8815599999999999</v>
      </c>
      <c r="HB109">
        <v>1.8830899999999999</v>
      </c>
      <c r="HC109">
        <v>1.8817600000000001</v>
      </c>
      <c r="HD109">
        <v>1.88324</v>
      </c>
      <c r="HE109">
        <v>1.8824799999999999</v>
      </c>
      <c r="HF109">
        <v>1.88446</v>
      </c>
      <c r="HG109">
        <v>1.88171</v>
      </c>
      <c r="HH109">
        <v>5</v>
      </c>
      <c r="HI109">
        <v>0</v>
      </c>
      <c r="HJ109">
        <v>0</v>
      </c>
      <c r="HK109">
        <v>0</v>
      </c>
      <c r="HL109" t="s">
        <v>403</v>
      </c>
      <c r="HM109" t="s">
        <v>404</v>
      </c>
      <c r="HN109" t="s">
        <v>405</v>
      </c>
      <c r="HO109" t="s">
        <v>405</v>
      </c>
      <c r="HP109" t="s">
        <v>405</v>
      </c>
      <c r="HQ109" t="s">
        <v>405</v>
      </c>
      <c r="HR109">
        <v>0</v>
      </c>
      <c r="HS109">
        <v>100</v>
      </c>
      <c r="HT109">
        <v>100</v>
      </c>
      <c r="HU109">
        <v>0.13400000000000001</v>
      </c>
      <c r="HV109">
        <v>-6.7699999999999996E-2</v>
      </c>
      <c r="HW109">
        <v>0.13355000000001399</v>
      </c>
      <c r="HX109">
        <v>0</v>
      </c>
      <c r="HY109">
        <v>0</v>
      </c>
      <c r="HZ109">
        <v>0</v>
      </c>
      <c r="IA109">
        <v>-6.7729999999997403E-2</v>
      </c>
      <c r="IB109">
        <v>0</v>
      </c>
      <c r="IC109">
        <v>0</v>
      </c>
      <c r="ID109">
        <v>0</v>
      </c>
      <c r="IE109">
        <v>-1</v>
      </c>
      <c r="IF109">
        <v>-1</v>
      </c>
      <c r="IG109">
        <v>-1</v>
      </c>
      <c r="IH109">
        <v>-1</v>
      </c>
      <c r="II109">
        <v>1.3</v>
      </c>
      <c r="IJ109">
        <v>1.3</v>
      </c>
      <c r="IK109">
        <v>1.56982</v>
      </c>
      <c r="IL109">
        <v>2.6122999999999998</v>
      </c>
      <c r="IM109">
        <v>2.8002899999999999</v>
      </c>
      <c r="IN109">
        <v>3.0163600000000002</v>
      </c>
      <c r="IO109">
        <v>3.0493199999999998</v>
      </c>
      <c r="IP109">
        <v>2.32056</v>
      </c>
      <c r="IQ109">
        <v>36.152000000000001</v>
      </c>
      <c r="IR109">
        <v>24.061199999999999</v>
      </c>
      <c r="IS109">
        <v>18</v>
      </c>
      <c r="IT109">
        <v>1093.2</v>
      </c>
      <c r="IU109">
        <v>596.803</v>
      </c>
      <c r="IV109">
        <v>25.000299999999999</v>
      </c>
      <c r="IW109">
        <v>24.258199999999999</v>
      </c>
      <c r="IX109">
        <v>30.0001</v>
      </c>
      <c r="IY109">
        <v>24.1889</v>
      </c>
      <c r="IZ109">
        <v>24.1845</v>
      </c>
      <c r="JA109">
        <v>31.368300000000001</v>
      </c>
      <c r="JB109">
        <v>11.382099999999999</v>
      </c>
      <c r="JC109">
        <v>65.598399999999998</v>
      </c>
      <c r="JD109">
        <v>25</v>
      </c>
      <c r="JE109">
        <v>400</v>
      </c>
      <c r="JF109">
        <v>18.115200000000002</v>
      </c>
      <c r="JG109">
        <v>101.92100000000001</v>
      </c>
      <c r="JH109">
        <v>101.19799999999999</v>
      </c>
    </row>
    <row r="110" spans="1:268" x14ac:dyDescent="0.2">
      <c r="A110">
        <v>94</v>
      </c>
      <c r="B110">
        <v>1634252553.5</v>
      </c>
      <c r="C110">
        <v>2407.9000000953702</v>
      </c>
      <c r="D110" t="s">
        <v>618</v>
      </c>
      <c r="E110" t="s">
        <v>619</v>
      </c>
      <c r="F110" t="s">
        <v>397</v>
      </c>
      <c r="I110">
        <v>1634252553.5</v>
      </c>
      <c r="J110">
        <f t="shared" si="92"/>
        <v>1.5105935037012214E-5</v>
      </c>
      <c r="K110">
        <f t="shared" si="93"/>
        <v>1.5105935037012214E-2</v>
      </c>
      <c r="L110">
        <f t="shared" si="94"/>
        <v>-0.51604667920637814</v>
      </c>
      <c r="M110">
        <f t="shared" si="95"/>
        <v>400.28500000000003</v>
      </c>
      <c r="N110">
        <f t="shared" si="96"/>
        <v>1352.5247260173671</v>
      </c>
      <c r="O110">
        <f t="shared" si="97"/>
        <v>121.56894613550087</v>
      </c>
      <c r="P110">
        <f t="shared" si="98"/>
        <v>35.978806647875004</v>
      </c>
      <c r="Q110">
        <f t="shared" si="99"/>
        <v>8.449661860554697E-4</v>
      </c>
      <c r="R110">
        <f t="shared" si="100"/>
        <v>2.7415655967712063</v>
      </c>
      <c r="S110">
        <f t="shared" si="101"/>
        <v>8.4482153313390751E-4</v>
      </c>
      <c r="T110">
        <f t="shared" si="102"/>
        <v>5.2802645231215335E-4</v>
      </c>
      <c r="U110">
        <f t="shared" si="103"/>
        <v>3.9895850507889585E-3</v>
      </c>
      <c r="V110">
        <f t="shared" si="104"/>
        <v>25.418842016696356</v>
      </c>
      <c r="W110">
        <f t="shared" si="105"/>
        <v>25.034400000000002</v>
      </c>
      <c r="X110">
        <f t="shared" si="106"/>
        <v>3.1862046270165854</v>
      </c>
      <c r="Y110">
        <f t="shared" si="107"/>
        <v>49.7439511457208</v>
      </c>
      <c r="Z110">
        <f t="shared" si="108"/>
        <v>1.6220281668499998</v>
      </c>
      <c r="AA110">
        <f t="shared" si="109"/>
        <v>3.2607545832022917</v>
      </c>
      <c r="AB110">
        <f t="shared" si="110"/>
        <v>1.5641764601665855</v>
      </c>
      <c r="AC110">
        <f t="shared" si="111"/>
        <v>-0.6661717351322386</v>
      </c>
      <c r="AD110">
        <f t="shared" si="112"/>
        <v>57.436356338485545</v>
      </c>
      <c r="AE110">
        <f t="shared" si="113"/>
        <v>4.4416868657221231</v>
      </c>
      <c r="AF110">
        <f t="shared" si="114"/>
        <v>61.215861054126222</v>
      </c>
      <c r="AG110">
        <v>0</v>
      </c>
      <c r="AH110">
        <v>0</v>
      </c>
      <c r="AI110">
        <f t="shared" si="115"/>
        <v>1</v>
      </c>
      <c r="AJ110">
        <f t="shared" si="116"/>
        <v>0</v>
      </c>
      <c r="AK110">
        <f t="shared" si="117"/>
        <v>47657.042922145047</v>
      </c>
      <c r="AL110" t="s">
        <v>399</v>
      </c>
      <c r="AM110" t="s">
        <v>399</v>
      </c>
      <c r="AN110">
        <v>0</v>
      </c>
      <c r="AO110">
        <v>0</v>
      </c>
      <c r="AP110" t="e">
        <f t="shared" si="118"/>
        <v>#DIV/0!</v>
      </c>
      <c r="AQ110">
        <v>0</v>
      </c>
      <c r="AR110" t="s">
        <v>399</v>
      </c>
      <c r="AS110" t="s">
        <v>399</v>
      </c>
      <c r="AT110">
        <v>0</v>
      </c>
      <c r="AU110">
        <v>0</v>
      </c>
      <c r="AV110" t="e">
        <f t="shared" si="119"/>
        <v>#DIV/0!</v>
      </c>
      <c r="AW110">
        <v>0.5</v>
      </c>
      <c r="AX110">
        <f t="shared" si="120"/>
        <v>2.0997816056783997E-2</v>
      </c>
      <c r="AY110">
        <f t="shared" si="121"/>
        <v>-0.51604667920637814</v>
      </c>
      <c r="AZ110" t="e">
        <f t="shared" si="122"/>
        <v>#DIV/0!</v>
      </c>
      <c r="BA110">
        <f t="shared" si="123"/>
        <v>-24.57620724987984</v>
      </c>
      <c r="BB110" t="e">
        <f t="shared" si="124"/>
        <v>#DIV/0!</v>
      </c>
      <c r="BC110" t="e">
        <f t="shared" si="125"/>
        <v>#DIV/0!</v>
      </c>
      <c r="BD110" t="s">
        <v>399</v>
      </c>
      <c r="BE110">
        <v>0</v>
      </c>
      <c r="BF110" t="e">
        <f t="shared" si="126"/>
        <v>#DIV/0!</v>
      </c>
      <c r="BG110" t="e">
        <f t="shared" si="127"/>
        <v>#DIV/0!</v>
      </c>
      <c r="BH110" t="e">
        <f t="shared" si="128"/>
        <v>#DIV/0!</v>
      </c>
      <c r="BI110" t="e">
        <f t="shared" si="129"/>
        <v>#DIV/0!</v>
      </c>
      <c r="BJ110" t="e">
        <f t="shared" si="130"/>
        <v>#DIV/0!</v>
      </c>
      <c r="BK110" t="e">
        <f t="shared" si="131"/>
        <v>#DIV/0!</v>
      </c>
      <c r="BL110" t="e">
        <f t="shared" si="132"/>
        <v>#DIV/0!</v>
      </c>
      <c r="BM110" t="e">
        <f t="shared" si="133"/>
        <v>#DIV/0!</v>
      </c>
      <c r="BN110" t="s">
        <v>399</v>
      </c>
      <c r="BO110" t="s">
        <v>399</v>
      </c>
      <c r="BP110" t="s">
        <v>399</v>
      </c>
      <c r="BQ110" t="s">
        <v>399</v>
      </c>
      <c r="BR110" t="s">
        <v>399</v>
      </c>
      <c r="BS110" t="s">
        <v>399</v>
      </c>
      <c r="BT110" t="s">
        <v>399</v>
      </c>
      <c r="BU110" t="s">
        <v>399</v>
      </c>
      <c r="BV110" t="s">
        <v>399</v>
      </c>
      <c r="BW110" t="s">
        <v>399</v>
      </c>
      <c r="BX110" t="s">
        <v>399</v>
      </c>
      <c r="BY110" t="s">
        <v>399</v>
      </c>
      <c r="BZ110" t="s">
        <v>399</v>
      </c>
      <c r="CA110" t="s">
        <v>399</v>
      </c>
      <c r="CB110" t="s">
        <v>399</v>
      </c>
      <c r="CC110" t="s">
        <v>399</v>
      </c>
      <c r="CD110" t="s">
        <v>399</v>
      </c>
      <c r="CE110" t="s">
        <v>399</v>
      </c>
      <c r="CF110">
        <f t="shared" si="134"/>
        <v>4.9997399999999997E-2</v>
      </c>
      <c r="CG110">
        <f t="shared" si="135"/>
        <v>2.0997816056783997E-2</v>
      </c>
      <c r="CH110">
        <f t="shared" si="136"/>
        <v>0.41997815999999993</v>
      </c>
      <c r="CI110">
        <f t="shared" si="137"/>
        <v>7.9795850399999979E-2</v>
      </c>
      <c r="CJ110">
        <v>6</v>
      </c>
      <c r="CK110">
        <v>0.5</v>
      </c>
      <c r="CL110" t="s">
        <v>400</v>
      </c>
      <c r="CM110">
        <v>2</v>
      </c>
      <c r="CN110">
        <v>1634252553.5</v>
      </c>
      <c r="CO110">
        <v>400.28500000000003</v>
      </c>
      <c r="CP110">
        <v>399.97899999999998</v>
      </c>
      <c r="CQ110">
        <v>18.045999999999999</v>
      </c>
      <c r="CR110">
        <v>18.037099999999999</v>
      </c>
      <c r="CS110">
        <v>400.15199999999999</v>
      </c>
      <c r="CT110">
        <v>18.113700000000001</v>
      </c>
      <c r="CU110">
        <v>1000</v>
      </c>
      <c r="CV110">
        <v>89.777900000000002</v>
      </c>
      <c r="CW110">
        <v>0.105075</v>
      </c>
      <c r="CX110">
        <v>25.422999999999998</v>
      </c>
      <c r="CY110">
        <v>25.034400000000002</v>
      </c>
      <c r="CZ110">
        <v>999.9</v>
      </c>
      <c r="DA110">
        <v>0</v>
      </c>
      <c r="DB110">
        <v>0</v>
      </c>
      <c r="DC110">
        <v>9985.6200000000008</v>
      </c>
      <c r="DD110">
        <v>0</v>
      </c>
      <c r="DE110">
        <v>0.21912699999999999</v>
      </c>
      <c r="DF110">
        <v>0.30587799999999998</v>
      </c>
      <c r="DG110">
        <v>407.64100000000002</v>
      </c>
      <c r="DH110">
        <v>407.32600000000002</v>
      </c>
      <c r="DI110">
        <v>8.9283000000000001E-3</v>
      </c>
      <c r="DJ110">
        <v>399.97899999999998</v>
      </c>
      <c r="DK110">
        <v>18.037099999999999</v>
      </c>
      <c r="DL110">
        <v>1.6201300000000001</v>
      </c>
      <c r="DM110">
        <v>1.6193299999999999</v>
      </c>
      <c r="DN110">
        <v>14.1516</v>
      </c>
      <c r="DO110">
        <v>14.144</v>
      </c>
      <c r="DP110">
        <v>4.9997399999999997E-2</v>
      </c>
      <c r="DQ110">
        <v>0</v>
      </c>
      <c r="DR110">
        <v>0</v>
      </c>
      <c r="DS110">
        <v>0</v>
      </c>
      <c r="DT110">
        <v>706.08</v>
      </c>
      <c r="DU110">
        <v>4.9997399999999997E-2</v>
      </c>
      <c r="DV110">
        <v>0.23</v>
      </c>
      <c r="DW110">
        <v>-1.44</v>
      </c>
      <c r="DX110">
        <v>35.811999999999998</v>
      </c>
      <c r="DY110">
        <v>40.186999999999998</v>
      </c>
      <c r="DZ110">
        <v>38.436999999999998</v>
      </c>
      <c r="EA110">
        <v>40.625</v>
      </c>
      <c r="EB110">
        <v>38.875</v>
      </c>
      <c r="EC110">
        <v>0</v>
      </c>
      <c r="ED110">
        <v>0</v>
      </c>
      <c r="EE110">
        <v>0</v>
      </c>
      <c r="EF110">
        <v>2354.1000001430498</v>
      </c>
      <c r="EG110">
        <v>0</v>
      </c>
      <c r="EH110">
        <v>705.709230769231</v>
      </c>
      <c r="EI110">
        <v>-4.0929913802970903</v>
      </c>
      <c r="EJ110">
        <v>8.6123076258179996</v>
      </c>
      <c r="EK110">
        <v>-1.7711538461538501</v>
      </c>
      <c r="EL110">
        <v>15</v>
      </c>
      <c r="EM110">
        <v>1634252473</v>
      </c>
      <c r="EN110" t="s">
        <v>599</v>
      </c>
      <c r="EO110">
        <v>1634252472</v>
      </c>
      <c r="EP110">
        <v>1634252473</v>
      </c>
      <c r="EQ110">
        <v>130</v>
      </c>
      <c r="ER110">
        <v>0</v>
      </c>
      <c r="ES110">
        <v>2E-3</v>
      </c>
      <c r="ET110">
        <v>0.13400000000000001</v>
      </c>
      <c r="EU110">
        <v>-6.8000000000000005E-2</v>
      </c>
      <c r="EV110">
        <v>400</v>
      </c>
      <c r="EW110">
        <v>18</v>
      </c>
      <c r="EX110">
        <v>0.36</v>
      </c>
      <c r="EY110">
        <v>0.15</v>
      </c>
      <c r="EZ110">
        <v>0.34678985365853698</v>
      </c>
      <c r="FA110">
        <v>-0.19795131010452999</v>
      </c>
      <c r="FB110">
        <v>4.6527661008322903E-2</v>
      </c>
      <c r="FC110">
        <v>0</v>
      </c>
      <c r="FD110">
        <v>0</v>
      </c>
      <c r="FE110">
        <v>0</v>
      </c>
      <c r="FF110">
        <v>0</v>
      </c>
      <c r="FG110">
        <v>1</v>
      </c>
      <c r="FH110">
        <v>2.40717658536585E-2</v>
      </c>
      <c r="FI110">
        <v>3.48229965156838E-4</v>
      </c>
      <c r="FJ110">
        <v>3.6025762257374501E-3</v>
      </c>
      <c r="FK110">
        <v>1</v>
      </c>
      <c r="FL110">
        <v>2</v>
      </c>
      <c r="FM110">
        <v>3</v>
      </c>
      <c r="FN110" t="s">
        <v>419</v>
      </c>
      <c r="FO110">
        <v>3.9266000000000001</v>
      </c>
      <c r="FP110">
        <v>2.7875700000000001</v>
      </c>
      <c r="FQ110">
        <v>8.3950899999999995E-2</v>
      </c>
      <c r="FR110">
        <v>8.3890000000000006E-2</v>
      </c>
      <c r="FS110">
        <v>8.1432000000000004E-2</v>
      </c>
      <c r="FT110">
        <v>8.0545199999999997E-2</v>
      </c>
      <c r="FU110">
        <v>19705.400000000001</v>
      </c>
      <c r="FV110">
        <v>24037</v>
      </c>
      <c r="FW110">
        <v>20948.8</v>
      </c>
      <c r="FX110">
        <v>25304.799999999999</v>
      </c>
      <c r="FY110">
        <v>30520</v>
      </c>
      <c r="FZ110">
        <v>34255.800000000003</v>
      </c>
      <c r="GA110">
        <v>37808.199999999997</v>
      </c>
      <c r="GB110">
        <v>41977</v>
      </c>
      <c r="GC110">
        <v>2.6761699999999999</v>
      </c>
      <c r="GD110">
        <v>2.1943199999999998</v>
      </c>
      <c r="GE110">
        <v>0.10040399999999999</v>
      </c>
      <c r="GF110">
        <v>0</v>
      </c>
      <c r="GG110">
        <v>23.384899999999998</v>
      </c>
      <c r="GH110">
        <v>999.9</v>
      </c>
      <c r="GI110">
        <v>46.728000000000002</v>
      </c>
      <c r="GJ110">
        <v>29.838999999999999</v>
      </c>
      <c r="GK110">
        <v>21.972100000000001</v>
      </c>
      <c r="GL110">
        <v>61.483499999999999</v>
      </c>
      <c r="GM110">
        <v>19.254799999999999</v>
      </c>
      <c r="GN110">
        <v>3</v>
      </c>
      <c r="GO110">
        <v>-0.22853699999999999</v>
      </c>
      <c r="GP110">
        <v>-0.90309600000000001</v>
      </c>
      <c r="GQ110">
        <v>20.332699999999999</v>
      </c>
      <c r="GR110">
        <v>5.2231300000000003</v>
      </c>
      <c r="GS110">
        <v>11.962</v>
      </c>
      <c r="GT110">
        <v>4.9856999999999996</v>
      </c>
      <c r="GU110">
        <v>3.3010000000000002</v>
      </c>
      <c r="GV110">
        <v>9999</v>
      </c>
      <c r="GW110">
        <v>9999</v>
      </c>
      <c r="GX110">
        <v>999.9</v>
      </c>
      <c r="GY110">
        <v>9999</v>
      </c>
      <c r="GZ110">
        <v>1.8846000000000001</v>
      </c>
      <c r="HA110">
        <v>1.8815599999999999</v>
      </c>
      <c r="HB110">
        <v>1.8830899999999999</v>
      </c>
      <c r="HC110">
        <v>1.8817699999999999</v>
      </c>
      <c r="HD110">
        <v>1.88324</v>
      </c>
      <c r="HE110">
        <v>1.8824799999999999</v>
      </c>
      <c r="HF110">
        <v>1.88446</v>
      </c>
      <c r="HG110">
        <v>1.88171</v>
      </c>
      <c r="HH110">
        <v>5</v>
      </c>
      <c r="HI110">
        <v>0</v>
      </c>
      <c r="HJ110">
        <v>0</v>
      </c>
      <c r="HK110">
        <v>0</v>
      </c>
      <c r="HL110" t="s">
        <v>403</v>
      </c>
      <c r="HM110" t="s">
        <v>404</v>
      </c>
      <c r="HN110" t="s">
        <v>405</v>
      </c>
      <c r="HO110" t="s">
        <v>405</v>
      </c>
      <c r="HP110" t="s">
        <v>405</v>
      </c>
      <c r="HQ110" t="s">
        <v>405</v>
      </c>
      <c r="HR110">
        <v>0</v>
      </c>
      <c r="HS110">
        <v>100</v>
      </c>
      <c r="HT110">
        <v>100</v>
      </c>
      <c r="HU110">
        <v>0.13300000000000001</v>
      </c>
      <c r="HV110">
        <v>-6.7699999999999996E-2</v>
      </c>
      <c r="HW110">
        <v>0.13355000000001399</v>
      </c>
      <c r="HX110">
        <v>0</v>
      </c>
      <c r="HY110">
        <v>0</v>
      </c>
      <c r="HZ110">
        <v>0</v>
      </c>
      <c r="IA110">
        <v>-6.7729999999997403E-2</v>
      </c>
      <c r="IB110">
        <v>0</v>
      </c>
      <c r="IC110">
        <v>0</v>
      </c>
      <c r="ID110">
        <v>0</v>
      </c>
      <c r="IE110">
        <v>-1</v>
      </c>
      <c r="IF110">
        <v>-1</v>
      </c>
      <c r="IG110">
        <v>-1</v>
      </c>
      <c r="IH110">
        <v>-1</v>
      </c>
      <c r="II110">
        <v>1.4</v>
      </c>
      <c r="IJ110">
        <v>1.3</v>
      </c>
      <c r="IK110">
        <v>1.56982</v>
      </c>
      <c r="IL110">
        <v>2.6086399999999998</v>
      </c>
      <c r="IM110">
        <v>2.8002899999999999</v>
      </c>
      <c r="IN110">
        <v>3.0163600000000002</v>
      </c>
      <c r="IO110">
        <v>3.0493199999999998</v>
      </c>
      <c r="IP110">
        <v>2.3059099999999999</v>
      </c>
      <c r="IQ110">
        <v>36.175400000000003</v>
      </c>
      <c r="IR110">
        <v>24.061199999999999</v>
      </c>
      <c r="IS110">
        <v>18</v>
      </c>
      <c r="IT110">
        <v>1092.54</v>
      </c>
      <c r="IU110">
        <v>596.85799999999995</v>
      </c>
      <c r="IV110">
        <v>25.0002</v>
      </c>
      <c r="IW110">
        <v>24.256799999999998</v>
      </c>
      <c r="IX110">
        <v>30</v>
      </c>
      <c r="IY110">
        <v>24.187000000000001</v>
      </c>
      <c r="IZ110">
        <v>24.182500000000001</v>
      </c>
      <c r="JA110">
        <v>31.368600000000001</v>
      </c>
      <c r="JB110">
        <v>11.1065</v>
      </c>
      <c r="JC110">
        <v>65.598399999999998</v>
      </c>
      <c r="JD110">
        <v>25</v>
      </c>
      <c r="JE110">
        <v>400</v>
      </c>
      <c r="JF110">
        <v>18.1374</v>
      </c>
      <c r="JG110">
        <v>101.922</v>
      </c>
      <c r="JH110">
        <v>101.199</v>
      </c>
    </row>
    <row r="111" spans="1:268" x14ac:dyDescent="0.2">
      <c r="A111">
        <v>95</v>
      </c>
      <c r="B111">
        <v>1634252558.5</v>
      </c>
      <c r="C111">
        <v>2412.9000000953702</v>
      </c>
      <c r="D111" t="s">
        <v>620</v>
      </c>
      <c r="E111" t="s">
        <v>621</v>
      </c>
      <c r="F111" t="s">
        <v>397</v>
      </c>
      <c r="I111">
        <v>1634252558.5</v>
      </c>
      <c r="J111">
        <f t="shared" si="92"/>
        <v>-1.0184428353959264E-6</v>
      </c>
      <c r="K111">
        <f t="shared" si="93"/>
        <v>-1.0184428353959263E-3</v>
      </c>
      <c r="L111">
        <f t="shared" si="94"/>
        <v>-0.58794329761095199</v>
      </c>
      <c r="M111">
        <f t="shared" si="95"/>
        <v>400.303</v>
      </c>
      <c r="N111">
        <f t="shared" si="96"/>
        <v>-15870.740177258858</v>
      </c>
      <c r="O111">
        <f t="shared" si="97"/>
        <v>-1426.5155639142031</v>
      </c>
      <c r="P111">
        <f t="shared" si="98"/>
        <v>35.980581460201002</v>
      </c>
      <c r="Q111">
        <f t="shared" si="99"/>
        <v>-5.7039705109006712E-5</v>
      </c>
      <c r="R111">
        <f t="shared" si="100"/>
        <v>2.7471636040953826</v>
      </c>
      <c r="S111">
        <f t="shared" si="101"/>
        <v>-5.7040363074206946E-5</v>
      </c>
      <c r="T111">
        <f t="shared" si="102"/>
        <v>-3.5650167806687802E-5</v>
      </c>
      <c r="U111">
        <f t="shared" si="103"/>
        <v>3.9895850507889585E-3</v>
      </c>
      <c r="V111">
        <f t="shared" si="104"/>
        <v>25.427506490104317</v>
      </c>
      <c r="W111">
        <f t="shared" si="105"/>
        <v>25.0382</v>
      </c>
      <c r="X111">
        <f t="shared" si="106"/>
        <v>3.1869263545201205</v>
      </c>
      <c r="Y111">
        <f t="shared" si="107"/>
        <v>49.823798218173586</v>
      </c>
      <c r="Z111">
        <f t="shared" si="108"/>
        <v>1.6250373453398002</v>
      </c>
      <c r="AA111">
        <f t="shared" si="109"/>
        <v>3.2615685745673564</v>
      </c>
      <c r="AB111">
        <f t="shared" si="110"/>
        <v>1.5618890091803204</v>
      </c>
      <c r="AC111">
        <f t="shared" si="111"/>
        <v>4.4913329040960355E-2</v>
      </c>
      <c r="AD111">
        <f t="shared" si="112"/>
        <v>57.612877763132119</v>
      </c>
      <c r="AE111">
        <f t="shared" si="113"/>
        <v>4.4464377671758237</v>
      </c>
      <c r="AF111">
        <f t="shared" si="114"/>
        <v>62.108218444399689</v>
      </c>
      <c r="AG111">
        <v>0</v>
      </c>
      <c r="AH111">
        <v>0</v>
      </c>
      <c r="AI111">
        <f t="shared" si="115"/>
        <v>1</v>
      </c>
      <c r="AJ111">
        <f t="shared" si="116"/>
        <v>0</v>
      </c>
      <c r="AK111">
        <f t="shared" si="117"/>
        <v>47808.499076469561</v>
      </c>
      <c r="AL111" t="s">
        <v>399</v>
      </c>
      <c r="AM111" t="s">
        <v>399</v>
      </c>
      <c r="AN111">
        <v>0</v>
      </c>
      <c r="AO111">
        <v>0</v>
      </c>
      <c r="AP111" t="e">
        <f t="shared" si="118"/>
        <v>#DIV/0!</v>
      </c>
      <c r="AQ111">
        <v>0</v>
      </c>
      <c r="AR111" t="s">
        <v>399</v>
      </c>
      <c r="AS111" t="s">
        <v>399</v>
      </c>
      <c r="AT111">
        <v>0</v>
      </c>
      <c r="AU111">
        <v>0</v>
      </c>
      <c r="AV111" t="e">
        <f t="shared" si="119"/>
        <v>#DIV/0!</v>
      </c>
      <c r="AW111">
        <v>0.5</v>
      </c>
      <c r="AX111">
        <f t="shared" si="120"/>
        <v>2.0997816056783997E-2</v>
      </c>
      <c r="AY111">
        <f t="shared" si="121"/>
        <v>-0.58794329761095199</v>
      </c>
      <c r="AZ111" t="e">
        <f t="shared" si="122"/>
        <v>#DIV/0!</v>
      </c>
      <c r="BA111">
        <f t="shared" si="123"/>
        <v>-28.000211832553827</v>
      </c>
      <c r="BB111" t="e">
        <f t="shared" si="124"/>
        <v>#DIV/0!</v>
      </c>
      <c r="BC111" t="e">
        <f t="shared" si="125"/>
        <v>#DIV/0!</v>
      </c>
      <c r="BD111" t="s">
        <v>399</v>
      </c>
      <c r="BE111">
        <v>0</v>
      </c>
      <c r="BF111" t="e">
        <f t="shared" si="126"/>
        <v>#DIV/0!</v>
      </c>
      <c r="BG111" t="e">
        <f t="shared" si="127"/>
        <v>#DIV/0!</v>
      </c>
      <c r="BH111" t="e">
        <f t="shared" si="128"/>
        <v>#DIV/0!</v>
      </c>
      <c r="BI111" t="e">
        <f t="shared" si="129"/>
        <v>#DIV/0!</v>
      </c>
      <c r="BJ111" t="e">
        <f t="shared" si="130"/>
        <v>#DIV/0!</v>
      </c>
      <c r="BK111" t="e">
        <f t="shared" si="131"/>
        <v>#DIV/0!</v>
      </c>
      <c r="BL111" t="e">
        <f t="shared" si="132"/>
        <v>#DIV/0!</v>
      </c>
      <c r="BM111" t="e">
        <f t="shared" si="133"/>
        <v>#DIV/0!</v>
      </c>
      <c r="BN111" t="s">
        <v>399</v>
      </c>
      <c r="BO111" t="s">
        <v>399</v>
      </c>
      <c r="BP111" t="s">
        <v>399</v>
      </c>
      <c r="BQ111" t="s">
        <v>399</v>
      </c>
      <c r="BR111" t="s">
        <v>399</v>
      </c>
      <c r="BS111" t="s">
        <v>399</v>
      </c>
      <c r="BT111" t="s">
        <v>399</v>
      </c>
      <c r="BU111" t="s">
        <v>399</v>
      </c>
      <c r="BV111" t="s">
        <v>399</v>
      </c>
      <c r="BW111" t="s">
        <v>399</v>
      </c>
      <c r="BX111" t="s">
        <v>399</v>
      </c>
      <c r="BY111" t="s">
        <v>399</v>
      </c>
      <c r="BZ111" t="s">
        <v>399</v>
      </c>
      <c r="CA111" t="s">
        <v>399</v>
      </c>
      <c r="CB111" t="s">
        <v>399</v>
      </c>
      <c r="CC111" t="s">
        <v>399</v>
      </c>
      <c r="CD111" t="s">
        <v>399</v>
      </c>
      <c r="CE111" t="s">
        <v>399</v>
      </c>
      <c r="CF111">
        <f t="shared" si="134"/>
        <v>4.9997399999999997E-2</v>
      </c>
      <c r="CG111">
        <f t="shared" si="135"/>
        <v>2.0997816056783997E-2</v>
      </c>
      <c r="CH111">
        <f t="shared" si="136"/>
        <v>0.41997815999999993</v>
      </c>
      <c r="CI111">
        <f t="shared" si="137"/>
        <v>7.9795850399999979E-2</v>
      </c>
      <c r="CJ111">
        <v>6</v>
      </c>
      <c r="CK111">
        <v>0.5</v>
      </c>
      <c r="CL111" t="s">
        <v>400</v>
      </c>
      <c r="CM111">
        <v>2</v>
      </c>
      <c r="CN111">
        <v>1634252558.5</v>
      </c>
      <c r="CO111">
        <v>400.303</v>
      </c>
      <c r="CP111">
        <v>399.95</v>
      </c>
      <c r="CQ111">
        <v>18.0794</v>
      </c>
      <c r="CR111">
        <v>18.079999999999998</v>
      </c>
      <c r="CS111">
        <v>400.16899999999998</v>
      </c>
      <c r="CT111">
        <v>18.147200000000002</v>
      </c>
      <c r="CU111">
        <v>1000.03</v>
      </c>
      <c r="CV111">
        <v>89.778400000000005</v>
      </c>
      <c r="CW111">
        <v>0.104967</v>
      </c>
      <c r="CX111">
        <v>25.427199999999999</v>
      </c>
      <c r="CY111">
        <v>25.0382</v>
      </c>
      <c r="CZ111">
        <v>999.9</v>
      </c>
      <c r="DA111">
        <v>0</v>
      </c>
      <c r="DB111">
        <v>0</v>
      </c>
      <c r="DC111">
        <v>10018.799999999999</v>
      </c>
      <c r="DD111">
        <v>0</v>
      </c>
      <c r="DE111">
        <v>0.21912699999999999</v>
      </c>
      <c r="DF111">
        <v>0.35287499999999999</v>
      </c>
      <c r="DG111">
        <v>407.673</v>
      </c>
      <c r="DH111">
        <v>407.31400000000002</v>
      </c>
      <c r="DI111">
        <v>-5.83649E-4</v>
      </c>
      <c r="DJ111">
        <v>399.95</v>
      </c>
      <c r="DK111">
        <v>18.079999999999998</v>
      </c>
      <c r="DL111">
        <v>1.62314</v>
      </c>
      <c r="DM111">
        <v>1.6231899999999999</v>
      </c>
      <c r="DN111">
        <v>14.180300000000001</v>
      </c>
      <c r="DO111">
        <v>14.1808</v>
      </c>
      <c r="DP111">
        <v>4.9997399999999997E-2</v>
      </c>
      <c r="DQ111">
        <v>0</v>
      </c>
      <c r="DR111">
        <v>0</v>
      </c>
      <c r="DS111">
        <v>0</v>
      </c>
      <c r="DT111">
        <v>706.06</v>
      </c>
      <c r="DU111">
        <v>4.9997399999999997E-2</v>
      </c>
      <c r="DV111">
        <v>-4.6100000000000003</v>
      </c>
      <c r="DW111">
        <v>-2.44</v>
      </c>
      <c r="DX111">
        <v>35.811999999999998</v>
      </c>
      <c r="DY111">
        <v>40.186999999999998</v>
      </c>
      <c r="DZ111">
        <v>38.436999999999998</v>
      </c>
      <c r="EA111">
        <v>40.625</v>
      </c>
      <c r="EB111">
        <v>38.875</v>
      </c>
      <c r="EC111">
        <v>0</v>
      </c>
      <c r="ED111">
        <v>0</v>
      </c>
      <c r="EE111">
        <v>0</v>
      </c>
      <c r="EF111">
        <v>2358.9000000953702</v>
      </c>
      <c r="EG111">
        <v>0</v>
      </c>
      <c r="EH111">
        <v>706.03884615384595</v>
      </c>
      <c r="EI111">
        <v>1.66324788046658</v>
      </c>
      <c r="EJ111">
        <v>-3.92410260001044</v>
      </c>
      <c r="EK111">
        <v>-2.33692307692308</v>
      </c>
      <c r="EL111">
        <v>15</v>
      </c>
      <c r="EM111">
        <v>1634252473</v>
      </c>
      <c r="EN111" t="s">
        <v>599</v>
      </c>
      <c r="EO111">
        <v>1634252472</v>
      </c>
      <c r="EP111">
        <v>1634252473</v>
      </c>
      <c r="EQ111">
        <v>130</v>
      </c>
      <c r="ER111">
        <v>0</v>
      </c>
      <c r="ES111">
        <v>2E-3</v>
      </c>
      <c r="ET111">
        <v>0.13400000000000001</v>
      </c>
      <c r="EU111">
        <v>-6.8000000000000005E-2</v>
      </c>
      <c r="EV111">
        <v>400</v>
      </c>
      <c r="EW111">
        <v>18</v>
      </c>
      <c r="EX111">
        <v>0.36</v>
      </c>
      <c r="EY111">
        <v>0.15</v>
      </c>
      <c r="EZ111">
        <v>0.34967805000000002</v>
      </c>
      <c r="FA111">
        <v>6.5109838649154303E-2</v>
      </c>
      <c r="FB111">
        <v>4.7739698422774902E-2</v>
      </c>
      <c r="FC111">
        <v>1</v>
      </c>
      <c r="FD111">
        <v>0</v>
      </c>
      <c r="FE111">
        <v>0</v>
      </c>
      <c r="FF111">
        <v>0</v>
      </c>
      <c r="FG111">
        <v>1</v>
      </c>
      <c r="FH111">
        <v>1.7418198449999998E-2</v>
      </c>
      <c r="FI111">
        <v>-0.12029051673546</v>
      </c>
      <c r="FJ111">
        <v>1.34811087041634E-2</v>
      </c>
      <c r="FK111">
        <v>1</v>
      </c>
      <c r="FL111">
        <v>3</v>
      </c>
      <c r="FM111">
        <v>3</v>
      </c>
      <c r="FN111" t="s">
        <v>415</v>
      </c>
      <c r="FO111">
        <v>3.9266399999999999</v>
      </c>
      <c r="FP111">
        <v>2.78775</v>
      </c>
      <c r="FQ111">
        <v>8.3954600000000004E-2</v>
      </c>
      <c r="FR111">
        <v>8.3886199999999994E-2</v>
      </c>
      <c r="FS111">
        <v>8.1543199999999996E-2</v>
      </c>
      <c r="FT111">
        <v>8.0685599999999996E-2</v>
      </c>
      <c r="FU111">
        <v>19705.3</v>
      </c>
      <c r="FV111">
        <v>24037.1</v>
      </c>
      <c r="FW111">
        <v>20948.8</v>
      </c>
      <c r="FX111">
        <v>25304.799999999999</v>
      </c>
      <c r="FY111">
        <v>30516.3</v>
      </c>
      <c r="FZ111">
        <v>34250.400000000001</v>
      </c>
      <c r="GA111">
        <v>37808.199999999997</v>
      </c>
      <c r="GB111">
        <v>41976.9</v>
      </c>
      <c r="GC111">
        <v>2.6768999999999998</v>
      </c>
      <c r="GD111">
        <v>2.19462</v>
      </c>
      <c r="GE111">
        <v>0.100367</v>
      </c>
      <c r="GF111">
        <v>0</v>
      </c>
      <c r="GG111">
        <v>23.389299999999999</v>
      </c>
      <c r="GH111">
        <v>999.9</v>
      </c>
      <c r="GI111">
        <v>46.728000000000002</v>
      </c>
      <c r="GJ111">
        <v>29.838999999999999</v>
      </c>
      <c r="GK111">
        <v>21.97</v>
      </c>
      <c r="GL111">
        <v>61.433500000000002</v>
      </c>
      <c r="GM111">
        <v>19.250800000000002</v>
      </c>
      <c r="GN111">
        <v>3</v>
      </c>
      <c r="GO111">
        <v>-0.22847600000000001</v>
      </c>
      <c r="GP111">
        <v>-0.90134499999999995</v>
      </c>
      <c r="GQ111">
        <v>20.332699999999999</v>
      </c>
      <c r="GR111">
        <v>5.2232799999999999</v>
      </c>
      <c r="GS111">
        <v>11.962</v>
      </c>
      <c r="GT111">
        <v>4.9858000000000002</v>
      </c>
      <c r="GU111">
        <v>3.3010000000000002</v>
      </c>
      <c r="GV111">
        <v>9999</v>
      </c>
      <c r="GW111">
        <v>9999</v>
      </c>
      <c r="GX111">
        <v>999.9</v>
      </c>
      <c r="GY111">
        <v>9999</v>
      </c>
      <c r="GZ111">
        <v>1.8846000000000001</v>
      </c>
      <c r="HA111">
        <v>1.88157</v>
      </c>
      <c r="HB111">
        <v>1.8830899999999999</v>
      </c>
      <c r="HC111">
        <v>1.8817999999999999</v>
      </c>
      <c r="HD111">
        <v>1.88324</v>
      </c>
      <c r="HE111">
        <v>1.8824799999999999</v>
      </c>
      <c r="HF111">
        <v>1.88445</v>
      </c>
      <c r="HG111">
        <v>1.88171</v>
      </c>
      <c r="HH111">
        <v>5</v>
      </c>
      <c r="HI111">
        <v>0</v>
      </c>
      <c r="HJ111">
        <v>0</v>
      </c>
      <c r="HK111">
        <v>0</v>
      </c>
      <c r="HL111" t="s">
        <v>403</v>
      </c>
      <c r="HM111" t="s">
        <v>404</v>
      </c>
      <c r="HN111" t="s">
        <v>405</v>
      </c>
      <c r="HO111" t="s">
        <v>405</v>
      </c>
      <c r="HP111" t="s">
        <v>405</v>
      </c>
      <c r="HQ111" t="s">
        <v>405</v>
      </c>
      <c r="HR111">
        <v>0</v>
      </c>
      <c r="HS111">
        <v>100</v>
      </c>
      <c r="HT111">
        <v>100</v>
      </c>
      <c r="HU111">
        <v>0.13400000000000001</v>
      </c>
      <c r="HV111">
        <v>-6.7799999999999999E-2</v>
      </c>
      <c r="HW111">
        <v>0.13355000000001399</v>
      </c>
      <c r="HX111">
        <v>0</v>
      </c>
      <c r="HY111">
        <v>0</v>
      </c>
      <c r="HZ111">
        <v>0</v>
      </c>
      <c r="IA111">
        <v>-6.7729999999997403E-2</v>
      </c>
      <c r="IB111">
        <v>0</v>
      </c>
      <c r="IC111">
        <v>0</v>
      </c>
      <c r="ID111">
        <v>0</v>
      </c>
      <c r="IE111">
        <v>-1</v>
      </c>
      <c r="IF111">
        <v>-1</v>
      </c>
      <c r="IG111">
        <v>-1</v>
      </c>
      <c r="IH111">
        <v>-1</v>
      </c>
      <c r="II111">
        <v>1.4</v>
      </c>
      <c r="IJ111">
        <v>1.4</v>
      </c>
      <c r="IK111">
        <v>1.56982</v>
      </c>
      <c r="IL111">
        <v>2.6110799999999998</v>
      </c>
      <c r="IM111">
        <v>2.8002899999999999</v>
      </c>
      <c r="IN111">
        <v>3.0163600000000002</v>
      </c>
      <c r="IO111">
        <v>3.0493199999999998</v>
      </c>
      <c r="IP111">
        <v>2.323</v>
      </c>
      <c r="IQ111">
        <v>36.175400000000003</v>
      </c>
      <c r="IR111">
        <v>24.061199999999999</v>
      </c>
      <c r="IS111">
        <v>18</v>
      </c>
      <c r="IT111">
        <v>1093.3800000000001</v>
      </c>
      <c r="IU111">
        <v>597.08699999999999</v>
      </c>
      <c r="IV111">
        <v>25.000299999999999</v>
      </c>
      <c r="IW111">
        <v>24.254799999999999</v>
      </c>
      <c r="IX111">
        <v>30.0001</v>
      </c>
      <c r="IY111">
        <v>24.1859</v>
      </c>
      <c r="IZ111">
        <v>24.181999999999999</v>
      </c>
      <c r="JA111">
        <v>31.3703</v>
      </c>
      <c r="JB111">
        <v>11.1065</v>
      </c>
      <c r="JC111">
        <v>65.598399999999998</v>
      </c>
      <c r="JD111">
        <v>25</v>
      </c>
      <c r="JE111">
        <v>400</v>
      </c>
      <c r="JF111">
        <v>18.123999999999999</v>
      </c>
      <c r="JG111">
        <v>101.922</v>
      </c>
      <c r="JH111">
        <v>101.199</v>
      </c>
    </row>
    <row r="112" spans="1:268" x14ac:dyDescent="0.2">
      <c r="A112">
        <v>96</v>
      </c>
      <c r="B112">
        <v>1634252736.0999999</v>
      </c>
      <c r="C112">
        <v>2590.5</v>
      </c>
      <c r="D112" t="s">
        <v>624</v>
      </c>
      <c r="E112" t="s">
        <v>625</v>
      </c>
      <c r="F112" t="s">
        <v>397</v>
      </c>
      <c r="I112">
        <v>1634252736.0999999</v>
      </c>
      <c r="J112">
        <f t="shared" si="92"/>
        <v>1.4495626166767409E-4</v>
      </c>
      <c r="K112">
        <f t="shared" si="93"/>
        <v>0.14495626166767409</v>
      </c>
      <c r="L112">
        <f t="shared" si="94"/>
        <v>-1.0797623069461426</v>
      </c>
      <c r="M112">
        <f t="shared" si="95"/>
        <v>400.71</v>
      </c>
      <c r="N112">
        <f t="shared" si="96"/>
        <v>596.21254429876103</v>
      </c>
      <c r="O112">
        <f t="shared" si="97"/>
        <v>53.592608957108538</v>
      </c>
      <c r="P112">
        <f t="shared" si="98"/>
        <v>36.019192384589999</v>
      </c>
      <c r="Q112">
        <f t="shared" si="99"/>
        <v>8.2572738299728568E-3</v>
      </c>
      <c r="R112">
        <f t="shared" si="100"/>
        <v>2.7449399718850422</v>
      </c>
      <c r="S112">
        <f t="shared" si="101"/>
        <v>8.2434990417035465E-3</v>
      </c>
      <c r="T112">
        <f t="shared" si="102"/>
        <v>5.1534225703457545E-3</v>
      </c>
      <c r="U112">
        <f t="shared" si="103"/>
        <v>3.9895850507889585E-3</v>
      </c>
      <c r="V112">
        <f t="shared" si="104"/>
        <v>25.370030129020684</v>
      </c>
      <c r="W112">
        <f t="shared" si="105"/>
        <v>24.9178</v>
      </c>
      <c r="X112">
        <f t="shared" si="106"/>
        <v>3.1641283046988442</v>
      </c>
      <c r="Y112">
        <f t="shared" si="107"/>
        <v>49.89216538159976</v>
      </c>
      <c r="Z112">
        <f t="shared" si="108"/>
        <v>1.6256142607792001</v>
      </c>
      <c r="AA112">
        <f t="shared" si="109"/>
        <v>3.2582555764932324</v>
      </c>
      <c r="AB112">
        <f t="shared" si="110"/>
        <v>1.5385140439196441</v>
      </c>
      <c r="AC112">
        <f t="shared" si="111"/>
        <v>-6.3925711395444269</v>
      </c>
      <c r="AD112">
        <f t="shared" si="112"/>
        <v>72.853115813148378</v>
      </c>
      <c r="AE112">
        <f t="shared" si="113"/>
        <v>5.6233120294882282</v>
      </c>
      <c r="AF112">
        <f t="shared" si="114"/>
        <v>72.08784628814297</v>
      </c>
      <c r="AG112">
        <v>0</v>
      </c>
      <c r="AH112">
        <v>0</v>
      </c>
      <c r="AI112">
        <f t="shared" si="115"/>
        <v>1</v>
      </c>
      <c r="AJ112">
        <f t="shared" si="116"/>
        <v>0</v>
      </c>
      <c r="AK112">
        <f t="shared" si="117"/>
        <v>47750.91051421898</v>
      </c>
      <c r="AL112" t="s">
        <v>399</v>
      </c>
      <c r="AM112" t="s">
        <v>399</v>
      </c>
      <c r="AN112">
        <v>0</v>
      </c>
      <c r="AO112">
        <v>0</v>
      </c>
      <c r="AP112" t="e">
        <f t="shared" si="118"/>
        <v>#DIV/0!</v>
      </c>
      <c r="AQ112">
        <v>0</v>
      </c>
      <c r="AR112" t="s">
        <v>399</v>
      </c>
      <c r="AS112" t="s">
        <v>399</v>
      </c>
      <c r="AT112">
        <v>0</v>
      </c>
      <c r="AU112">
        <v>0</v>
      </c>
      <c r="AV112" t="e">
        <f t="shared" si="119"/>
        <v>#DIV/0!</v>
      </c>
      <c r="AW112">
        <v>0.5</v>
      </c>
      <c r="AX112">
        <f t="shared" si="120"/>
        <v>2.0997816056783997E-2</v>
      </c>
      <c r="AY112">
        <f t="shared" si="121"/>
        <v>-1.0797623069461426</v>
      </c>
      <c r="AZ112" t="e">
        <f t="shared" si="122"/>
        <v>#DIV/0!</v>
      </c>
      <c r="BA112">
        <f t="shared" si="123"/>
        <v>-51.422600523128779</v>
      </c>
      <c r="BB112" t="e">
        <f t="shared" si="124"/>
        <v>#DIV/0!</v>
      </c>
      <c r="BC112" t="e">
        <f t="shared" si="125"/>
        <v>#DIV/0!</v>
      </c>
      <c r="BD112" t="s">
        <v>399</v>
      </c>
      <c r="BE112">
        <v>0</v>
      </c>
      <c r="BF112" t="e">
        <f t="shared" si="126"/>
        <v>#DIV/0!</v>
      </c>
      <c r="BG112" t="e">
        <f t="shared" si="127"/>
        <v>#DIV/0!</v>
      </c>
      <c r="BH112" t="e">
        <f t="shared" si="128"/>
        <v>#DIV/0!</v>
      </c>
      <c r="BI112" t="e">
        <f t="shared" si="129"/>
        <v>#DIV/0!</v>
      </c>
      <c r="BJ112" t="e">
        <f t="shared" si="130"/>
        <v>#DIV/0!</v>
      </c>
      <c r="BK112" t="e">
        <f t="shared" si="131"/>
        <v>#DIV/0!</v>
      </c>
      <c r="BL112" t="e">
        <f t="shared" si="132"/>
        <v>#DIV/0!</v>
      </c>
      <c r="BM112" t="e">
        <f t="shared" si="133"/>
        <v>#DIV/0!</v>
      </c>
      <c r="BN112" t="s">
        <v>399</v>
      </c>
      <c r="BO112" t="s">
        <v>399</v>
      </c>
      <c r="BP112" t="s">
        <v>399</v>
      </c>
      <c r="BQ112" t="s">
        <v>399</v>
      </c>
      <c r="BR112" t="s">
        <v>399</v>
      </c>
      <c r="BS112" t="s">
        <v>399</v>
      </c>
      <c r="BT112" t="s">
        <v>399</v>
      </c>
      <c r="BU112" t="s">
        <v>399</v>
      </c>
      <c r="BV112" t="s">
        <v>399</v>
      </c>
      <c r="BW112" t="s">
        <v>399</v>
      </c>
      <c r="BX112" t="s">
        <v>399</v>
      </c>
      <c r="BY112" t="s">
        <v>399</v>
      </c>
      <c r="BZ112" t="s">
        <v>399</v>
      </c>
      <c r="CA112" t="s">
        <v>399</v>
      </c>
      <c r="CB112" t="s">
        <v>399</v>
      </c>
      <c r="CC112" t="s">
        <v>399</v>
      </c>
      <c r="CD112" t="s">
        <v>399</v>
      </c>
      <c r="CE112" t="s">
        <v>399</v>
      </c>
      <c r="CF112">
        <f t="shared" si="134"/>
        <v>4.9997399999999997E-2</v>
      </c>
      <c r="CG112">
        <f t="shared" si="135"/>
        <v>2.0997816056783997E-2</v>
      </c>
      <c r="CH112">
        <f t="shared" si="136"/>
        <v>0.41997815999999993</v>
      </c>
      <c r="CI112">
        <f t="shared" si="137"/>
        <v>7.9795850399999979E-2</v>
      </c>
      <c r="CJ112">
        <v>6</v>
      </c>
      <c r="CK112">
        <v>0.5</v>
      </c>
      <c r="CL112" t="s">
        <v>400</v>
      </c>
      <c r="CM112">
        <v>2</v>
      </c>
      <c r="CN112">
        <v>1634252736.0999999</v>
      </c>
      <c r="CO112">
        <v>400.71</v>
      </c>
      <c r="CP112">
        <v>400.09699999999998</v>
      </c>
      <c r="CQ112">
        <v>18.084800000000001</v>
      </c>
      <c r="CR112">
        <v>17.999400000000001</v>
      </c>
      <c r="CS112">
        <v>400.51900000000001</v>
      </c>
      <c r="CT112">
        <v>18.1523</v>
      </c>
      <c r="CU112">
        <v>1000.01</v>
      </c>
      <c r="CV112">
        <v>89.783699999999996</v>
      </c>
      <c r="CW112">
        <v>0.104729</v>
      </c>
      <c r="CX112">
        <v>25.4101</v>
      </c>
      <c r="CY112">
        <v>24.9178</v>
      </c>
      <c r="CZ112">
        <v>999.9</v>
      </c>
      <c r="DA112">
        <v>0</v>
      </c>
      <c r="DB112">
        <v>0</v>
      </c>
      <c r="DC112">
        <v>10005</v>
      </c>
      <c r="DD112">
        <v>0</v>
      </c>
      <c r="DE112">
        <v>0.21912699999999999</v>
      </c>
      <c r="DF112">
        <v>0.61297599999999997</v>
      </c>
      <c r="DG112">
        <v>408.09100000000001</v>
      </c>
      <c r="DH112">
        <v>407.43099999999998</v>
      </c>
      <c r="DI112">
        <v>8.5386299999999998E-2</v>
      </c>
      <c r="DJ112">
        <v>400.09699999999998</v>
      </c>
      <c r="DK112">
        <v>17.999400000000001</v>
      </c>
      <c r="DL112">
        <v>1.6237200000000001</v>
      </c>
      <c r="DM112">
        <v>1.61605</v>
      </c>
      <c r="DN112">
        <v>14.1858</v>
      </c>
      <c r="DO112">
        <v>14.1127</v>
      </c>
      <c r="DP112">
        <v>4.9997399999999997E-2</v>
      </c>
      <c r="DQ112">
        <v>0</v>
      </c>
      <c r="DR112">
        <v>0</v>
      </c>
      <c r="DS112">
        <v>0</v>
      </c>
      <c r="DT112">
        <v>659.47</v>
      </c>
      <c r="DU112">
        <v>4.9997399999999997E-2</v>
      </c>
      <c r="DV112">
        <v>-1.67</v>
      </c>
      <c r="DW112">
        <v>-2.0699999999999998</v>
      </c>
      <c r="DX112">
        <v>35.875</v>
      </c>
      <c r="DY112">
        <v>40.311999999999998</v>
      </c>
      <c r="DZ112">
        <v>38.186999999999998</v>
      </c>
      <c r="EA112">
        <v>40.686999999999998</v>
      </c>
      <c r="EB112">
        <v>39</v>
      </c>
      <c r="EC112">
        <v>0</v>
      </c>
      <c r="ED112">
        <v>0</v>
      </c>
      <c r="EE112">
        <v>0</v>
      </c>
      <c r="EF112">
        <v>2536.5</v>
      </c>
      <c r="EG112">
        <v>0</v>
      </c>
      <c r="EH112">
        <v>660.01499999999999</v>
      </c>
      <c r="EI112">
        <v>-5.6003418800164102</v>
      </c>
      <c r="EJ112">
        <v>-7.9394871126108404</v>
      </c>
      <c r="EK112">
        <v>-0.96653846153846201</v>
      </c>
      <c r="EL112">
        <v>15</v>
      </c>
      <c r="EM112">
        <v>1634252707.0999999</v>
      </c>
      <c r="EN112" t="s">
        <v>626</v>
      </c>
      <c r="EO112">
        <v>1634252706.0999999</v>
      </c>
      <c r="EP112">
        <v>1634252707.0999999</v>
      </c>
      <c r="EQ112">
        <v>131</v>
      </c>
      <c r="ER112">
        <v>5.7000000000000002E-2</v>
      </c>
      <c r="ES112">
        <v>0</v>
      </c>
      <c r="ET112">
        <v>0.191</v>
      </c>
      <c r="EU112">
        <v>-6.8000000000000005E-2</v>
      </c>
      <c r="EV112">
        <v>400</v>
      </c>
      <c r="EW112">
        <v>18</v>
      </c>
      <c r="EX112">
        <v>0.42</v>
      </c>
      <c r="EY112">
        <v>0.19</v>
      </c>
      <c r="EZ112">
        <v>0.55917214634146295</v>
      </c>
      <c r="FA112">
        <v>0.53822548432055695</v>
      </c>
      <c r="FB112">
        <v>7.0965237057054598E-2</v>
      </c>
      <c r="FC112">
        <v>0</v>
      </c>
      <c r="FD112">
        <v>0</v>
      </c>
      <c r="FE112">
        <v>0</v>
      </c>
      <c r="FF112">
        <v>0</v>
      </c>
      <c r="FG112">
        <v>1</v>
      </c>
      <c r="FH112">
        <v>9.86949146341463E-2</v>
      </c>
      <c r="FI112">
        <v>-3.7691870383275303E-2</v>
      </c>
      <c r="FJ112">
        <v>1.3275823352273199E-2</v>
      </c>
      <c r="FK112">
        <v>1</v>
      </c>
      <c r="FL112">
        <v>2</v>
      </c>
      <c r="FM112">
        <v>3</v>
      </c>
      <c r="FN112" t="s">
        <v>419</v>
      </c>
      <c r="FO112">
        <v>3.9266000000000001</v>
      </c>
      <c r="FP112">
        <v>2.7873899999999998</v>
      </c>
      <c r="FQ112">
        <v>8.4022600000000003E-2</v>
      </c>
      <c r="FR112">
        <v>8.3921599999999999E-2</v>
      </c>
      <c r="FS112">
        <v>8.1571699999999997E-2</v>
      </c>
      <c r="FT112">
        <v>8.0434599999999995E-2</v>
      </c>
      <c r="FU112">
        <v>19704.8</v>
      </c>
      <c r="FV112">
        <v>24037.200000000001</v>
      </c>
      <c r="FW112">
        <v>20949.599999999999</v>
      </c>
      <c r="FX112">
        <v>25305.8</v>
      </c>
      <c r="FY112">
        <v>30516.5</v>
      </c>
      <c r="FZ112">
        <v>34260.9</v>
      </c>
      <c r="GA112">
        <v>37809.599999999999</v>
      </c>
      <c r="GB112">
        <v>41978.3</v>
      </c>
      <c r="GC112">
        <v>2.6764999999999999</v>
      </c>
      <c r="GD112">
        <v>2.1944300000000001</v>
      </c>
      <c r="GE112">
        <v>9.2558600000000005E-2</v>
      </c>
      <c r="GF112">
        <v>0</v>
      </c>
      <c r="GG112">
        <v>23.396999999999998</v>
      </c>
      <c r="GH112">
        <v>999.9</v>
      </c>
      <c r="GI112">
        <v>46.508000000000003</v>
      </c>
      <c r="GJ112">
        <v>29.89</v>
      </c>
      <c r="GK112">
        <v>21.933399999999999</v>
      </c>
      <c r="GL112">
        <v>61.5381</v>
      </c>
      <c r="GM112">
        <v>19.254799999999999</v>
      </c>
      <c r="GN112">
        <v>3</v>
      </c>
      <c r="GO112">
        <v>-0.23032</v>
      </c>
      <c r="GP112">
        <v>-0.90309899999999999</v>
      </c>
      <c r="GQ112">
        <v>20.332699999999999</v>
      </c>
      <c r="GR112">
        <v>5.2232799999999999</v>
      </c>
      <c r="GS112">
        <v>11.962</v>
      </c>
      <c r="GT112">
        <v>4.9858500000000001</v>
      </c>
      <c r="GU112">
        <v>3.3010000000000002</v>
      </c>
      <c r="GV112">
        <v>9999</v>
      </c>
      <c r="GW112">
        <v>9999</v>
      </c>
      <c r="GX112">
        <v>999.9</v>
      </c>
      <c r="GY112">
        <v>9999</v>
      </c>
      <c r="GZ112">
        <v>1.8846099999999999</v>
      </c>
      <c r="HA112">
        <v>1.8815599999999999</v>
      </c>
      <c r="HB112">
        <v>1.8830899999999999</v>
      </c>
      <c r="HC112">
        <v>1.8817699999999999</v>
      </c>
      <c r="HD112">
        <v>1.88324</v>
      </c>
      <c r="HE112">
        <v>1.8824799999999999</v>
      </c>
      <c r="HF112">
        <v>1.88445</v>
      </c>
      <c r="HG112">
        <v>1.88171</v>
      </c>
      <c r="HH112">
        <v>5</v>
      </c>
      <c r="HI112">
        <v>0</v>
      </c>
      <c r="HJ112">
        <v>0</v>
      </c>
      <c r="HK112">
        <v>0</v>
      </c>
      <c r="HL112" t="s">
        <v>403</v>
      </c>
      <c r="HM112" t="s">
        <v>404</v>
      </c>
      <c r="HN112" t="s">
        <v>405</v>
      </c>
      <c r="HO112" t="s">
        <v>405</v>
      </c>
      <c r="HP112" t="s">
        <v>405</v>
      </c>
      <c r="HQ112" t="s">
        <v>405</v>
      </c>
      <c r="HR112">
        <v>0</v>
      </c>
      <c r="HS112">
        <v>100</v>
      </c>
      <c r="HT112">
        <v>100</v>
      </c>
      <c r="HU112">
        <v>0.191</v>
      </c>
      <c r="HV112">
        <v>-6.7500000000000004E-2</v>
      </c>
      <c r="HW112">
        <v>0.19100000000008799</v>
      </c>
      <c r="HX112">
        <v>0</v>
      </c>
      <c r="HY112">
        <v>0</v>
      </c>
      <c r="HZ112">
        <v>0</v>
      </c>
      <c r="IA112">
        <v>-6.7523809523805794E-2</v>
      </c>
      <c r="IB112">
        <v>0</v>
      </c>
      <c r="IC112">
        <v>0</v>
      </c>
      <c r="ID112">
        <v>0</v>
      </c>
      <c r="IE112">
        <v>-1</v>
      </c>
      <c r="IF112">
        <v>-1</v>
      </c>
      <c r="IG112">
        <v>-1</v>
      </c>
      <c r="IH112">
        <v>-1</v>
      </c>
      <c r="II112">
        <v>0.5</v>
      </c>
      <c r="IJ112">
        <v>0.5</v>
      </c>
      <c r="IK112">
        <v>1.56982</v>
      </c>
      <c r="IL112">
        <v>2.5988799999999999</v>
      </c>
      <c r="IM112">
        <v>2.8002899999999999</v>
      </c>
      <c r="IN112">
        <v>3.0151400000000002</v>
      </c>
      <c r="IO112">
        <v>3.0493199999999998</v>
      </c>
      <c r="IP112">
        <v>2.34985</v>
      </c>
      <c r="IQ112">
        <v>36.198900000000002</v>
      </c>
      <c r="IR112">
        <v>24.061199999999999</v>
      </c>
      <c r="IS112">
        <v>18</v>
      </c>
      <c r="IT112">
        <v>1092.22</v>
      </c>
      <c r="IU112">
        <v>596.50599999999997</v>
      </c>
      <c r="IV112">
        <v>25.0002</v>
      </c>
      <c r="IW112">
        <v>24.226299999999998</v>
      </c>
      <c r="IX112">
        <v>30</v>
      </c>
      <c r="IY112">
        <v>24.1525</v>
      </c>
      <c r="IZ112">
        <v>24.146000000000001</v>
      </c>
      <c r="JA112">
        <v>31.366399999999999</v>
      </c>
      <c r="JB112">
        <v>11.438800000000001</v>
      </c>
      <c r="JC112">
        <v>65.598399999999998</v>
      </c>
      <c r="JD112">
        <v>25</v>
      </c>
      <c r="JE112">
        <v>400</v>
      </c>
      <c r="JF112">
        <v>17.970500000000001</v>
      </c>
      <c r="JG112">
        <v>101.925</v>
      </c>
      <c r="JH112">
        <v>101.203</v>
      </c>
    </row>
    <row r="113" spans="1:268" x14ac:dyDescent="0.2">
      <c r="A113">
        <v>97</v>
      </c>
      <c r="B113">
        <v>1634252741.0999999</v>
      </c>
      <c r="C113">
        <v>2595.5</v>
      </c>
      <c r="D113" t="s">
        <v>627</v>
      </c>
      <c r="E113" t="s">
        <v>628</v>
      </c>
      <c r="F113" t="s">
        <v>397</v>
      </c>
      <c r="I113">
        <v>1634252741.0999999</v>
      </c>
      <c r="J113">
        <f t="shared" ref="J113:J144" si="138">(K113)/1000</f>
        <v>1.2118954360323496E-4</v>
      </c>
      <c r="K113">
        <f t="shared" ref="K113:K144" si="139">1000*CU113*AI113*(CQ113-CR113)/(100*CJ113*(1000-AI113*CQ113))</f>
        <v>0.12118954360323496</v>
      </c>
      <c r="L113">
        <f t="shared" ref="L113:L144" si="140">CU113*AI113*(CP113-CO113*(1000-AI113*CR113)/(1000-AI113*CQ113))/(100*CJ113)</f>
        <v>-1.0368868332722059</v>
      </c>
      <c r="M113">
        <f t="shared" ref="M113:M144" si="141">CO113 - IF(AI113&gt;1, L113*CJ113*100/(AK113*DC113), 0)</f>
        <v>400.64100000000002</v>
      </c>
      <c r="N113">
        <f t="shared" ref="N113:N144" si="142">((T113-J113/2)*M113-L113)/(T113+J113/2)</f>
        <v>627.50270858823649</v>
      </c>
      <c r="O113">
        <f t="shared" ref="O113:O144" si="143">N113*(CV113+CW113)/1000</f>
        <v>56.404726901058268</v>
      </c>
      <c r="P113">
        <f t="shared" ref="P113:P144" si="144">(CO113 - IF(AI113&gt;1, L113*CJ113*100/(AK113*DC113), 0))*(CV113+CW113)/1000</f>
        <v>36.012667166343</v>
      </c>
      <c r="Q113">
        <f t="shared" ref="Q113:Q144" si="145">2/((1/S113-1/R113)+SIGN(S113)*SQRT((1/S113-1/R113)*(1/S113-1/R113) + 4*CK113/((CK113+1)*(CK113+1))*(2*1/S113*1/R113-1/R113*1/R113)))</f>
        <v>6.8817160204253736E-3</v>
      </c>
      <c r="R113">
        <f t="shared" ref="R113:R144" si="146">IF(LEFT(CL113,1)&lt;&gt;"0",IF(LEFT(CL113,1)="1",3,CM113),$D$5+$E$5*(DC113*CV113/($K$5*1000))+$F$5*(DC113*CV113/($K$5*1000))*MAX(MIN(CJ113,$J$5),$I$5)*MAX(MIN(CJ113,$J$5),$I$5)+$G$5*MAX(MIN(CJ113,$J$5),$I$5)*(DC113*CV113/($K$5*1000))+$H$5*(DC113*CV113/($K$5*1000))*(DC113*CV113/($K$5*1000)))</f>
        <v>2.7454469846306164</v>
      </c>
      <c r="S113">
        <f t="shared" ref="S113:S144" si="147">J113*(1000-(1000*0.61365*EXP(17.502*W113/(240.97+W113))/(CV113+CW113)+CQ113)/2)/(1000*0.61365*EXP(17.502*W113/(240.97+W113))/(CV113+CW113)-CQ113)</f>
        <v>6.8721472682458434E-3</v>
      </c>
      <c r="T113">
        <f t="shared" ref="T113:T144" si="148">1/((CK113+1)/(Q113/1.6)+1/(R113/1.37)) + CK113/((CK113+1)/(Q113/1.6) + CK113/(R113/1.37))</f>
        <v>4.2959506297290092E-3</v>
      </c>
      <c r="U113">
        <f t="shared" ref="U113:U144" si="149">(CF113*CI113)</f>
        <v>3.9895850507889585E-3</v>
      </c>
      <c r="V113">
        <f t="shared" ref="V113:V144" si="150">(CX113+(U113+2*0.95*0.0000000567*(((CX113+$B$7)+273)^4-(CX113+273)^4)-44100*J113)/(1.84*29.3*R113+8*0.95*0.0000000567*(CX113+273)^3))</f>
        <v>25.382609888652219</v>
      </c>
      <c r="W113">
        <f t="shared" ref="W113:W144" si="151">($C$7*CY113+$D$7*CZ113+$E$7*V113)</f>
        <v>24.932600000000001</v>
      </c>
      <c r="X113">
        <f t="shared" ref="X113:X144" si="152">0.61365*EXP(17.502*W113/(240.97+W113))</f>
        <v>3.1669230175262397</v>
      </c>
      <c r="Y113">
        <f t="shared" ref="Y113:Y144" si="153">(Z113/AA113*100)</f>
        <v>49.825116768865385</v>
      </c>
      <c r="Z113">
        <f t="shared" ref="Z113:Z144" si="154">CQ113*(CV113+CW113)/1000</f>
        <v>1.6240086735033001</v>
      </c>
      <c r="AA113">
        <f t="shared" ref="AA113:AA144" si="155">0.61365*EXP(17.502*CX113/(240.97+CX113))</f>
        <v>3.2594176969758899</v>
      </c>
      <c r="AB113">
        <f t="shared" ref="AB113:AB144" si="156">(X113-CQ113*(CV113+CW113)/1000)</f>
        <v>1.5429143440229396</v>
      </c>
      <c r="AC113">
        <f t="shared" ref="AC113:AC144" si="157">(-J113*44100)</f>
        <v>-5.3444588729026616</v>
      </c>
      <c r="AD113">
        <f t="shared" ref="AD113:AD144" si="158">2*29.3*R113*0.92*(CX113-W113)</f>
        <v>71.564062043418616</v>
      </c>
      <c r="AE113">
        <f t="shared" ref="AE113:AE144" si="159">2*0.95*0.0000000567*(((CX113+$B$7)+273)^4-(W113+273)^4)</f>
        <v>5.5233715503328007</v>
      </c>
      <c r="AF113">
        <f t="shared" ref="AF113:AF144" si="160">U113+AE113+AC113+AD113</f>
        <v>71.746964305899539</v>
      </c>
      <c r="AG113">
        <v>0</v>
      </c>
      <c r="AH113">
        <v>0</v>
      </c>
      <c r="AI113">
        <f t="shared" ref="AI113:AI144" si="161">IF(AG113*$H$13&gt;=AK113,1,(AK113/(AK113-AG113*$H$13)))</f>
        <v>1</v>
      </c>
      <c r="AJ113">
        <f t="shared" ref="AJ113:AJ144" si="162">(AI113-1)*100</f>
        <v>0</v>
      </c>
      <c r="AK113">
        <f t="shared" ref="AK113:AK144" si="163">MAX(0,($B$13+$C$13*DC113)/(1+$D$13*DC113)*CV113/(CX113+273)*$E$13)</f>
        <v>47763.712783229057</v>
      </c>
      <c r="AL113" t="s">
        <v>399</v>
      </c>
      <c r="AM113" t="s">
        <v>399</v>
      </c>
      <c r="AN113">
        <v>0</v>
      </c>
      <c r="AO113">
        <v>0</v>
      </c>
      <c r="AP113" t="e">
        <f t="shared" ref="AP113:AP144" si="164">1-AN113/AO113</f>
        <v>#DIV/0!</v>
      </c>
      <c r="AQ113">
        <v>0</v>
      </c>
      <c r="AR113" t="s">
        <v>399</v>
      </c>
      <c r="AS113" t="s">
        <v>399</v>
      </c>
      <c r="AT113">
        <v>0</v>
      </c>
      <c r="AU113">
        <v>0</v>
      </c>
      <c r="AV113" t="e">
        <f t="shared" ref="AV113:AV144" si="165">1-AT113/AU113</f>
        <v>#DIV/0!</v>
      </c>
      <c r="AW113">
        <v>0.5</v>
      </c>
      <c r="AX113">
        <f t="shared" ref="AX113:AX144" si="166">CG113</f>
        <v>2.0997816056783997E-2</v>
      </c>
      <c r="AY113">
        <f t="shared" ref="AY113:AY144" si="167">L113</f>
        <v>-1.0368868332722059</v>
      </c>
      <c r="AZ113" t="e">
        <f t="shared" ref="AZ113:AZ144" si="168">AV113*AW113*AX113</f>
        <v>#DIV/0!</v>
      </c>
      <c r="BA113">
        <f t="shared" ref="BA113:BA144" si="169">(AY113-AQ113)/AX113</f>
        <v>-49.380698948317885</v>
      </c>
      <c r="BB113" t="e">
        <f t="shared" ref="BB113:BB144" si="170">(AO113-AU113)/AU113</f>
        <v>#DIV/0!</v>
      </c>
      <c r="BC113" t="e">
        <f t="shared" ref="BC113:BC144" si="171">AN113/(AP113+AN113/AU113)</f>
        <v>#DIV/0!</v>
      </c>
      <c r="BD113" t="s">
        <v>399</v>
      </c>
      <c r="BE113">
        <v>0</v>
      </c>
      <c r="BF113" t="e">
        <f t="shared" ref="BF113:BF144" si="172">IF(BE113&lt;&gt;0, BE113, BC113)</f>
        <v>#DIV/0!</v>
      </c>
      <c r="BG113" t="e">
        <f t="shared" ref="BG113:BG144" si="173">1-BF113/AU113</f>
        <v>#DIV/0!</v>
      </c>
      <c r="BH113" t="e">
        <f t="shared" ref="BH113:BH144" si="174">(AU113-AT113)/(AU113-BF113)</f>
        <v>#DIV/0!</v>
      </c>
      <c r="BI113" t="e">
        <f t="shared" ref="BI113:BI144" si="175">(AO113-AU113)/(AO113-BF113)</f>
        <v>#DIV/0!</v>
      </c>
      <c r="BJ113" t="e">
        <f t="shared" ref="BJ113:BJ144" si="176">(AU113-AT113)/(AU113-AN113)</f>
        <v>#DIV/0!</v>
      </c>
      <c r="BK113" t="e">
        <f t="shared" ref="BK113:BK144" si="177">(AO113-AU113)/(AO113-AN113)</f>
        <v>#DIV/0!</v>
      </c>
      <c r="BL113" t="e">
        <f t="shared" ref="BL113:BL144" si="178">(BH113*BF113/AT113)</f>
        <v>#DIV/0!</v>
      </c>
      <c r="BM113" t="e">
        <f t="shared" ref="BM113:BM144" si="179">(1-BL113)</f>
        <v>#DIV/0!</v>
      </c>
      <c r="BN113" t="s">
        <v>399</v>
      </c>
      <c r="BO113" t="s">
        <v>399</v>
      </c>
      <c r="BP113" t="s">
        <v>399</v>
      </c>
      <c r="BQ113" t="s">
        <v>399</v>
      </c>
      <c r="BR113" t="s">
        <v>399</v>
      </c>
      <c r="BS113" t="s">
        <v>399</v>
      </c>
      <c r="BT113" t="s">
        <v>399</v>
      </c>
      <c r="BU113" t="s">
        <v>399</v>
      </c>
      <c r="BV113" t="s">
        <v>399</v>
      </c>
      <c r="BW113" t="s">
        <v>399</v>
      </c>
      <c r="BX113" t="s">
        <v>399</v>
      </c>
      <c r="BY113" t="s">
        <v>399</v>
      </c>
      <c r="BZ113" t="s">
        <v>399</v>
      </c>
      <c r="CA113" t="s">
        <v>399</v>
      </c>
      <c r="CB113" t="s">
        <v>399</v>
      </c>
      <c r="CC113" t="s">
        <v>399</v>
      </c>
      <c r="CD113" t="s">
        <v>399</v>
      </c>
      <c r="CE113" t="s">
        <v>399</v>
      </c>
      <c r="CF113">
        <f t="shared" ref="CF113:CF144" si="180">$B$11*DD113+$C$11*DE113+$F$11*DP113*(1-DS113)</f>
        <v>4.9997399999999997E-2</v>
      </c>
      <c r="CG113">
        <f t="shared" ref="CG113:CG144" si="181">CF113*CH113</f>
        <v>2.0997816056783997E-2</v>
      </c>
      <c r="CH113">
        <f t="shared" ref="CH113:CH144" si="182">($B$11*$D$9+$C$11*$D$9+$F$11*((EC113+DU113)/MAX(EC113+DU113+ED113, 0.1)*$I$9+ED113/MAX(EC113+DU113+ED113, 0.1)*$J$9))/($B$11+$C$11+$F$11)</f>
        <v>0.41997815999999993</v>
      </c>
      <c r="CI113">
        <f t="shared" ref="CI113:CI144" si="183">($B$11*$K$9+$C$11*$K$9+$F$11*((EC113+DU113)/MAX(EC113+DU113+ED113, 0.1)*$P$9+ED113/MAX(EC113+DU113+ED113, 0.1)*$Q$9))/($B$11+$C$11+$F$11)</f>
        <v>7.9795850399999979E-2</v>
      </c>
      <c r="CJ113">
        <v>6</v>
      </c>
      <c r="CK113">
        <v>0.5</v>
      </c>
      <c r="CL113" t="s">
        <v>400</v>
      </c>
      <c r="CM113">
        <v>2</v>
      </c>
      <c r="CN113">
        <v>1634252741.0999999</v>
      </c>
      <c r="CO113">
        <v>400.64100000000002</v>
      </c>
      <c r="CP113">
        <v>400.048</v>
      </c>
      <c r="CQ113">
        <v>18.0671</v>
      </c>
      <c r="CR113">
        <v>17.995699999999999</v>
      </c>
      <c r="CS113">
        <v>400.45</v>
      </c>
      <c r="CT113">
        <v>18.134599999999999</v>
      </c>
      <c r="CU113">
        <v>1000</v>
      </c>
      <c r="CV113">
        <v>89.782899999999998</v>
      </c>
      <c r="CW113">
        <v>0.104723</v>
      </c>
      <c r="CX113">
        <v>25.4161</v>
      </c>
      <c r="CY113">
        <v>24.932600000000001</v>
      </c>
      <c r="CZ113">
        <v>999.9</v>
      </c>
      <c r="DA113">
        <v>0</v>
      </c>
      <c r="DB113">
        <v>0</v>
      </c>
      <c r="DC113">
        <v>10008.1</v>
      </c>
      <c r="DD113">
        <v>0</v>
      </c>
      <c r="DE113">
        <v>0.21912699999999999</v>
      </c>
      <c r="DF113">
        <v>0.59362800000000004</v>
      </c>
      <c r="DG113">
        <v>408.01299999999998</v>
      </c>
      <c r="DH113">
        <v>407.37900000000002</v>
      </c>
      <c r="DI113">
        <v>7.1407300000000007E-2</v>
      </c>
      <c r="DJ113">
        <v>400.048</v>
      </c>
      <c r="DK113">
        <v>17.995699999999999</v>
      </c>
      <c r="DL113">
        <v>1.62212</v>
      </c>
      <c r="DM113">
        <v>1.61571</v>
      </c>
      <c r="DN113">
        <v>14.170500000000001</v>
      </c>
      <c r="DO113">
        <v>14.109400000000001</v>
      </c>
      <c r="DP113">
        <v>4.9997399999999997E-2</v>
      </c>
      <c r="DQ113">
        <v>0</v>
      </c>
      <c r="DR113">
        <v>0</v>
      </c>
      <c r="DS113">
        <v>0</v>
      </c>
      <c r="DT113">
        <v>659.27</v>
      </c>
      <c r="DU113">
        <v>4.9997399999999997E-2</v>
      </c>
      <c r="DV113">
        <v>-2.4900000000000002</v>
      </c>
      <c r="DW113">
        <v>-1.65</v>
      </c>
      <c r="DX113">
        <v>36.186999999999998</v>
      </c>
      <c r="DY113">
        <v>40.311999999999998</v>
      </c>
      <c r="DZ113">
        <v>38.936999999999998</v>
      </c>
      <c r="EA113">
        <v>40.436999999999998</v>
      </c>
      <c r="EB113">
        <v>39.625</v>
      </c>
      <c r="EC113">
        <v>0</v>
      </c>
      <c r="ED113">
        <v>0</v>
      </c>
      <c r="EE113">
        <v>0</v>
      </c>
      <c r="EF113">
        <v>2541.3000001907299</v>
      </c>
      <c r="EG113">
        <v>0</v>
      </c>
      <c r="EH113">
        <v>659.97846153846206</v>
      </c>
      <c r="EI113">
        <v>5.16581193605065</v>
      </c>
      <c r="EJ113">
        <v>-16.080683696988402</v>
      </c>
      <c r="EK113">
        <v>-1.4307692307692299</v>
      </c>
      <c r="EL113">
        <v>15</v>
      </c>
      <c r="EM113">
        <v>1634252707.0999999</v>
      </c>
      <c r="EN113" t="s">
        <v>626</v>
      </c>
      <c r="EO113">
        <v>1634252706.0999999</v>
      </c>
      <c r="EP113">
        <v>1634252707.0999999</v>
      </c>
      <c r="EQ113">
        <v>131</v>
      </c>
      <c r="ER113">
        <v>5.7000000000000002E-2</v>
      </c>
      <c r="ES113">
        <v>0</v>
      </c>
      <c r="ET113">
        <v>0.191</v>
      </c>
      <c r="EU113">
        <v>-6.8000000000000005E-2</v>
      </c>
      <c r="EV113">
        <v>400</v>
      </c>
      <c r="EW113">
        <v>18</v>
      </c>
      <c r="EX113">
        <v>0.42</v>
      </c>
      <c r="EY113">
        <v>0.19</v>
      </c>
      <c r="EZ113">
        <v>0.59492034999999999</v>
      </c>
      <c r="FA113">
        <v>9.2970641651029404E-2</v>
      </c>
      <c r="FB113">
        <v>3.3694195667466197E-2</v>
      </c>
      <c r="FC113">
        <v>1</v>
      </c>
      <c r="FD113">
        <v>0</v>
      </c>
      <c r="FE113">
        <v>0</v>
      </c>
      <c r="FF113">
        <v>0</v>
      </c>
      <c r="FG113">
        <v>1</v>
      </c>
      <c r="FH113">
        <v>9.4681027500000001E-2</v>
      </c>
      <c r="FI113">
        <v>-0.12417131369606001</v>
      </c>
      <c r="FJ113">
        <v>1.4032578116101599E-2</v>
      </c>
      <c r="FK113">
        <v>1</v>
      </c>
      <c r="FL113">
        <v>3</v>
      </c>
      <c r="FM113">
        <v>3</v>
      </c>
      <c r="FN113" t="s">
        <v>415</v>
      </c>
      <c r="FO113">
        <v>3.92659</v>
      </c>
      <c r="FP113">
        <v>2.7874099999999999</v>
      </c>
      <c r="FQ113">
        <v>8.4011100000000005E-2</v>
      </c>
      <c r="FR113">
        <v>8.3913299999999996E-2</v>
      </c>
      <c r="FS113">
        <v>8.1512899999999999E-2</v>
      </c>
      <c r="FT113">
        <v>8.0422199999999999E-2</v>
      </c>
      <c r="FU113">
        <v>19705.2</v>
      </c>
      <c r="FV113">
        <v>24037.4</v>
      </c>
      <c r="FW113">
        <v>20949.8</v>
      </c>
      <c r="FX113">
        <v>25305.8</v>
      </c>
      <c r="FY113">
        <v>30518.6</v>
      </c>
      <c r="FZ113">
        <v>34261.300000000003</v>
      </c>
      <c r="GA113">
        <v>37809.699999999997</v>
      </c>
      <c r="GB113">
        <v>41978.2</v>
      </c>
      <c r="GC113">
        <v>2.6762800000000002</v>
      </c>
      <c r="GD113">
        <v>2.1945299999999999</v>
      </c>
      <c r="GE113">
        <v>9.3176999999999996E-2</v>
      </c>
      <c r="GF113">
        <v>0</v>
      </c>
      <c r="GG113">
        <v>23.401700000000002</v>
      </c>
      <c r="GH113">
        <v>999.9</v>
      </c>
      <c r="GI113">
        <v>46.508000000000003</v>
      </c>
      <c r="GJ113">
        <v>29.89</v>
      </c>
      <c r="GK113">
        <v>21.930099999999999</v>
      </c>
      <c r="GL113">
        <v>61.368099999999998</v>
      </c>
      <c r="GM113">
        <v>19.274799999999999</v>
      </c>
      <c r="GN113">
        <v>3</v>
      </c>
      <c r="GO113">
        <v>-0.23037299999999999</v>
      </c>
      <c r="GP113">
        <v>-0.901667</v>
      </c>
      <c r="GQ113">
        <v>20.3323</v>
      </c>
      <c r="GR113">
        <v>5.2201399999999998</v>
      </c>
      <c r="GS113">
        <v>11.962</v>
      </c>
      <c r="GT113">
        <v>4.9850500000000002</v>
      </c>
      <c r="GU113">
        <v>3.30023</v>
      </c>
      <c r="GV113">
        <v>9999</v>
      </c>
      <c r="GW113">
        <v>9999</v>
      </c>
      <c r="GX113">
        <v>999.9</v>
      </c>
      <c r="GY113">
        <v>9999</v>
      </c>
      <c r="GZ113">
        <v>1.88459</v>
      </c>
      <c r="HA113">
        <v>1.8815599999999999</v>
      </c>
      <c r="HB113">
        <v>1.8830899999999999</v>
      </c>
      <c r="HC113">
        <v>1.8817900000000001</v>
      </c>
      <c r="HD113">
        <v>1.88324</v>
      </c>
      <c r="HE113">
        <v>1.8824799999999999</v>
      </c>
      <c r="HF113">
        <v>1.88446</v>
      </c>
      <c r="HG113">
        <v>1.88171</v>
      </c>
      <c r="HH113">
        <v>5</v>
      </c>
      <c r="HI113">
        <v>0</v>
      </c>
      <c r="HJ113">
        <v>0</v>
      </c>
      <c r="HK113">
        <v>0</v>
      </c>
      <c r="HL113" t="s">
        <v>403</v>
      </c>
      <c r="HM113" t="s">
        <v>404</v>
      </c>
      <c r="HN113" t="s">
        <v>405</v>
      </c>
      <c r="HO113" t="s">
        <v>405</v>
      </c>
      <c r="HP113" t="s">
        <v>405</v>
      </c>
      <c r="HQ113" t="s">
        <v>405</v>
      </c>
      <c r="HR113">
        <v>0</v>
      </c>
      <c r="HS113">
        <v>100</v>
      </c>
      <c r="HT113">
        <v>100</v>
      </c>
      <c r="HU113">
        <v>0.191</v>
      </c>
      <c r="HV113">
        <v>-6.7500000000000004E-2</v>
      </c>
      <c r="HW113">
        <v>0.19100000000008799</v>
      </c>
      <c r="HX113">
        <v>0</v>
      </c>
      <c r="HY113">
        <v>0</v>
      </c>
      <c r="HZ113">
        <v>0</v>
      </c>
      <c r="IA113">
        <v>-6.7523809523805794E-2</v>
      </c>
      <c r="IB113">
        <v>0</v>
      </c>
      <c r="IC113">
        <v>0</v>
      </c>
      <c r="ID113">
        <v>0</v>
      </c>
      <c r="IE113">
        <v>-1</v>
      </c>
      <c r="IF113">
        <v>-1</v>
      </c>
      <c r="IG113">
        <v>-1</v>
      </c>
      <c r="IH113">
        <v>-1</v>
      </c>
      <c r="II113">
        <v>0.6</v>
      </c>
      <c r="IJ113">
        <v>0.6</v>
      </c>
      <c r="IK113">
        <v>1.56982</v>
      </c>
      <c r="IL113">
        <v>2.5976599999999999</v>
      </c>
      <c r="IM113">
        <v>2.8002899999999999</v>
      </c>
      <c r="IN113">
        <v>3.0151400000000002</v>
      </c>
      <c r="IO113">
        <v>3.0493199999999998</v>
      </c>
      <c r="IP113">
        <v>2.33643</v>
      </c>
      <c r="IQ113">
        <v>36.198900000000002</v>
      </c>
      <c r="IR113">
        <v>24.07</v>
      </c>
      <c r="IS113">
        <v>18</v>
      </c>
      <c r="IT113">
        <v>1091.9100000000001</v>
      </c>
      <c r="IU113">
        <v>596.55999999999995</v>
      </c>
      <c r="IV113">
        <v>25.0002</v>
      </c>
      <c r="IW113">
        <v>24.226299999999998</v>
      </c>
      <c r="IX113">
        <v>30</v>
      </c>
      <c r="IY113">
        <v>24.150400000000001</v>
      </c>
      <c r="IZ113">
        <v>24.143999999999998</v>
      </c>
      <c r="JA113">
        <v>31.3644</v>
      </c>
      <c r="JB113">
        <v>11.438800000000001</v>
      </c>
      <c r="JC113">
        <v>65.598399999999998</v>
      </c>
      <c r="JD113">
        <v>25</v>
      </c>
      <c r="JE113">
        <v>400</v>
      </c>
      <c r="JF113">
        <v>17.970500000000001</v>
      </c>
      <c r="JG113">
        <v>101.926</v>
      </c>
      <c r="JH113">
        <v>101.203</v>
      </c>
    </row>
    <row r="114" spans="1:268" x14ac:dyDescent="0.2">
      <c r="A114">
        <v>98</v>
      </c>
      <c r="B114">
        <v>1634252746.0999999</v>
      </c>
      <c r="C114">
        <v>2600.5</v>
      </c>
      <c r="D114" t="s">
        <v>629</v>
      </c>
      <c r="E114" t="s">
        <v>630</v>
      </c>
      <c r="F114" t="s">
        <v>397</v>
      </c>
      <c r="I114">
        <v>1634252746.0999999</v>
      </c>
      <c r="J114">
        <f t="shared" si="138"/>
        <v>1.1253106059726238E-4</v>
      </c>
      <c r="K114">
        <f t="shared" si="139"/>
        <v>0.11253106059726238</v>
      </c>
      <c r="L114">
        <f t="shared" si="140"/>
        <v>-1.1334004766488364</v>
      </c>
      <c r="M114">
        <f t="shared" si="141"/>
        <v>400.64100000000002</v>
      </c>
      <c r="N114">
        <f t="shared" si="142"/>
        <v>669.73742182428259</v>
      </c>
      <c r="O114">
        <f t="shared" si="143"/>
        <v>60.201270307076271</v>
      </c>
      <c r="P114">
        <f t="shared" si="144"/>
        <v>36.012766124670001</v>
      </c>
      <c r="Q114">
        <f t="shared" si="145"/>
        <v>6.3879799882384661E-3</v>
      </c>
      <c r="R114">
        <f t="shared" si="146"/>
        <v>2.7423977177727541</v>
      </c>
      <c r="S114">
        <f t="shared" si="147"/>
        <v>6.3797249774819147E-3</v>
      </c>
      <c r="T114">
        <f t="shared" si="148"/>
        <v>3.9880688856779156E-3</v>
      </c>
      <c r="U114">
        <f t="shared" si="149"/>
        <v>3.9895850507889585E-3</v>
      </c>
      <c r="V114">
        <f t="shared" si="150"/>
        <v>25.390872446767869</v>
      </c>
      <c r="W114">
        <f t="shared" si="151"/>
        <v>24.933299999999999</v>
      </c>
      <c r="X114">
        <f t="shared" si="152"/>
        <v>3.1670552532996172</v>
      </c>
      <c r="Y114">
        <f t="shared" si="153"/>
        <v>49.800893621048154</v>
      </c>
      <c r="Z114">
        <f t="shared" si="154"/>
        <v>1.6237884164019998</v>
      </c>
      <c r="AA114">
        <f t="shared" si="155"/>
        <v>3.2605608018963577</v>
      </c>
      <c r="AB114">
        <f t="shared" si="156"/>
        <v>1.5432668368976175</v>
      </c>
      <c r="AC114">
        <f t="shared" si="157"/>
        <v>-4.9626197723392709</v>
      </c>
      <c r="AD114">
        <f t="shared" si="158"/>
        <v>72.253388833188197</v>
      </c>
      <c r="AE114">
        <f t="shared" si="159"/>
        <v>5.5829603667587415</v>
      </c>
      <c r="AF114">
        <f t="shared" si="160"/>
        <v>72.87771901265846</v>
      </c>
      <c r="AG114">
        <v>0</v>
      </c>
      <c r="AH114">
        <v>0</v>
      </c>
      <c r="AI114">
        <f t="shared" si="161"/>
        <v>1</v>
      </c>
      <c r="AJ114">
        <f t="shared" si="162"/>
        <v>0</v>
      </c>
      <c r="AK114">
        <f t="shared" si="163"/>
        <v>47679.913384664818</v>
      </c>
      <c r="AL114" t="s">
        <v>399</v>
      </c>
      <c r="AM114" t="s">
        <v>399</v>
      </c>
      <c r="AN114">
        <v>0</v>
      </c>
      <c r="AO114">
        <v>0</v>
      </c>
      <c r="AP114" t="e">
        <f t="shared" si="164"/>
        <v>#DIV/0!</v>
      </c>
      <c r="AQ114">
        <v>0</v>
      </c>
      <c r="AR114" t="s">
        <v>399</v>
      </c>
      <c r="AS114" t="s">
        <v>399</v>
      </c>
      <c r="AT114">
        <v>0</v>
      </c>
      <c r="AU114">
        <v>0</v>
      </c>
      <c r="AV114" t="e">
        <f t="shared" si="165"/>
        <v>#DIV/0!</v>
      </c>
      <c r="AW114">
        <v>0.5</v>
      </c>
      <c r="AX114">
        <f t="shared" si="166"/>
        <v>2.0997816056783997E-2</v>
      </c>
      <c r="AY114">
        <f t="shared" si="167"/>
        <v>-1.1334004766488364</v>
      </c>
      <c r="AZ114" t="e">
        <f t="shared" si="168"/>
        <v>#DIV/0!</v>
      </c>
      <c r="BA114">
        <f t="shared" si="169"/>
        <v>-53.977064737770959</v>
      </c>
      <c r="BB114" t="e">
        <f t="shared" si="170"/>
        <v>#DIV/0!</v>
      </c>
      <c r="BC114" t="e">
        <f t="shared" si="171"/>
        <v>#DIV/0!</v>
      </c>
      <c r="BD114" t="s">
        <v>399</v>
      </c>
      <c r="BE114">
        <v>0</v>
      </c>
      <c r="BF114" t="e">
        <f t="shared" si="172"/>
        <v>#DIV/0!</v>
      </c>
      <c r="BG114" t="e">
        <f t="shared" si="173"/>
        <v>#DIV/0!</v>
      </c>
      <c r="BH114" t="e">
        <f t="shared" si="174"/>
        <v>#DIV/0!</v>
      </c>
      <c r="BI114" t="e">
        <f t="shared" si="175"/>
        <v>#DIV/0!</v>
      </c>
      <c r="BJ114" t="e">
        <f t="shared" si="176"/>
        <v>#DIV/0!</v>
      </c>
      <c r="BK114" t="e">
        <f t="shared" si="177"/>
        <v>#DIV/0!</v>
      </c>
      <c r="BL114" t="e">
        <f t="shared" si="178"/>
        <v>#DIV/0!</v>
      </c>
      <c r="BM114" t="e">
        <f t="shared" si="179"/>
        <v>#DIV/0!</v>
      </c>
      <c r="BN114" t="s">
        <v>399</v>
      </c>
      <c r="BO114" t="s">
        <v>399</v>
      </c>
      <c r="BP114" t="s">
        <v>399</v>
      </c>
      <c r="BQ114" t="s">
        <v>399</v>
      </c>
      <c r="BR114" t="s">
        <v>399</v>
      </c>
      <c r="BS114" t="s">
        <v>399</v>
      </c>
      <c r="BT114" t="s">
        <v>399</v>
      </c>
      <c r="BU114" t="s">
        <v>399</v>
      </c>
      <c r="BV114" t="s">
        <v>399</v>
      </c>
      <c r="BW114" t="s">
        <v>399</v>
      </c>
      <c r="BX114" t="s">
        <v>399</v>
      </c>
      <c r="BY114" t="s">
        <v>399</v>
      </c>
      <c r="BZ114" t="s">
        <v>399</v>
      </c>
      <c r="CA114" t="s">
        <v>399</v>
      </c>
      <c r="CB114" t="s">
        <v>399</v>
      </c>
      <c r="CC114" t="s">
        <v>399</v>
      </c>
      <c r="CD114" t="s">
        <v>399</v>
      </c>
      <c r="CE114" t="s">
        <v>399</v>
      </c>
      <c r="CF114">
        <f t="shared" si="180"/>
        <v>4.9997399999999997E-2</v>
      </c>
      <c r="CG114">
        <f t="shared" si="181"/>
        <v>2.0997816056783997E-2</v>
      </c>
      <c r="CH114">
        <f t="shared" si="182"/>
        <v>0.41997815999999993</v>
      </c>
      <c r="CI114">
        <f t="shared" si="183"/>
        <v>7.9795850399999979E-2</v>
      </c>
      <c r="CJ114">
        <v>6</v>
      </c>
      <c r="CK114">
        <v>0.5</v>
      </c>
      <c r="CL114" t="s">
        <v>400</v>
      </c>
      <c r="CM114">
        <v>2</v>
      </c>
      <c r="CN114">
        <v>1634252746.0999999</v>
      </c>
      <c r="CO114">
        <v>400.64100000000002</v>
      </c>
      <c r="CP114">
        <v>399.988</v>
      </c>
      <c r="CQ114">
        <v>18.064599999999999</v>
      </c>
      <c r="CR114">
        <v>17.9983</v>
      </c>
      <c r="CS114">
        <v>400.45</v>
      </c>
      <c r="CT114">
        <v>18.132100000000001</v>
      </c>
      <c r="CU114">
        <v>999.98400000000004</v>
      </c>
      <c r="CV114">
        <v>89.782899999999998</v>
      </c>
      <c r="CW114">
        <v>0.10496999999999999</v>
      </c>
      <c r="CX114">
        <v>25.422000000000001</v>
      </c>
      <c r="CY114">
        <v>24.933299999999999</v>
      </c>
      <c r="CZ114">
        <v>999.9</v>
      </c>
      <c r="DA114">
        <v>0</v>
      </c>
      <c r="DB114">
        <v>0</v>
      </c>
      <c r="DC114">
        <v>9990</v>
      </c>
      <c r="DD114">
        <v>0</v>
      </c>
      <c r="DE114">
        <v>0.21912699999999999</v>
      </c>
      <c r="DF114">
        <v>0.65310699999999999</v>
      </c>
      <c r="DG114">
        <v>408.01100000000002</v>
      </c>
      <c r="DH114">
        <v>407.31900000000002</v>
      </c>
      <c r="DI114">
        <v>6.6261299999999995E-2</v>
      </c>
      <c r="DJ114">
        <v>399.988</v>
      </c>
      <c r="DK114">
        <v>17.9983</v>
      </c>
      <c r="DL114">
        <v>1.6218900000000001</v>
      </c>
      <c r="DM114">
        <v>1.6159399999999999</v>
      </c>
      <c r="DN114">
        <v>14.1684</v>
      </c>
      <c r="DO114">
        <v>14.111599999999999</v>
      </c>
      <c r="DP114">
        <v>4.9997399999999997E-2</v>
      </c>
      <c r="DQ114">
        <v>0</v>
      </c>
      <c r="DR114">
        <v>0</v>
      </c>
      <c r="DS114">
        <v>0</v>
      </c>
      <c r="DT114">
        <v>661.13</v>
      </c>
      <c r="DU114">
        <v>4.9997399999999997E-2</v>
      </c>
      <c r="DV114">
        <v>-0.11</v>
      </c>
      <c r="DW114">
        <v>-1.52</v>
      </c>
      <c r="DX114">
        <v>35.75</v>
      </c>
      <c r="DY114">
        <v>40.311999999999998</v>
      </c>
      <c r="DZ114">
        <v>38.875</v>
      </c>
      <c r="EA114">
        <v>40.625</v>
      </c>
      <c r="EB114">
        <v>39.125</v>
      </c>
      <c r="EC114">
        <v>0</v>
      </c>
      <c r="ED114">
        <v>0</v>
      </c>
      <c r="EE114">
        <v>0</v>
      </c>
      <c r="EF114">
        <v>2546.7000000476801</v>
      </c>
      <c r="EG114">
        <v>0</v>
      </c>
      <c r="EH114">
        <v>660.20240000000001</v>
      </c>
      <c r="EI114">
        <v>-3.5223077082081899</v>
      </c>
      <c r="EJ114">
        <v>4.1684615370202103</v>
      </c>
      <c r="EK114">
        <v>-1.9592000000000001</v>
      </c>
      <c r="EL114">
        <v>15</v>
      </c>
      <c r="EM114">
        <v>1634252707.0999999</v>
      </c>
      <c r="EN114" t="s">
        <v>626</v>
      </c>
      <c r="EO114">
        <v>1634252706.0999999</v>
      </c>
      <c r="EP114">
        <v>1634252707.0999999</v>
      </c>
      <c r="EQ114">
        <v>131</v>
      </c>
      <c r="ER114">
        <v>5.7000000000000002E-2</v>
      </c>
      <c r="ES114">
        <v>0</v>
      </c>
      <c r="ET114">
        <v>0.191</v>
      </c>
      <c r="EU114">
        <v>-6.8000000000000005E-2</v>
      </c>
      <c r="EV114">
        <v>400</v>
      </c>
      <c r="EW114">
        <v>18</v>
      </c>
      <c r="EX114">
        <v>0.42</v>
      </c>
      <c r="EY114">
        <v>0.19</v>
      </c>
      <c r="EZ114">
        <v>0.61236797560975598</v>
      </c>
      <c r="FA114">
        <v>1.78530104529637E-2</v>
      </c>
      <c r="FB114">
        <v>3.0399093448042501E-2</v>
      </c>
      <c r="FC114">
        <v>1</v>
      </c>
      <c r="FD114">
        <v>0</v>
      </c>
      <c r="FE114">
        <v>0</v>
      </c>
      <c r="FF114">
        <v>0</v>
      </c>
      <c r="FG114">
        <v>1</v>
      </c>
      <c r="FH114">
        <v>8.26767243902439E-2</v>
      </c>
      <c r="FI114">
        <v>-9.8087682229965195E-2</v>
      </c>
      <c r="FJ114">
        <v>1.15041315063547E-2</v>
      </c>
      <c r="FK114">
        <v>1</v>
      </c>
      <c r="FL114">
        <v>3</v>
      </c>
      <c r="FM114">
        <v>3</v>
      </c>
      <c r="FN114" t="s">
        <v>415</v>
      </c>
      <c r="FO114">
        <v>3.9265699999999999</v>
      </c>
      <c r="FP114">
        <v>2.7875000000000001</v>
      </c>
      <c r="FQ114">
        <v>8.4011100000000005E-2</v>
      </c>
      <c r="FR114">
        <v>8.3903800000000001E-2</v>
      </c>
      <c r="FS114">
        <v>8.1504499999999994E-2</v>
      </c>
      <c r="FT114">
        <v>8.0430699999999994E-2</v>
      </c>
      <c r="FU114">
        <v>19705.400000000001</v>
      </c>
      <c r="FV114">
        <v>24037.7</v>
      </c>
      <c r="FW114">
        <v>20950</v>
      </c>
      <c r="FX114">
        <v>25305.8</v>
      </c>
      <c r="FY114">
        <v>30519.200000000001</v>
      </c>
      <c r="FZ114">
        <v>34261.1</v>
      </c>
      <c r="GA114">
        <v>37810.199999999997</v>
      </c>
      <c r="GB114">
        <v>41978.3</v>
      </c>
      <c r="GC114">
        <v>2.6772200000000002</v>
      </c>
      <c r="GD114">
        <v>2.1943800000000002</v>
      </c>
      <c r="GE114">
        <v>9.2916200000000004E-2</v>
      </c>
      <c r="GF114">
        <v>0</v>
      </c>
      <c r="GG114">
        <v>23.406700000000001</v>
      </c>
      <c r="GH114">
        <v>999.9</v>
      </c>
      <c r="GI114">
        <v>46.508000000000003</v>
      </c>
      <c r="GJ114">
        <v>29.9</v>
      </c>
      <c r="GK114">
        <v>21.9406</v>
      </c>
      <c r="GL114">
        <v>61.558100000000003</v>
      </c>
      <c r="GM114">
        <v>19.262799999999999</v>
      </c>
      <c r="GN114">
        <v>3</v>
      </c>
      <c r="GO114">
        <v>-0.230462</v>
      </c>
      <c r="GP114">
        <v>-0.90027800000000002</v>
      </c>
      <c r="GQ114">
        <v>20.332899999999999</v>
      </c>
      <c r="GR114">
        <v>5.2232799999999999</v>
      </c>
      <c r="GS114">
        <v>11.962</v>
      </c>
      <c r="GT114">
        <v>4.9859999999999998</v>
      </c>
      <c r="GU114">
        <v>3.3010000000000002</v>
      </c>
      <c r="GV114">
        <v>9999</v>
      </c>
      <c r="GW114">
        <v>9999</v>
      </c>
      <c r="GX114">
        <v>999.9</v>
      </c>
      <c r="GY114">
        <v>9999</v>
      </c>
      <c r="GZ114">
        <v>1.8846000000000001</v>
      </c>
      <c r="HA114">
        <v>1.8815599999999999</v>
      </c>
      <c r="HB114">
        <v>1.8830899999999999</v>
      </c>
      <c r="HC114">
        <v>1.8817999999999999</v>
      </c>
      <c r="HD114">
        <v>1.88324</v>
      </c>
      <c r="HE114">
        <v>1.8824799999999999</v>
      </c>
      <c r="HF114">
        <v>1.88446</v>
      </c>
      <c r="HG114">
        <v>1.88171</v>
      </c>
      <c r="HH114">
        <v>5</v>
      </c>
      <c r="HI114">
        <v>0</v>
      </c>
      <c r="HJ114">
        <v>0</v>
      </c>
      <c r="HK114">
        <v>0</v>
      </c>
      <c r="HL114" t="s">
        <v>403</v>
      </c>
      <c r="HM114" t="s">
        <v>404</v>
      </c>
      <c r="HN114" t="s">
        <v>405</v>
      </c>
      <c r="HO114" t="s">
        <v>405</v>
      </c>
      <c r="HP114" t="s">
        <v>405</v>
      </c>
      <c r="HQ114" t="s">
        <v>405</v>
      </c>
      <c r="HR114">
        <v>0</v>
      </c>
      <c r="HS114">
        <v>100</v>
      </c>
      <c r="HT114">
        <v>100</v>
      </c>
      <c r="HU114">
        <v>0.191</v>
      </c>
      <c r="HV114">
        <v>-6.7500000000000004E-2</v>
      </c>
      <c r="HW114">
        <v>0.19100000000008799</v>
      </c>
      <c r="HX114">
        <v>0</v>
      </c>
      <c r="HY114">
        <v>0</v>
      </c>
      <c r="HZ114">
        <v>0</v>
      </c>
      <c r="IA114">
        <v>-6.7523809523805794E-2</v>
      </c>
      <c r="IB114">
        <v>0</v>
      </c>
      <c r="IC114">
        <v>0</v>
      </c>
      <c r="ID114">
        <v>0</v>
      </c>
      <c r="IE114">
        <v>-1</v>
      </c>
      <c r="IF114">
        <v>-1</v>
      </c>
      <c r="IG114">
        <v>-1</v>
      </c>
      <c r="IH114">
        <v>-1</v>
      </c>
      <c r="II114">
        <v>0.7</v>
      </c>
      <c r="IJ114">
        <v>0.7</v>
      </c>
      <c r="IK114">
        <v>1.57104</v>
      </c>
      <c r="IL114">
        <v>2.6025399999999999</v>
      </c>
      <c r="IM114">
        <v>2.8002899999999999</v>
      </c>
      <c r="IN114">
        <v>3.0139200000000002</v>
      </c>
      <c r="IO114">
        <v>3.0493199999999998</v>
      </c>
      <c r="IP114">
        <v>2.3303199999999999</v>
      </c>
      <c r="IQ114">
        <v>36.198900000000002</v>
      </c>
      <c r="IR114">
        <v>24.07</v>
      </c>
      <c r="IS114">
        <v>18</v>
      </c>
      <c r="IT114">
        <v>1093.02</v>
      </c>
      <c r="IU114">
        <v>596.44299999999998</v>
      </c>
      <c r="IV114">
        <v>25.0002</v>
      </c>
      <c r="IW114">
        <v>24.225300000000001</v>
      </c>
      <c r="IX114">
        <v>29.9999</v>
      </c>
      <c r="IY114">
        <v>24.15</v>
      </c>
      <c r="IZ114">
        <v>24.143999999999998</v>
      </c>
      <c r="JA114">
        <v>31.366800000000001</v>
      </c>
      <c r="JB114">
        <v>11.438800000000001</v>
      </c>
      <c r="JC114">
        <v>65.598399999999998</v>
      </c>
      <c r="JD114">
        <v>25</v>
      </c>
      <c r="JE114">
        <v>400</v>
      </c>
      <c r="JF114">
        <v>17.970500000000001</v>
      </c>
      <c r="JG114">
        <v>101.92700000000001</v>
      </c>
      <c r="JH114">
        <v>101.203</v>
      </c>
    </row>
    <row r="115" spans="1:268" x14ac:dyDescent="0.2">
      <c r="A115">
        <v>99</v>
      </c>
      <c r="B115">
        <v>1634252751.0999999</v>
      </c>
      <c r="C115">
        <v>2605.5</v>
      </c>
      <c r="D115" t="s">
        <v>631</v>
      </c>
      <c r="E115" t="s">
        <v>632</v>
      </c>
      <c r="F115" t="s">
        <v>397</v>
      </c>
      <c r="I115">
        <v>1634252751.0999999</v>
      </c>
      <c r="J115">
        <f t="shared" si="138"/>
        <v>1.1066679403404809E-4</v>
      </c>
      <c r="K115">
        <f t="shared" si="139"/>
        <v>0.1106667940340481</v>
      </c>
      <c r="L115">
        <f t="shared" si="140"/>
        <v>-1.0310051136848972</v>
      </c>
      <c r="M115">
        <f t="shared" si="141"/>
        <v>400.55900000000003</v>
      </c>
      <c r="N115">
        <f t="shared" si="142"/>
        <v>648.33211097416711</v>
      </c>
      <c r="O115">
        <f t="shared" si="143"/>
        <v>58.28027532725919</v>
      </c>
      <c r="P115">
        <f t="shared" si="144"/>
        <v>36.007299977374998</v>
      </c>
      <c r="Q115">
        <f t="shared" si="145"/>
        <v>6.2897900580704061E-3</v>
      </c>
      <c r="R115">
        <f t="shared" si="146"/>
        <v>2.748379520458287</v>
      </c>
      <c r="S115">
        <f t="shared" si="147"/>
        <v>6.2818040968209525E-3</v>
      </c>
      <c r="T115">
        <f t="shared" si="148"/>
        <v>3.9268442067354851E-3</v>
      </c>
      <c r="U115">
        <f t="shared" si="149"/>
        <v>3.9895850507889585E-3</v>
      </c>
      <c r="V115">
        <f t="shared" si="150"/>
        <v>25.394750460004392</v>
      </c>
      <c r="W115">
        <f t="shared" si="151"/>
        <v>24.9237</v>
      </c>
      <c r="X115">
        <f t="shared" si="152"/>
        <v>3.165242154742971</v>
      </c>
      <c r="Y115">
        <f t="shared" si="153"/>
        <v>49.79100522567758</v>
      </c>
      <c r="Z115">
        <f t="shared" si="154"/>
        <v>1.6237844209499999</v>
      </c>
      <c r="AA115">
        <f t="shared" si="155"/>
        <v>3.2612003183912472</v>
      </c>
      <c r="AB115">
        <f t="shared" si="156"/>
        <v>1.5414577337929711</v>
      </c>
      <c r="AC115">
        <f t="shared" si="157"/>
        <v>-4.8804056169015206</v>
      </c>
      <c r="AD115">
        <f t="shared" si="158"/>
        <v>74.322391372204692</v>
      </c>
      <c r="AE115">
        <f t="shared" si="159"/>
        <v>5.7301499271606913</v>
      </c>
      <c r="AF115">
        <f t="shared" si="160"/>
        <v>75.176125267514649</v>
      </c>
      <c r="AG115">
        <v>0</v>
      </c>
      <c r="AH115">
        <v>0</v>
      </c>
      <c r="AI115">
        <f t="shared" si="161"/>
        <v>1</v>
      </c>
      <c r="AJ115">
        <f t="shared" si="162"/>
        <v>0</v>
      </c>
      <c r="AK115">
        <f t="shared" si="163"/>
        <v>47842.066192911923</v>
      </c>
      <c r="AL115" t="s">
        <v>399</v>
      </c>
      <c r="AM115" t="s">
        <v>399</v>
      </c>
      <c r="AN115">
        <v>0</v>
      </c>
      <c r="AO115">
        <v>0</v>
      </c>
      <c r="AP115" t="e">
        <f t="shared" si="164"/>
        <v>#DIV/0!</v>
      </c>
      <c r="AQ115">
        <v>0</v>
      </c>
      <c r="AR115" t="s">
        <v>399</v>
      </c>
      <c r="AS115" t="s">
        <v>399</v>
      </c>
      <c r="AT115">
        <v>0</v>
      </c>
      <c r="AU115">
        <v>0</v>
      </c>
      <c r="AV115" t="e">
        <f t="shared" si="165"/>
        <v>#DIV/0!</v>
      </c>
      <c r="AW115">
        <v>0.5</v>
      </c>
      <c r="AX115">
        <f t="shared" si="166"/>
        <v>2.0997816056783997E-2</v>
      </c>
      <c r="AY115">
        <f t="shared" si="167"/>
        <v>-1.0310051136848972</v>
      </c>
      <c r="AZ115" t="e">
        <f t="shared" si="168"/>
        <v>#DIV/0!</v>
      </c>
      <c r="BA115">
        <f t="shared" si="169"/>
        <v>-49.100587932419714</v>
      </c>
      <c r="BB115" t="e">
        <f t="shared" si="170"/>
        <v>#DIV/0!</v>
      </c>
      <c r="BC115" t="e">
        <f t="shared" si="171"/>
        <v>#DIV/0!</v>
      </c>
      <c r="BD115" t="s">
        <v>399</v>
      </c>
      <c r="BE115">
        <v>0</v>
      </c>
      <c r="BF115" t="e">
        <f t="shared" si="172"/>
        <v>#DIV/0!</v>
      </c>
      <c r="BG115" t="e">
        <f t="shared" si="173"/>
        <v>#DIV/0!</v>
      </c>
      <c r="BH115" t="e">
        <f t="shared" si="174"/>
        <v>#DIV/0!</v>
      </c>
      <c r="BI115" t="e">
        <f t="shared" si="175"/>
        <v>#DIV/0!</v>
      </c>
      <c r="BJ115" t="e">
        <f t="shared" si="176"/>
        <v>#DIV/0!</v>
      </c>
      <c r="BK115" t="e">
        <f t="shared" si="177"/>
        <v>#DIV/0!</v>
      </c>
      <c r="BL115" t="e">
        <f t="shared" si="178"/>
        <v>#DIV/0!</v>
      </c>
      <c r="BM115" t="e">
        <f t="shared" si="179"/>
        <v>#DIV/0!</v>
      </c>
      <c r="BN115" t="s">
        <v>399</v>
      </c>
      <c r="BO115" t="s">
        <v>399</v>
      </c>
      <c r="BP115" t="s">
        <v>399</v>
      </c>
      <c r="BQ115" t="s">
        <v>399</v>
      </c>
      <c r="BR115" t="s">
        <v>399</v>
      </c>
      <c r="BS115" t="s">
        <v>399</v>
      </c>
      <c r="BT115" t="s">
        <v>399</v>
      </c>
      <c r="BU115" t="s">
        <v>399</v>
      </c>
      <c r="BV115" t="s">
        <v>399</v>
      </c>
      <c r="BW115" t="s">
        <v>399</v>
      </c>
      <c r="BX115" t="s">
        <v>399</v>
      </c>
      <c r="BY115" t="s">
        <v>399</v>
      </c>
      <c r="BZ115" t="s">
        <v>399</v>
      </c>
      <c r="CA115" t="s">
        <v>399</v>
      </c>
      <c r="CB115" t="s">
        <v>399</v>
      </c>
      <c r="CC115" t="s">
        <v>399</v>
      </c>
      <c r="CD115" t="s">
        <v>399</v>
      </c>
      <c r="CE115" t="s">
        <v>399</v>
      </c>
      <c r="CF115">
        <f t="shared" si="180"/>
        <v>4.9997399999999997E-2</v>
      </c>
      <c r="CG115">
        <f t="shared" si="181"/>
        <v>2.0997816056783997E-2</v>
      </c>
      <c r="CH115">
        <f t="shared" si="182"/>
        <v>0.41997815999999993</v>
      </c>
      <c r="CI115">
        <f t="shared" si="183"/>
        <v>7.9795850399999979E-2</v>
      </c>
      <c r="CJ115">
        <v>6</v>
      </c>
      <c r="CK115">
        <v>0.5</v>
      </c>
      <c r="CL115" t="s">
        <v>400</v>
      </c>
      <c r="CM115">
        <v>2</v>
      </c>
      <c r="CN115">
        <v>1634252751.0999999</v>
      </c>
      <c r="CO115">
        <v>400.55900000000003</v>
      </c>
      <c r="CP115">
        <v>399.96699999999998</v>
      </c>
      <c r="CQ115">
        <v>18.063600000000001</v>
      </c>
      <c r="CR115">
        <v>17.9984</v>
      </c>
      <c r="CS115">
        <v>400.36799999999999</v>
      </c>
      <c r="CT115">
        <v>18.1311</v>
      </c>
      <c r="CU115">
        <v>1000.01</v>
      </c>
      <c r="CV115">
        <v>89.787599999999998</v>
      </c>
      <c r="CW115">
        <v>0.10502499999999999</v>
      </c>
      <c r="CX115">
        <v>25.4253</v>
      </c>
      <c r="CY115">
        <v>24.9237</v>
      </c>
      <c r="CZ115">
        <v>999.9</v>
      </c>
      <c r="DA115">
        <v>0</v>
      </c>
      <c r="DB115">
        <v>0</v>
      </c>
      <c r="DC115">
        <v>10025</v>
      </c>
      <c r="DD115">
        <v>0</v>
      </c>
      <c r="DE115">
        <v>0.21912699999999999</v>
      </c>
      <c r="DF115">
        <v>0.59228499999999995</v>
      </c>
      <c r="DG115">
        <v>407.92700000000002</v>
      </c>
      <c r="DH115">
        <v>407.29700000000003</v>
      </c>
      <c r="DI115">
        <v>6.5185499999999993E-2</v>
      </c>
      <c r="DJ115">
        <v>399.96699999999998</v>
      </c>
      <c r="DK115">
        <v>17.9984</v>
      </c>
      <c r="DL115">
        <v>1.6218900000000001</v>
      </c>
      <c r="DM115">
        <v>1.6160300000000001</v>
      </c>
      <c r="DN115">
        <v>14.1683</v>
      </c>
      <c r="DO115">
        <v>14.112500000000001</v>
      </c>
      <c r="DP115">
        <v>4.9997399999999997E-2</v>
      </c>
      <c r="DQ115">
        <v>0</v>
      </c>
      <c r="DR115">
        <v>0</v>
      </c>
      <c r="DS115">
        <v>0</v>
      </c>
      <c r="DT115">
        <v>661.67</v>
      </c>
      <c r="DU115">
        <v>4.9997399999999997E-2</v>
      </c>
      <c r="DV115">
        <v>1.41</v>
      </c>
      <c r="DW115">
        <v>-1.26</v>
      </c>
      <c r="DX115">
        <v>36.186999999999998</v>
      </c>
      <c r="DY115">
        <v>40.311999999999998</v>
      </c>
      <c r="DZ115">
        <v>38.936999999999998</v>
      </c>
      <c r="EA115">
        <v>40.5</v>
      </c>
      <c r="EB115">
        <v>39.5</v>
      </c>
      <c r="EC115">
        <v>0</v>
      </c>
      <c r="ED115">
        <v>0</v>
      </c>
      <c r="EE115">
        <v>0</v>
      </c>
      <c r="EF115">
        <v>2551.5</v>
      </c>
      <c r="EG115">
        <v>0</v>
      </c>
      <c r="EH115">
        <v>660.26400000000001</v>
      </c>
      <c r="EI115">
        <v>-1.32538471199213</v>
      </c>
      <c r="EJ115">
        <v>7.96999997038108</v>
      </c>
      <c r="EK115">
        <v>-1.6032</v>
      </c>
      <c r="EL115">
        <v>15</v>
      </c>
      <c r="EM115">
        <v>1634252707.0999999</v>
      </c>
      <c r="EN115" t="s">
        <v>626</v>
      </c>
      <c r="EO115">
        <v>1634252706.0999999</v>
      </c>
      <c r="EP115">
        <v>1634252707.0999999</v>
      </c>
      <c r="EQ115">
        <v>131</v>
      </c>
      <c r="ER115">
        <v>5.7000000000000002E-2</v>
      </c>
      <c r="ES115">
        <v>0</v>
      </c>
      <c r="ET115">
        <v>0.191</v>
      </c>
      <c r="EU115">
        <v>-6.8000000000000005E-2</v>
      </c>
      <c r="EV115">
        <v>400</v>
      </c>
      <c r="EW115">
        <v>18</v>
      </c>
      <c r="EX115">
        <v>0.42</v>
      </c>
      <c r="EY115">
        <v>0.19</v>
      </c>
      <c r="EZ115">
        <v>0.61126785365853697</v>
      </c>
      <c r="FA115">
        <v>0.19077250871080201</v>
      </c>
      <c r="FB115">
        <v>2.72378679124782E-2</v>
      </c>
      <c r="FC115">
        <v>0</v>
      </c>
      <c r="FD115">
        <v>0</v>
      </c>
      <c r="FE115">
        <v>0</v>
      </c>
      <c r="FF115">
        <v>0</v>
      </c>
      <c r="FG115">
        <v>1</v>
      </c>
      <c r="FH115">
        <v>7.7667143902439006E-2</v>
      </c>
      <c r="FI115">
        <v>-9.4128321951219299E-2</v>
      </c>
      <c r="FJ115">
        <v>1.0859695037874401E-2</v>
      </c>
      <c r="FK115">
        <v>1</v>
      </c>
      <c r="FL115">
        <v>2</v>
      </c>
      <c r="FM115">
        <v>3</v>
      </c>
      <c r="FN115" t="s">
        <v>419</v>
      </c>
      <c r="FO115">
        <v>3.9266100000000002</v>
      </c>
      <c r="FP115">
        <v>2.7878599999999998</v>
      </c>
      <c r="FQ115">
        <v>8.4002599999999997E-2</v>
      </c>
      <c r="FR115">
        <v>8.3904999999999993E-2</v>
      </c>
      <c r="FS115">
        <v>8.1505800000000003E-2</v>
      </c>
      <c r="FT115">
        <v>8.0435400000000004E-2</v>
      </c>
      <c r="FU115">
        <v>19705.5</v>
      </c>
      <c r="FV115">
        <v>24037.8</v>
      </c>
      <c r="FW115">
        <v>20950</v>
      </c>
      <c r="FX115">
        <v>25305.9</v>
      </c>
      <c r="FY115">
        <v>30519.1</v>
      </c>
      <c r="FZ115">
        <v>34261</v>
      </c>
      <c r="GA115">
        <v>37810</v>
      </c>
      <c r="GB115">
        <v>41978.400000000001</v>
      </c>
      <c r="GC115">
        <v>2.6770299999999998</v>
      </c>
      <c r="GD115">
        <v>2.1942699999999999</v>
      </c>
      <c r="GE115">
        <v>9.2036999999999994E-2</v>
      </c>
      <c r="GF115">
        <v>0</v>
      </c>
      <c r="GG115">
        <v>23.4116</v>
      </c>
      <c r="GH115">
        <v>999.9</v>
      </c>
      <c r="GI115">
        <v>46.508000000000003</v>
      </c>
      <c r="GJ115">
        <v>29.89</v>
      </c>
      <c r="GK115">
        <v>21.9285</v>
      </c>
      <c r="GL115">
        <v>61.388100000000001</v>
      </c>
      <c r="GM115">
        <v>19.262799999999999</v>
      </c>
      <c r="GN115">
        <v>3</v>
      </c>
      <c r="GO115">
        <v>-0.23050100000000001</v>
      </c>
      <c r="GP115">
        <v>-0.89903299999999997</v>
      </c>
      <c r="GQ115">
        <v>20.332699999999999</v>
      </c>
      <c r="GR115">
        <v>5.2234299999999996</v>
      </c>
      <c r="GS115">
        <v>11.962</v>
      </c>
      <c r="GT115">
        <v>4.9859999999999998</v>
      </c>
      <c r="GU115">
        <v>3.3010000000000002</v>
      </c>
      <c r="GV115">
        <v>9999</v>
      </c>
      <c r="GW115">
        <v>9999</v>
      </c>
      <c r="GX115">
        <v>999.9</v>
      </c>
      <c r="GY115">
        <v>9999</v>
      </c>
      <c r="GZ115">
        <v>1.8846000000000001</v>
      </c>
      <c r="HA115">
        <v>1.8815599999999999</v>
      </c>
      <c r="HB115">
        <v>1.8830899999999999</v>
      </c>
      <c r="HC115">
        <v>1.8817900000000001</v>
      </c>
      <c r="HD115">
        <v>1.88324</v>
      </c>
      <c r="HE115">
        <v>1.8824799999999999</v>
      </c>
      <c r="HF115">
        <v>1.88446</v>
      </c>
      <c r="HG115">
        <v>1.88171</v>
      </c>
      <c r="HH115">
        <v>5</v>
      </c>
      <c r="HI115">
        <v>0</v>
      </c>
      <c r="HJ115">
        <v>0</v>
      </c>
      <c r="HK115">
        <v>0</v>
      </c>
      <c r="HL115" t="s">
        <v>403</v>
      </c>
      <c r="HM115" t="s">
        <v>404</v>
      </c>
      <c r="HN115" t="s">
        <v>405</v>
      </c>
      <c r="HO115" t="s">
        <v>405</v>
      </c>
      <c r="HP115" t="s">
        <v>405</v>
      </c>
      <c r="HQ115" t="s">
        <v>405</v>
      </c>
      <c r="HR115">
        <v>0</v>
      </c>
      <c r="HS115">
        <v>100</v>
      </c>
      <c r="HT115">
        <v>100</v>
      </c>
      <c r="HU115">
        <v>0.191</v>
      </c>
      <c r="HV115">
        <v>-6.7500000000000004E-2</v>
      </c>
      <c r="HW115">
        <v>0.19100000000008799</v>
      </c>
      <c r="HX115">
        <v>0</v>
      </c>
      <c r="HY115">
        <v>0</v>
      </c>
      <c r="HZ115">
        <v>0</v>
      </c>
      <c r="IA115">
        <v>-6.7523809523805794E-2</v>
      </c>
      <c r="IB115">
        <v>0</v>
      </c>
      <c r="IC115">
        <v>0</v>
      </c>
      <c r="ID115">
        <v>0</v>
      </c>
      <c r="IE115">
        <v>-1</v>
      </c>
      <c r="IF115">
        <v>-1</v>
      </c>
      <c r="IG115">
        <v>-1</v>
      </c>
      <c r="IH115">
        <v>-1</v>
      </c>
      <c r="II115">
        <v>0.8</v>
      </c>
      <c r="IJ115">
        <v>0.7</v>
      </c>
      <c r="IK115">
        <v>1.56982</v>
      </c>
      <c r="IL115">
        <v>2.6037599999999999</v>
      </c>
      <c r="IM115">
        <v>2.8002899999999999</v>
      </c>
      <c r="IN115">
        <v>3.0151400000000002</v>
      </c>
      <c r="IO115">
        <v>3.0493199999999998</v>
      </c>
      <c r="IP115">
        <v>2.3547400000000001</v>
      </c>
      <c r="IQ115">
        <v>36.198900000000002</v>
      </c>
      <c r="IR115">
        <v>24.061199999999999</v>
      </c>
      <c r="IS115">
        <v>18</v>
      </c>
      <c r="IT115">
        <v>1092.75</v>
      </c>
      <c r="IU115">
        <v>596.35</v>
      </c>
      <c r="IV115">
        <v>25.0002</v>
      </c>
      <c r="IW115">
        <v>24.2242</v>
      </c>
      <c r="IX115">
        <v>30</v>
      </c>
      <c r="IY115">
        <v>24.148399999999999</v>
      </c>
      <c r="IZ115">
        <v>24.142700000000001</v>
      </c>
      <c r="JA115">
        <v>31.367999999999999</v>
      </c>
      <c r="JB115">
        <v>11.438800000000001</v>
      </c>
      <c r="JC115">
        <v>65.598399999999998</v>
      </c>
      <c r="JD115">
        <v>25</v>
      </c>
      <c r="JE115">
        <v>400</v>
      </c>
      <c r="JF115">
        <v>17.970500000000001</v>
      </c>
      <c r="JG115">
        <v>101.92700000000001</v>
      </c>
      <c r="JH115">
        <v>101.203</v>
      </c>
    </row>
    <row r="116" spans="1:268" x14ac:dyDescent="0.2">
      <c r="A116">
        <v>100</v>
      </c>
      <c r="B116">
        <v>1634252756.0999999</v>
      </c>
      <c r="C116">
        <v>2610.5</v>
      </c>
      <c r="D116" t="s">
        <v>633</v>
      </c>
      <c r="E116" t="s">
        <v>634</v>
      </c>
      <c r="F116" t="s">
        <v>397</v>
      </c>
      <c r="I116">
        <v>1634252756.0999999</v>
      </c>
      <c r="J116">
        <f t="shared" si="138"/>
        <v>1.1286802084650512E-4</v>
      </c>
      <c r="K116">
        <f t="shared" si="139"/>
        <v>0.11286802084650513</v>
      </c>
      <c r="L116">
        <f t="shared" si="140"/>
        <v>-1.0251675255978345</v>
      </c>
      <c r="M116">
        <f t="shared" si="141"/>
        <v>400.536</v>
      </c>
      <c r="N116">
        <f t="shared" si="142"/>
        <v>642.24156084455092</v>
      </c>
      <c r="O116">
        <f t="shared" si="143"/>
        <v>57.731971206288797</v>
      </c>
      <c r="P116">
        <f t="shared" si="144"/>
        <v>36.004728172176002</v>
      </c>
      <c r="Q116">
        <f t="shared" si="145"/>
        <v>6.4037792724609107E-3</v>
      </c>
      <c r="R116">
        <f t="shared" si="146"/>
        <v>2.7411989049635337</v>
      </c>
      <c r="S116">
        <f t="shared" si="147"/>
        <v>6.395479782912215E-3</v>
      </c>
      <c r="T116">
        <f t="shared" si="148"/>
        <v>3.9979196278461786E-3</v>
      </c>
      <c r="U116">
        <f t="shared" si="149"/>
        <v>3.9895850507889585E-3</v>
      </c>
      <c r="V116">
        <f t="shared" si="150"/>
        <v>25.399366686527664</v>
      </c>
      <c r="W116">
        <f t="shared" si="151"/>
        <v>24.939499999999999</v>
      </c>
      <c r="X116">
        <f t="shared" si="152"/>
        <v>3.1682266950900644</v>
      </c>
      <c r="Y116">
        <f t="shared" si="153"/>
        <v>49.785099028228878</v>
      </c>
      <c r="Z116">
        <f t="shared" si="154"/>
        <v>1.6241032660684001</v>
      </c>
      <c r="AA116">
        <f t="shared" si="155"/>
        <v>3.2622276499791831</v>
      </c>
      <c r="AB116">
        <f t="shared" si="156"/>
        <v>1.5441234290216643</v>
      </c>
      <c r="AC116">
        <f t="shared" si="157"/>
        <v>-4.9774797193308755</v>
      </c>
      <c r="AD116">
        <f t="shared" si="158"/>
        <v>72.576484395453832</v>
      </c>
      <c r="AE116">
        <f t="shared" si="159"/>
        <v>5.6107959726180363</v>
      </c>
      <c r="AF116">
        <f t="shared" si="160"/>
        <v>73.213790233791784</v>
      </c>
      <c r="AG116">
        <v>0</v>
      </c>
      <c r="AH116">
        <v>0</v>
      </c>
      <c r="AI116">
        <f t="shared" si="161"/>
        <v>1</v>
      </c>
      <c r="AJ116">
        <f t="shared" si="162"/>
        <v>0</v>
      </c>
      <c r="AK116">
        <f t="shared" si="163"/>
        <v>47646.052626120225</v>
      </c>
      <c r="AL116" t="s">
        <v>399</v>
      </c>
      <c r="AM116" t="s">
        <v>399</v>
      </c>
      <c r="AN116">
        <v>0</v>
      </c>
      <c r="AO116">
        <v>0</v>
      </c>
      <c r="AP116" t="e">
        <f t="shared" si="164"/>
        <v>#DIV/0!</v>
      </c>
      <c r="AQ116">
        <v>0</v>
      </c>
      <c r="AR116" t="s">
        <v>399</v>
      </c>
      <c r="AS116" t="s">
        <v>399</v>
      </c>
      <c r="AT116">
        <v>0</v>
      </c>
      <c r="AU116">
        <v>0</v>
      </c>
      <c r="AV116" t="e">
        <f t="shared" si="165"/>
        <v>#DIV/0!</v>
      </c>
      <c r="AW116">
        <v>0.5</v>
      </c>
      <c r="AX116">
        <f t="shared" si="166"/>
        <v>2.0997816056783997E-2</v>
      </c>
      <c r="AY116">
        <f t="shared" si="167"/>
        <v>-1.0251675255978345</v>
      </c>
      <c r="AZ116" t="e">
        <f t="shared" si="168"/>
        <v>#DIV/0!</v>
      </c>
      <c r="BA116">
        <f t="shared" si="169"/>
        <v>-48.822578635106311</v>
      </c>
      <c r="BB116" t="e">
        <f t="shared" si="170"/>
        <v>#DIV/0!</v>
      </c>
      <c r="BC116" t="e">
        <f t="shared" si="171"/>
        <v>#DIV/0!</v>
      </c>
      <c r="BD116" t="s">
        <v>399</v>
      </c>
      <c r="BE116">
        <v>0</v>
      </c>
      <c r="BF116" t="e">
        <f t="shared" si="172"/>
        <v>#DIV/0!</v>
      </c>
      <c r="BG116" t="e">
        <f t="shared" si="173"/>
        <v>#DIV/0!</v>
      </c>
      <c r="BH116" t="e">
        <f t="shared" si="174"/>
        <v>#DIV/0!</v>
      </c>
      <c r="BI116" t="e">
        <f t="shared" si="175"/>
        <v>#DIV/0!</v>
      </c>
      <c r="BJ116" t="e">
        <f t="shared" si="176"/>
        <v>#DIV/0!</v>
      </c>
      <c r="BK116" t="e">
        <f t="shared" si="177"/>
        <v>#DIV/0!</v>
      </c>
      <c r="BL116" t="e">
        <f t="shared" si="178"/>
        <v>#DIV/0!</v>
      </c>
      <c r="BM116" t="e">
        <f t="shared" si="179"/>
        <v>#DIV/0!</v>
      </c>
      <c r="BN116" t="s">
        <v>399</v>
      </c>
      <c r="BO116" t="s">
        <v>399</v>
      </c>
      <c r="BP116" t="s">
        <v>399</v>
      </c>
      <c r="BQ116" t="s">
        <v>399</v>
      </c>
      <c r="BR116" t="s">
        <v>399</v>
      </c>
      <c r="BS116" t="s">
        <v>399</v>
      </c>
      <c r="BT116" t="s">
        <v>399</v>
      </c>
      <c r="BU116" t="s">
        <v>399</v>
      </c>
      <c r="BV116" t="s">
        <v>399</v>
      </c>
      <c r="BW116" t="s">
        <v>399</v>
      </c>
      <c r="BX116" t="s">
        <v>399</v>
      </c>
      <c r="BY116" t="s">
        <v>399</v>
      </c>
      <c r="BZ116" t="s">
        <v>399</v>
      </c>
      <c r="CA116" t="s">
        <v>399</v>
      </c>
      <c r="CB116" t="s">
        <v>399</v>
      </c>
      <c r="CC116" t="s">
        <v>399</v>
      </c>
      <c r="CD116" t="s">
        <v>399</v>
      </c>
      <c r="CE116" t="s">
        <v>399</v>
      </c>
      <c r="CF116">
        <f t="shared" si="180"/>
        <v>4.9997399999999997E-2</v>
      </c>
      <c r="CG116">
        <f t="shared" si="181"/>
        <v>2.0997816056783997E-2</v>
      </c>
      <c r="CH116">
        <f t="shared" si="182"/>
        <v>0.41997815999999993</v>
      </c>
      <c r="CI116">
        <f t="shared" si="183"/>
        <v>7.9795850399999979E-2</v>
      </c>
      <c r="CJ116">
        <v>6</v>
      </c>
      <c r="CK116">
        <v>0.5</v>
      </c>
      <c r="CL116" t="s">
        <v>400</v>
      </c>
      <c r="CM116">
        <v>2</v>
      </c>
      <c r="CN116">
        <v>1634252756.0999999</v>
      </c>
      <c r="CO116">
        <v>400.536</v>
      </c>
      <c r="CP116">
        <v>399.94799999999998</v>
      </c>
      <c r="CQ116">
        <v>18.067399999999999</v>
      </c>
      <c r="CR116">
        <v>18.000900000000001</v>
      </c>
      <c r="CS116">
        <v>400.34500000000003</v>
      </c>
      <c r="CT116">
        <v>18.134899999999998</v>
      </c>
      <c r="CU116">
        <v>999.95899999999995</v>
      </c>
      <c r="CV116">
        <v>89.7864</v>
      </c>
      <c r="CW116">
        <v>0.104966</v>
      </c>
      <c r="CX116">
        <v>25.430599999999998</v>
      </c>
      <c r="CY116">
        <v>24.939499999999999</v>
      </c>
      <c r="CZ116">
        <v>999.9</v>
      </c>
      <c r="DA116">
        <v>0</v>
      </c>
      <c r="DB116">
        <v>0</v>
      </c>
      <c r="DC116">
        <v>9982.5</v>
      </c>
      <c r="DD116">
        <v>0</v>
      </c>
      <c r="DE116">
        <v>0.21912699999999999</v>
      </c>
      <c r="DF116">
        <v>0.58898899999999998</v>
      </c>
      <c r="DG116">
        <v>407.90600000000001</v>
      </c>
      <c r="DH116">
        <v>407.279</v>
      </c>
      <c r="DI116">
        <v>6.6501599999999994E-2</v>
      </c>
      <c r="DJ116">
        <v>399.94799999999998</v>
      </c>
      <c r="DK116">
        <v>18.000900000000001</v>
      </c>
      <c r="DL116">
        <v>1.6222099999999999</v>
      </c>
      <c r="DM116">
        <v>1.6162300000000001</v>
      </c>
      <c r="DN116">
        <v>14.1714</v>
      </c>
      <c r="DO116">
        <v>14.1145</v>
      </c>
      <c r="DP116">
        <v>4.9997399999999997E-2</v>
      </c>
      <c r="DQ116">
        <v>0</v>
      </c>
      <c r="DR116">
        <v>0</v>
      </c>
      <c r="DS116">
        <v>0</v>
      </c>
      <c r="DT116">
        <v>659.99</v>
      </c>
      <c r="DU116">
        <v>4.9997399999999997E-2</v>
      </c>
      <c r="DV116">
        <v>-0.26</v>
      </c>
      <c r="DW116">
        <v>-1.01</v>
      </c>
      <c r="DX116">
        <v>36</v>
      </c>
      <c r="DY116">
        <v>40.375</v>
      </c>
      <c r="DZ116">
        <v>38.186999999999998</v>
      </c>
      <c r="EA116">
        <v>40.686999999999998</v>
      </c>
      <c r="EB116">
        <v>39</v>
      </c>
      <c r="EC116">
        <v>0</v>
      </c>
      <c r="ED116">
        <v>0</v>
      </c>
      <c r="EE116">
        <v>0</v>
      </c>
      <c r="EF116">
        <v>2556.3000001907299</v>
      </c>
      <c r="EG116">
        <v>0</v>
      </c>
      <c r="EH116">
        <v>660.68640000000005</v>
      </c>
      <c r="EI116">
        <v>11.3038460316327</v>
      </c>
      <c r="EJ116">
        <v>-9.1238461207003301</v>
      </c>
      <c r="EK116">
        <v>-1.7624</v>
      </c>
      <c r="EL116">
        <v>15</v>
      </c>
      <c r="EM116">
        <v>1634252707.0999999</v>
      </c>
      <c r="EN116" t="s">
        <v>626</v>
      </c>
      <c r="EO116">
        <v>1634252706.0999999</v>
      </c>
      <c r="EP116">
        <v>1634252707.0999999</v>
      </c>
      <c r="EQ116">
        <v>131</v>
      </c>
      <c r="ER116">
        <v>5.7000000000000002E-2</v>
      </c>
      <c r="ES116">
        <v>0</v>
      </c>
      <c r="ET116">
        <v>0.191</v>
      </c>
      <c r="EU116">
        <v>-6.8000000000000005E-2</v>
      </c>
      <c r="EV116">
        <v>400</v>
      </c>
      <c r="EW116">
        <v>18</v>
      </c>
      <c r="EX116">
        <v>0.42</v>
      </c>
      <c r="EY116">
        <v>0.19</v>
      </c>
      <c r="EZ116">
        <v>0.61035231707317095</v>
      </c>
      <c r="FA116">
        <v>-5.7492668989546601E-2</v>
      </c>
      <c r="FB116">
        <v>2.73065553243164E-2</v>
      </c>
      <c r="FC116">
        <v>1</v>
      </c>
      <c r="FD116">
        <v>0</v>
      </c>
      <c r="FE116">
        <v>0</v>
      </c>
      <c r="FF116">
        <v>0</v>
      </c>
      <c r="FG116">
        <v>1</v>
      </c>
      <c r="FH116">
        <v>7.02242024390244E-2</v>
      </c>
      <c r="FI116">
        <v>-5.1380259930313602E-2</v>
      </c>
      <c r="FJ116">
        <v>6.1941047595229799E-3</v>
      </c>
      <c r="FK116">
        <v>1</v>
      </c>
      <c r="FL116">
        <v>3</v>
      </c>
      <c r="FM116">
        <v>3</v>
      </c>
      <c r="FN116" t="s">
        <v>415</v>
      </c>
      <c r="FO116">
        <v>3.9265300000000001</v>
      </c>
      <c r="FP116">
        <v>2.7874400000000001</v>
      </c>
      <c r="FQ116">
        <v>8.3998199999999995E-2</v>
      </c>
      <c r="FR116">
        <v>8.3901000000000003E-2</v>
      </c>
      <c r="FS116">
        <v>8.1517500000000007E-2</v>
      </c>
      <c r="FT116">
        <v>8.0442600000000003E-2</v>
      </c>
      <c r="FU116">
        <v>19705.5</v>
      </c>
      <c r="FV116">
        <v>24037.9</v>
      </c>
      <c r="FW116">
        <v>20949.8</v>
      </c>
      <c r="FX116">
        <v>25305.9</v>
      </c>
      <c r="FY116">
        <v>30518.5</v>
      </c>
      <c r="FZ116">
        <v>34260.9</v>
      </c>
      <c r="GA116">
        <v>37809.800000000003</v>
      </c>
      <c r="GB116">
        <v>41978.6</v>
      </c>
      <c r="GC116">
        <v>2.6776800000000001</v>
      </c>
      <c r="GD116">
        <v>2.1945299999999999</v>
      </c>
      <c r="GE116">
        <v>9.27597E-2</v>
      </c>
      <c r="GF116">
        <v>0</v>
      </c>
      <c r="GG116">
        <v>23.415500000000002</v>
      </c>
      <c r="GH116">
        <v>999.9</v>
      </c>
      <c r="GI116">
        <v>46.508000000000003</v>
      </c>
      <c r="GJ116">
        <v>29.89</v>
      </c>
      <c r="GK116">
        <v>21.930599999999998</v>
      </c>
      <c r="GL116">
        <v>61.458100000000002</v>
      </c>
      <c r="GM116">
        <v>19.262799999999999</v>
      </c>
      <c r="GN116">
        <v>3</v>
      </c>
      <c r="GO116">
        <v>-0.230854</v>
      </c>
      <c r="GP116">
        <v>-0.89798500000000003</v>
      </c>
      <c r="GQ116">
        <v>20.332699999999999</v>
      </c>
      <c r="GR116">
        <v>5.2232799999999999</v>
      </c>
      <c r="GS116">
        <v>11.962</v>
      </c>
      <c r="GT116">
        <v>4.9858000000000002</v>
      </c>
      <c r="GU116">
        <v>3.3010000000000002</v>
      </c>
      <c r="GV116">
        <v>9999</v>
      </c>
      <c r="GW116">
        <v>9999</v>
      </c>
      <c r="GX116">
        <v>999.9</v>
      </c>
      <c r="GY116">
        <v>9999</v>
      </c>
      <c r="GZ116">
        <v>1.8846000000000001</v>
      </c>
      <c r="HA116">
        <v>1.8815599999999999</v>
      </c>
      <c r="HB116">
        <v>1.8830899999999999</v>
      </c>
      <c r="HC116">
        <v>1.8817699999999999</v>
      </c>
      <c r="HD116">
        <v>1.88324</v>
      </c>
      <c r="HE116">
        <v>1.8824799999999999</v>
      </c>
      <c r="HF116">
        <v>1.88446</v>
      </c>
      <c r="HG116">
        <v>1.88171</v>
      </c>
      <c r="HH116">
        <v>5</v>
      </c>
      <c r="HI116">
        <v>0</v>
      </c>
      <c r="HJ116">
        <v>0</v>
      </c>
      <c r="HK116">
        <v>0</v>
      </c>
      <c r="HL116" t="s">
        <v>403</v>
      </c>
      <c r="HM116" t="s">
        <v>404</v>
      </c>
      <c r="HN116" t="s">
        <v>405</v>
      </c>
      <c r="HO116" t="s">
        <v>405</v>
      </c>
      <c r="HP116" t="s">
        <v>405</v>
      </c>
      <c r="HQ116" t="s">
        <v>405</v>
      </c>
      <c r="HR116">
        <v>0</v>
      </c>
      <c r="HS116">
        <v>100</v>
      </c>
      <c r="HT116">
        <v>100</v>
      </c>
      <c r="HU116">
        <v>0.191</v>
      </c>
      <c r="HV116">
        <v>-6.7500000000000004E-2</v>
      </c>
      <c r="HW116">
        <v>0.19100000000008799</v>
      </c>
      <c r="HX116">
        <v>0</v>
      </c>
      <c r="HY116">
        <v>0</v>
      </c>
      <c r="HZ116">
        <v>0</v>
      </c>
      <c r="IA116">
        <v>-6.7523809523805794E-2</v>
      </c>
      <c r="IB116">
        <v>0</v>
      </c>
      <c r="IC116">
        <v>0</v>
      </c>
      <c r="ID116">
        <v>0</v>
      </c>
      <c r="IE116">
        <v>-1</v>
      </c>
      <c r="IF116">
        <v>-1</v>
      </c>
      <c r="IG116">
        <v>-1</v>
      </c>
      <c r="IH116">
        <v>-1</v>
      </c>
      <c r="II116">
        <v>0.8</v>
      </c>
      <c r="IJ116">
        <v>0.8</v>
      </c>
      <c r="IK116">
        <v>1.56982</v>
      </c>
      <c r="IL116">
        <v>2.6013199999999999</v>
      </c>
      <c r="IM116">
        <v>2.8002899999999999</v>
      </c>
      <c r="IN116">
        <v>3.0151400000000002</v>
      </c>
      <c r="IO116">
        <v>3.0493199999999998</v>
      </c>
      <c r="IP116">
        <v>2.34009</v>
      </c>
      <c r="IQ116">
        <v>36.198900000000002</v>
      </c>
      <c r="IR116">
        <v>24.061199999999999</v>
      </c>
      <c r="IS116">
        <v>18</v>
      </c>
      <c r="IT116">
        <v>1093.5</v>
      </c>
      <c r="IU116">
        <v>596.53599999999994</v>
      </c>
      <c r="IV116">
        <v>25.0002</v>
      </c>
      <c r="IW116">
        <v>24.2242</v>
      </c>
      <c r="IX116">
        <v>30.0001</v>
      </c>
      <c r="IY116">
        <v>24.147500000000001</v>
      </c>
      <c r="IZ116">
        <v>24.141999999999999</v>
      </c>
      <c r="JA116">
        <v>31.369199999999999</v>
      </c>
      <c r="JB116">
        <v>11.438800000000001</v>
      </c>
      <c r="JC116">
        <v>65.598399999999998</v>
      </c>
      <c r="JD116">
        <v>25</v>
      </c>
      <c r="JE116">
        <v>400</v>
      </c>
      <c r="JF116">
        <v>17.970500000000001</v>
      </c>
      <c r="JG116">
        <v>101.926</v>
      </c>
      <c r="JH116">
        <v>101.203</v>
      </c>
    </row>
    <row r="117" spans="1:268" x14ac:dyDescent="0.2">
      <c r="A117">
        <v>101</v>
      </c>
      <c r="B117">
        <v>1634252761.0999999</v>
      </c>
      <c r="C117">
        <v>2615.5</v>
      </c>
      <c r="D117" t="s">
        <v>635</v>
      </c>
      <c r="E117" t="s">
        <v>636</v>
      </c>
      <c r="F117" t="s">
        <v>397</v>
      </c>
      <c r="I117">
        <v>1634252761.0999999</v>
      </c>
      <c r="J117">
        <f t="shared" si="138"/>
        <v>1.1542234586979532E-4</v>
      </c>
      <c r="K117">
        <f t="shared" si="139"/>
        <v>0.11542234586979533</v>
      </c>
      <c r="L117">
        <f t="shared" si="140"/>
        <v>-1.146273153935383</v>
      </c>
      <c r="M117">
        <f t="shared" si="141"/>
        <v>400.61700000000002</v>
      </c>
      <c r="N117">
        <f t="shared" si="142"/>
        <v>666.34462826011031</v>
      </c>
      <c r="O117">
        <f t="shared" si="143"/>
        <v>59.899794964162965</v>
      </c>
      <c r="P117">
        <f t="shared" si="144"/>
        <v>36.012710452572001</v>
      </c>
      <c r="Q117">
        <f t="shared" si="145"/>
        <v>6.5385921564627292E-3</v>
      </c>
      <c r="R117">
        <f t="shared" si="146"/>
        <v>2.7419767906518882</v>
      </c>
      <c r="S117">
        <f t="shared" si="147"/>
        <v>6.5299422516466796E-3</v>
      </c>
      <c r="T117">
        <f t="shared" si="148"/>
        <v>4.081990096378673E-3</v>
      </c>
      <c r="U117">
        <f t="shared" si="149"/>
        <v>3.9895850507889585E-3</v>
      </c>
      <c r="V117">
        <f t="shared" si="150"/>
        <v>25.403567798912047</v>
      </c>
      <c r="W117">
        <f t="shared" si="151"/>
        <v>24.953499999999998</v>
      </c>
      <c r="X117">
        <f t="shared" si="152"/>
        <v>3.1708732792048053</v>
      </c>
      <c r="Y117">
        <f t="shared" si="153"/>
        <v>49.77708296210735</v>
      </c>
      <c r="Z117">
        <f t="shared" si="154"/>
        <v>1.6243146702504001</v>
      </c>
      <c r="AA117">
        <f t="shared" si="155"/>
        <v>3.2631776986347405</v>
      </c>
      <c r="AB117">
        <f t="shared" si="156"/>
        <v>1.5465586089544052</v>
      </c>
      <c r="AC117">
        <f t="shared" si="157"/>
        <v>-5.0901254528579738</v>
      </c>
      <c r="AD117">
        <f t="shared" si="158"/>
        <v>71.251868219535481</v>
      </c>
      <c r="AE117">
        <f t="shared" si="159"/>
        <v>5.5073523135542777</v>
      </c>
      <c r="AF117">
        <f t="shared" si="160"/>
        <v>71.673084665282573</v>
      </c>
      <c r="AG117">
        <v>0</v>
      </c>
      <c r="AH117">
        <v>0</v>
      </c>
      <c r="AI117">
        <f t="shared" si="161"/>
        <v>1</v>
      </c>
      <c r="AJ117">
        <f t="shared" si="162"/>
        <v>0</v>
      </c>
      <c r="AK117">
        <f t="shared" si="163"/>
        <v>47666.443459560287</v>
      </c>
      <c r="AL117" t="s">
        <v>399</v>
      </c>
      <c r="AM117" t="s">
        <v>399</v>
      </c>
      <c r="AN117">
        <v>0</v>
      </c>
      <c r="AO117">
        <v>0</v>
      </c>
      <c r="AP117" t="e">
        <f t="shared" si="164"/>
        <v>#DIV/0!</v>
      </c>
      <c r="AQ117">
        <v>0</v>
      </c>
      <c r="AR117" t="s">
        <v>399</v>
      </c>
      <c r="AS117" t="s">
        <v>399</v>
      </c>
      <c r="AT117">
        <v>0</v>
      </c>
      <c r="AU117">
        <v>0</v>
      </c>
      <c r="AV117" t="e">
        <f t="shared" si="165"/>
        <v>#DIV/0!</v>
      </c>
      <c r="AW117">
        <v>0.5</v>
      </c>
      <c r="AX117">
        <f t="shared" si="166"/>
        <v>2.0997816056783997E-2</v>
      </c>
      <c r="AY117">
        <f t="shared" si="167"/>
        <v>-1.146273153935383</v>
      </c>
      <c r="AZ117" t="e">
        <f t="shared" si="168"/>
        <v>#DIV/0!</v>
      </c>
      <c r="BA117">
        <f t="shared" si="169"/>
        <v>-54.590113125838336</v>
      </c>
      <c r="BB117" t="e">
        <f t="shared" si="170"/>
        <v>#DIV/0!</v>
      </c>
      <c r="BC117" t="e">
        <f t="shared" si="171"/>
        <v>#DIV/0!</v>
      </c>
      <c r="BD117" t="s">
        <v>399</v>
      </c>
      <c r="BE117">
        <v>0</v>
      </c>
      <c r="BF117" t="e">
        <f t="shared" si="172"/>
        <v>#DIV/0!</v>
      </c>
      <c r="BG117" t="e">
        <f t="shared" si="173"/>
        <v>#DIV/0!</v>
      </c>
      <c r="BH117" t="e">
        <f t="shared" si="174"/>
        <v>#DIV/0!</v>
      </c>
      <c r="BI117" t="e">
        <f t="shared" si="175"/>
        <v>#DIV/0!</v>
      </c>
      <c r="BJ117" t="e">
        <f t="shared" si="176"/>
        <v>#DIV/0!</v>
      </c>
      <c r="BK117" t="e">
        <f t="shared" si="177"/>
        <v>#DIV/0!</v>
      </c>
      <c r="BL117" t="e">
        <f t="shared" si="178"/>
        <v>#DIV/0!</v>
      </c>
      <c r="BM117" t="e">
        <f t="shared" si="179"/>
        <v>#DIV/0!</v>
      </c>
      <c r="BN117" t="s">
        <v>399</v>
      </c>
      <c r="BO117" t="s">
        <v>399</v>
      </c>
      <c r="BP117" t="s">
        <v>399</v>
      </c>
      <c r="BQ117" t="s">
        <v>399</v>
      </c>
      <c r="BR117" t="s">
        <v>399</v>
      </c>
      <c r="BS117" t="s">
        <v>399</v>
      </c>
      <c r="BT117" t="s">
        <v>399</v>
      </c>
      <c r="BU117" t="s">
        <v>399</v>
      </c>
      <c r="BV117" t="s">
        <v>399</v>
      </c>
      <c r="BW117" t="s">
        <v>399</v>
      </c>
      <c r="BX117" t="s">
        <v>399</v>
      </c>
      <c r="BY117" t="s">
        <v>399</v>
      </c>
      <c r="BZ117" t="s">
        <v>399</v>
      </c>
      <c r="CA117" t="s">
        <v>399</v>
      </c>
      <c r="CB117" t="s">
        <v>399</v>
      </c>
      <c r="CC117" t="s">
        <v>399</v>
      </c>
      <c r="CD117" t="s">
        <v>399</v>
      </c>
      <c r="CE117" t="s">
        <v>399</v>
      </c>
      <c r="CF117">
        <f t="shared" si="180"/>
        <v>4.9997399999999997E-2</v>
      </c>
      <c r="CG117">
        <f t="shared" si="181"/>
        <v>2.0997816056783997E-2</v>
      </c>
      <c r="CH117">
        <f t="shared" si="182"/>
        <v>0.41997815999999993</v>
      </c>
      <c r="CI117">
        <f t="shared" si="183"/>
        <v>7.9795850399999979E-2</v>
      </c>
      <c r="CJ117">
        <v>6</v>
      </c>
      <c r="CK117">
        <v>0.5</v>
      </c>
      <c r="CL117" t="s">
        <v>400</v>
      </c>
      <c r="CM117">
        <v>2</v>
      </c>
      <c r="CN117">
        <v>1634252761.0999999</v>
      </c>
      <c r="CO117">
        <v>400.61700000000002</v>
      </c>
      <c r="CP117">
        <v>399.95699999999999</v>
      </c>
      <c r="CQ117">
        <v>18.069400000000002</v>
      </c>
      <c r="CR117">
        <v>18.0014</v>
      </c>
      <c r="CS117">
        <v>400.42599999999999</v>
      </c>
      <c r="CT117">
        <v>18.137</v>
      </c>
      <c r="CU117">
        <v>1000.03</v>
      </c>
      <c r="CV117">
        <v>89.788499999999999</v>
      </c>
      <c r="CW117">
        <v>0.104616</v>
      </c>
      <c r="CX117">
        <v>25.435500000000001</v>
      </c>
      <c r="CY117">
        <v>24.953499999999998</v>
      </c>
      <c r="CZ117">
        <v>999.9</v>
      </c>
      <c r="DA117">
        <v>0</v>
      </c>
      <c r="DB117">
        <v>0</v>
      </c>
      <c r="DC117">
        <v>9986.8799999999992</v>
      </c>
      <c r="DD117">
        <v>0</v>
      </c>
      <c r="DE117">
        <v>0.21912699999999999</v>
      </c>
      <c r="DF117">
        <v>0.65957600000000005</v>
      </c>
      <c r="DG117">
        <v>407.98899999999998</v>
      </c>
      <c r="DH117">
        <v>407.28899999999999</v>
      </c>
      <c r="DI117">
        <v>6.8023700000000006E-2</v>
      </c>
      <c r="DJ117">
        <v>399.95699999999999</v>
      </c>
      <c r="DK117">
        <v>18.0014</v>
      </c>
      <c r="DL117">
        <v>1.62243</v>
      </c>
      <c r="DM117">
        <v>1.61632</v>
      </c>
      <c r="DN117">
        <v>14.173500000000001</v>
      </c>
      <c r="DO117">
        <v>14.1153</v>
      </c>
      <c r="DP117">
        <v>4.9997399999999997E-2</v>
      </c>
      <c r="DQ117">
        <v>0</v>
      </c>
      <c r="DR117">
        <v>0</v>
      </c>
      <c r="DS117">
        <v>0</v>
      </c>
      <c r="DT117">
        <v>660.35</v>
      </c>
      <c r="DU117">
        <v>4.9997399999999997E-2</v>
      </c>
      <c r="DV117">
        <v>-1.1100000000000001</v>
      </c>
      <c r="DW117">
        <v>-1.66</v>
      </c>
      <c r="DX117">
        <v>36.061999999999998</v>
      </c>
      <c r="DY117">
        <v>40.311999999999998</v>
      </c>
      <c r="DZ117">
        <v>38.936999999999998</v>
      </c>
      <c r="EA117">
        <v>40.436999999999998</v>
      </c>
      <c r="EB117">
        <v>39.625</v>
      </c>
      <c r="EC117">
        <v>0</v>
      </c>
      <c r="ED117">
        <v>0</v>
      </c>
      <c r="EE117">
        <v>0</v>
      </c>
      <c r="EF117">
        <v>2561.7000000476801</v>
      </c>
      <c r="EG117">
        <v>0</v>
      </c>
      <c r="EH117">
        <v>660.483846153846</v>
      </c>
      <c r="EI117">
        <v>-7.2075214961898499</v>
      </c>
      <c r="EJ117">
        <v>0.96615397348180598</v>
      </c>
      <c r="EK117">
        <v>-1.57</v>
      </c>
      <c r="EL117">
        <v>15</v>
      </c>
      <c r="EM117">
        <v>1634252707.0999999</v>
      </c>
      <c r="EN117" t="s">
        <v>626</v>
      </c>
      <c r="EO117">
        <v>1634252706.0999999</v>
      </c>
      <c r="EP117">
        <v>1634252707.0999999</v>
      </c>
      <c r="EQ117">
        <v>131</v>
      </c>
      <c r="ER117">
        <v>5.7000000000000002E-2</v>
      </c>
      <c r="ES117">
        <v>0</v>
      </c>
      <c r="ET117">
        <v>0.191</v>
      </c>
      <c r="EU117">
        <v>-6.8000000000000005E-2</v>
      </c>
      <c r="EV117">
        <v>400</v>
      </c>
      <c r="EW117">
        <v>18</v>
      </c>
      <c r="EX117">
        <v>0.42</v>
      </c>
      <c r="EY117">
        <v>0.19</v>
      </c>
      <c r="EZ117">
        <v>0.61629580487804902</v>
      </c>
      <c r="FA117">
        <v>5.9843205574917503E-3</v>
      </c>
      <c r="FB117">
        <v>3.1043910619432201E-2</v>
      </c>
      <c r="FC117">
        <v>1</v>
      </c>
      <c r="FD117">
        <v>0</v>
      </c>
      <c r="FE117">
        <v>0</v>
      </c>
      <c r="FF117">
        <v>0</v>
      </c>
      <c r="FG117">
        <v>1</v>
      </c>
      <c r="FH117">
        <v>6.7216543902439002E-2</v>
      </c>
      <c r="FI117">
        <v>-1.5939689895470299E-2</v>
      </c>
      <c r="FJ117">
        <v>2.2836009819804E-3</v>
      </c>
      <c r="FK117">
        <v>1</v>
      </c>
      <c r="FL117">
        <v>3</v>
      </c>
      <c r="FM117">
        <v>3</v>
      </c>
      <c r="FN117" t="s">
        <v>415</v>
      </c>
      <c r="FO117">
        <v>3.9266299999999998</v>
      </c>
      <c r="FP117">
        <v>2.7871199999999998</v>
      </c>
      <c r="FQ117">
        <v>8.4013099999999993E-2</v>
      </c>
      <c r="FR117">
        <v>8.3904599999999996E-2</v>
      </c>
      <c r="FS117">
        <v>8.1526299999999996E-2</v>
      </c>
      <c r="FT117">
        <v>8.0446299999999998E-2</v>
      </c>
      <c r="FU117">
        <v>19705.400000000001</v>
      </c>
      <c r="FV117">
        <v>24038</v>
      </c>
      <c r="FW117">
        <v>20950.099999999999</v>
      </c>
      <c r="FX117">
        <v>25306.1</v>
      </c>
      <c r="FY117">
        <v>30518.400000000001</v>
      </c>
      <c r="FZ117">
        <v>34261</v>
      </c>
      <c r="GA117">
        <v>37810</v>
      </c>
      <c r="GB117">
        <v>41978.8</v>
      </c>
      <c r="GC117">
        <v>2.6779799999999998</v>
      </c>
      <c r="GD117">
        <v>2.1943000000000001</v>
      </c>
      <c r="GE117">
        <v>9.3311099999999994E-2</v>
      </c>
      <c r="GF117">
        <v>0</v>
      </c>
      <c r="GG117">
        <v>23.420500000000001</v>
      </c>
      <c r="GH117">
        <v>999.9</v>
      </c>
      <c r="GI117">
        <v>46.508000000000003</v>
      </c>
      <c r="GJ117">
        <v>29.89</v>
      </c>
      <c r="GK117">
        <v>21.927600000000002</v>
      </c>
      <c r="GL117">
        <v>61.588099999999997</v>
      </c>
      <c r="GM117">
        <v>19.250800000000002</v>
      </c>
      <c r="GN117">
        <v>3</v>
      </c>
      <c r="GO117">
        <v>-0.23067299999999999</v>
      </c>
      <c r="GP117">
        <v>-0.89754900000000004</v>
      </c>
      <c r="GQ117">
        <v>20.332799999999999</v>
      </c>
      <c r="GR117">
        <v>5.2235800000000001</v>
      </c>
      <c r="GS117">
        <v>11.962</v>
      </c>
      <c r="GT117">
        <v>4.9858500000000001</v>
      </c>
      <c r="GU117">
        <v>3.3010000000000002</v>
      </c>
      <c r="GV117">
        <v>9999</v>
      </c>
      <c r="GW117">
        <v>9999</v>
      </c>
      <c r="GX117">
        <v>999.9</v>
      </c>
      <c r="GY117">
        <v>9999</v>
      </c>
      <c r="GZ117">
        <v>1.88459</v>
      </c>
      <c r="HA117">
        <v>1.8815599999999999</v>
      </c>
      <c r="HB117">
        <v>1.8830899999999999</v>
      </c>
      <c r="HC117">
        <v>1.8817699999999999</v>
      </c>
      <c r="HD117">
        <v>1.88324</v>
      </c>
      <c r="HE117">
        <v>1.8824700000000001</v>
      </c>
      <c r="HF117">
        <v>1.88446</v>
      </c>
      <c r="HG117">
        <v>1.88171</v>
      </c>
      <c r="HH117">
        <v>5</v>
      </c>
      <c r="HI117">
        <v>0</v>
      </c>
      <c r="HJ117">
        <v>0</v>
      </c>
      <c r="HK117">
        <v>0</v>
      </c>
      <c r="HL117" t="s">
        <v>403</v>
      </c>
      <c r="HM117" t="s">
        <v>404</v>
      </c>
      <c r="HN117" t="s">
        <v>405</v>
      </c>
      <c r="HO117" t="s">
        <v>405</v>
      </c>
      <c r="HP117" t="s">
        <v>405</v>
      </c>
      <c r="HQ117" t="s">
        <v>405</v>
      </c>
      <c r="HR117">
        <v>0</v>
      </c>
      <c r="HS117">
        <v>100</v>
      </c>
      <c r="HT117">
        <v>100</v>
      </c>
      <c r="HU117">
        <v>0.191</v>
      </c>
      <c r="HV117">
        <v>-6.7599999999999993E-2</v>
      </c>
      <c r="HW117">
        <v>0.19100000000008799</v>
      </c>
      <c r="HX117">
        <v>0</v>
      </c>
      <c r="HY117">
        <v>0</v>
      </c>
      <c r="HZ117">
        <v>0</v>
      </c>
      <c r="IA117">
        <v>-6.7523809523805794E-2</v>
      </c>
      <c r="IB117">
        <v>0</v>
      </c>
      <c r="IC117">
        <v>0</v>
      </c>
      <c r="ID117">
        <v>0</v>
      </c>
      <c r="IE117">
        <v>-1</v>
      </c>
      <c r="IF117">
        <v>-1</v>
      </c>
      <c r="IG117">
        <v>-1</v>
      </c>
      <c r="IH117">
        <v>-1</v>
      </c>
      <c r="II117">
        <v>0.9</v>
      </c>
      <c r="IJ117">
        <v>0.9</v>
      </c>
      <c r="IK117">
        <v>1.57104</v>
      </c>
      <c r="IL117">
        <v>2.6049799999999999</v>
      </c>
      <c r="IM117">
        <v>2.8002899999999999</v>
      </c>
      <c r="IN117">
        <v>3.0151400000000002</v>
      </c>
      <c r="IO117">
        <v>3.0493199999999998</v>
      </c>
      <c r="IP117">
        <v>2.31934</v>
      </c>
      <c r="IQ117">
        <v>36.2224</v>
      </c>
      <c r="IR117">
        <v>24.052499999999998</v>
      </c>
      <c r="IS117">
        <v>18</v>
      </c>
      <c r="IT117">
        <v>1093.83</v>
      </c>
      <c r="IU117">
        <v>596.351</v>
      </c>
      <c r="IV117">
        <v>25.0001</v>
      </c>
      <c r="IW117">
        <v>24.222200000000001</v>
      </c>
      <c r="IX117">
        <v>30</v>
      </c>
      <c r="IY117">
        <v>24.1464</v>
      </c>
      <c r="IZ117">
        <v>24.141200000000001</v>
      </c>
      <c r="JA117">
        <v>31.372299999999999</v>
      </c>
      <c r="JB117">
        <v>11.438800000000001</v>
      </c>
      <c r="JC117">
        <v>65.598399999999998</v>
      </c>
      <c r="JD117">
        <v>25</v>
      </c>
      <c r="JE117">
        <v>400</v>
      </c>
      <c r="JF117">
        <v>17.970500000000001</v>
      </c>
      <c r="JG117">
        <v>101.92700000000001</v>
      </c>
      <c r="JH117">
        <v>101.20399999999999</v>
      </c>
    </row>
    <row r="118" spans="1:268" x14ac:dyDescent="0.2">
      <c r="A118">
        <v>102</v>
      </c>
      <c r="B118">
        <v>1634252766.0999999</v>
      </c>
      <c r="C118">
        <v>2620.5</v>
      </c>
      <c r="D118" t="s">
        <v>637</v>
      </c>
      <c r="E118" t="s">
        <v>638</v>
      </c>
      <c r="F118" t="s">
        <v>397</v>
      </c>
      <c r="I118">
        <v>1634252766.0999999</v>
      </c>
      <c r="J118">
        <f t="shared" si="138"/>
        <v>1.2017532442799523E-4</v>
      </c>
      <c r="K118">
        <f t="shared" si="139"/>
        <v>0.12017532442799524</v>
      </c>
      <c r="L118">
        <f t="shared" si="140"/>
        <v>-1.03649836830576</v>
      </c>
      <c r="M118">
        <f t="shared" si="141"/>
        <v>400.54300000000001</v>
      </c>
      <c r="N118">
        <f t="shared" si="142"/>
        <v>630.21099101977427</v>
      </c>
      <c r="O118">
        <f t="shared" si="143"/>
        <v>56.65558429418418</v>
      </c>
      <c r="P118">
        <f t="shared" si="144"/>
        <v>36.008571769313008</v>
      </c>
      <c r="Q118">
        <f t="shared" si="145"/>
        <v>6.7973763484494038E-3</v>
      </c>
      <c r="R118">
        <f t="shared" si="146"/>
        <v>2.740923517840292</v>
      </c>
      <c r="S118">
        <f t="shared" si="147"/>
        <v>6.7880251447363996E-3</v>
      </c>
      <c r="T118">
        <f t="shared" si="148"/>
        <v>4.2433547937628146E-3</v>
      </c>
      <c r="U118">
        <f t="shared" si="149"/>
        <v>3.9895850507889585E-3</v>
      </c>
      <c r="V118">
        <f t="shared" si="150"/>
        <v>25.407340096123917</v>
      </c>
      <c r="W118">
        <f t="shared" si="151"/>
        <v>24.968699999999998</v>
      </c>
      <c r="X118">
        <f t="shared" si="152"/>
        <v>3.1737489007257955</v>
      </c>
      <c r="Y118">
        <f t="shared" si="153"/>
        <v>49.772083444987054</v>
      </c>
      <c r="Z118">
        <f t="shared" si="154"/>
        <v>1.6246438142738002</v>
      </c>
      <c r="AA118">
        <f t="shared" si="155"/>
        <v>3.2641667815041631</v>
      </c>
      <c r="AB118">
        <f t="shared" si="156"/>
        <v>1.5491050864519953</v>
      </c>
      <c r="AC118">
        <f t="shared" si="157"/>
        <v>-5.2997318072745898</v>
      </c>
      <c r="AD118">
        <f t="shared" si="158"/>
        <v>69.732034756607206</v>
      </c>
      <c r="AE118">
        <f t="shared" si="159"/>
        <v>5.3924997568670392</v>
      </c>
      <c r="AF118">
        <f t="shared" si="160"/>
        <v>69.828792291250437</v>
      </c>
      <c r="AG118">
        <v>0</v>
      </c>
      <c r="AH118">
        <v>0</v>
      </c>
      <c r="AI118">
        <f t="shared" si="161"/>
        <v>1</v>
      </c>
      <c r="AJ118">
        <f t="shared" si="162"/>
        <v>0</v>
      </c>
      <c r="AK118">
        <f t="shared" si="163"/>
        <v>47637.144387622175</v>
      </c>
      <c r="AL118" t="s">
        <v>399</v>
      </c>
      <c r="AM118" t="s">
        <v>399</v>
      </c>
      <c r="AN118">
        <v>0</v>
      </c>
      <c r="AO118">
        <v>0</v>
      </c>
      <c r="AP118" t="e">
        <f t="shared" si="164"/>
        <v>#DIV/0!</v>
      </c>
      <c r="AQ118">
        <v>0</v>
      </c>
      <c r="AR118" t="s">
        <v>399</v>
      </c>
      <c r="AS118" t="s">
        <v>399</v>
      </c>
      <c r="AT118">
        <v>0</v>
      </c>
      <c r="AU118">
        <v>0</v>
      </c>
      <c r="AV118" t="e">
        <f t="shared" si="165"/>
        <v>#DIV/0!</v>
      </c>
      <c r="AW118">
        <v>0.5</v>
      </c>
      <c r="AX118">
        <f t="shared" si="166"/>
        <v>2.0997816056783997E-2</v>
      </c>
      <c r="AY118">
        <f t="shared" si="167"/>
        <v>-1.03649836830576</v>
      </c>
      <c r="AZ118" t="e">
        <f t="shared" si="168"/>
        <v>#DIV/0!</v>
      </c>
      <c r="BA118">
        <f t="shared" si="169"/>
        <v>-49.362198692605801</v>
      </c>
      <c r="BB118" t="e">
        <f t="shared" si="170"/>
        <v>#DIV/0!</v>
      </c>
      <c r="BC118" t="e">
        <f t="shared" si="171"/>
        <v>#DIV/0!</v>
      </c>
      <c r="BD118" t="s">
        <v>399</v>
      </c>
      <c r="BE118">
        <v>0</v>
      </c>
      <c r="BF118" t="e">
        <f t="shared" si="172"/>
        <v>#DIV/0!</v>
      </c>
      <c r="BG118" t="e">
        <f t="shared" si="173"/>
        <v>#DIV/0!</v>
      </c>
      <c r="BH118" t="e">
        <f t="shared" si="174"/>
        <v>#DIV/0!</v>
      </c>
      <c r="BI118" t="e">
        <f t="shared" si="175"/>
        <v>#DIV/0!</v>
      </c>
      <c r="BJ118" t="e">
        <f t="shared" si="176"/>
        <v>#DIV/0!</v>
      </c>
      <c r="BK118" t="e">
        <f t="shared" si="177"/>
        <v>#DIV/0!</v>
      </c>
      <c r="BL118" t="e">
        <f t="shared" si="178"/>
        <v>#DIV/0!</v>
      </c>
      <c r="BM118" t="e">
        <f t="shared" si="179"/>
        <v>#DIV/0!</v>
      </c>
      <c r="BN118" t="s">
        <v>399</v>
      </c>
      <c r="BO118" t="s">
        <v>399</v>
      </c>
      <c r="BP118" t="s">
        <v>399</v>
      </c>
      <c r="BQ118" t="s">
        <v>399</v>
      </c>
      <c r="BR118" t="s">
        <v>399</v>
      </c>
      <c r="BS118" t="s">
        <v>399</v>
      </c>
      <c r="BT118" t="s">
        <v>399</v>
      </c>
      <c r="BU118" t="s">
        <v>399</v>
      </c>
      <c r="BV118" t="s">
        <v>399</v>
      </c>
      <c r="BW118" t="s">
        <v>399</v>
      </c>
      <c r="BX118" t="s">
        <v>399</v>
      </c>
      <c r="BY118" t="s">
        <v>399</v>
      </c>
      <c r="BZ118" t="s">
        <v>399</v>
      </c>
      <c r="CA118" t="s">
        <v>399</v>
      </c>
      <c r="CB118" t="s">
        <v>399</v>
      </c>
      <c r="CC118" t="s">
        <v>399</v>
      </c>
      <c r="CD118" t="s">
        <v>399</v>
      </c>
      <c r="CE118" t="s">
        <v>399</v>
      </c>
      <c r="CF118">
        <f t="shared" si="180"/>
        <v>4.9997399999999997E-2</v>
      </c>
      <c r="CG118">
        <f t="shared" si="181"/>
        <v>2.0997816056783997E-2</v>
      </c>
      <c r="CH118">
        <f t="shared" si="182"/>
        <v>0.41997815999999993</v>
      </c>
      <c r="CI118">
        <f t="shared" si="183"/>
        <v>7.9795850399999979E-2</v>
      </c>
      <c r="CJ118">
        <v>6</v>
      </c>
      <c r="CK118">
        <v>0.5</v>
      </c>
      <c r="CL118" t="s">
        <v>400</v>
      </c>
      <c r="CM118">
        <v>2</v>
      </c>
      <c r="CN118">
        <v>1634252766.0999999</v>
      </c>
      <c r="CO118">
        <v>400.54300000000001</v>
      </c>
      <c r="CP118">
        <v>399.95</v>
      </c>
      <c r="CQ118">
        <v>18.0718</v>
      </c>
      <c r="CR118">
        <v>18.001000000000001</v>
      </c>
      <c r="CS118">
        <v>400.35199999999998</v>
      </c>
      <c r="CT118">
        <v>18.139299999999999</v>
      </c>
      <c r="CU118">
        <v>1000.03</v>
      </c>
      <c r="CV118">
        <v>89.794200000000004</v>
      </c>
      <c r="CW118">
        <v>0.10519100000000001</v>
      </c>
      <c r="CX118">
        <v>25.4406</v>
      </c>
      <c r="CY118">
        <v>24.968699999999998</v>
      </c>
      <c r="CZ118">
        <v>999.9</v>
      </c>
      <c r="DA118">
        <v>0</v>
      </c>
      <c r="DB118">
        <v>0</v>
      </c>
      <c r="DC118">
        <v>9980</v>
      </c>
      <c r="DD118">
        <v>0</v>
      </c>
      <c r="DE118">
        <v>0.21912699999999999</v>
      </c>
      <c r="DF118">
        <v>0.59368900000000002</v>
      </c>
      <c r="DG118">
        <v>407.91500000000002</v>
      </c>
      <c r="DH118">
        <v>407.28100000000001</v>
      </c>
      <c r="DI118">
        <v>7.0770299999999994E-2</v>
      </c>
      <c r="DJ118">
        <v>399.95</v>
      </c>
      <c r="DK118">
        <v>18.001000000000001</v>
      </c>
      <c r="DL118">
        <v>1.6227400000000001</v>
      </c>
      <c r="DM118">
        <v>1.61639</v>
      </c>
      <c r="DN118">
        <v>14.176500000000001</v>
      </c>
      <c r="DO118">
        <v>14.1159</v>
      </c>
      <c r="DP118">
        <v>4.9997399999999997E-2</v>
      </c>
      <c r="DQ118">
        <v>0</v>
      </c>
      <c r="DR118">
        <v>0</v>
      </c>
      <c r="DS118">
        <v>0</v>
      </c>
      <c r="DT118">
        <v>658.5</v>
      </c>
      <c r="DU118">
        <v>4.9997399999999997E-2</v>
      </c>
      <c r="DV118">
        <v>-1.82</v>
      </c>
      <c r="DW118">
        <v>-2.62</v>
      </c>
      <c r="DX118">
        <v>35.875</v>
      </c>
      <c r="DY118">
        <v>40.375</v>
      </c>
      <c r="DZ118">
        <v>38.436999999999998</v>
      </c>
      <c r="EA118">
        <v>40.686999999999998</v>
      </c>
      <c r="EB118">
        <v>38.875</v>
      </c>
      <c r="EC118">
        <v>0</v>
      </c>
      <c r="ED118">
        <v>0</v>
      </c>
      <c r="EE118">
        <v>0</v>
      </c>
      <c r="EF118">
        <v>2566.5</v>
      </c>
      <c r="EG118">
        <v>0</v>
      </c>
      <c r="EH118">
        <v>660.37384615384599</v>
      </c>
      <c r="EI118">
        <v>-12.9935042334701</v>
      </c>
      <c r="EJ118">
        <v>7.8967522313504404</v>
      </c>
      <c r="EK118">
        <v>-1.4807692307692299</v>
      </c>
      <c r="EL118">
        <v>15</v>
      </c>
      <c r="EM118">
        <v>1634252707.0999999</v>
      </c>
      <c r="EN118" t="s">
        <v>626</v>
      </c>
      <c r="EO118">
        <v>1634252706.0999999</v>
      </c>
      <c r="EP118">
        <v>1634252707.0999999</v>
      </c>
      <c r="EQ118">
        <v>131</v>
      </c>
      <c r="ER118">
        <v>5.7000000000000002E-2</v>
      </c>
      <c r="ES118">
        <v>0</v>
      </c>
      <c r="ET118">
        <v>0.191</v>
      </c>
      <c r="EU118">
        <v>-6.8000000000000005E-2</v>
      </c>
      <c r="EV118">
        <v>400</v>
      </c>
      <c r="EW118">
        <v>18</v>
      </c>
      <c r="EX118">
        <v>0.42</v>
      </c>
      <c r="EY118">
        <v>0.19</v>
      </c>
      <c r="EZ118">
        <v>0.62720692682926804</v>
      </c>
      <c r="FA118">
        <v>0.100228620209059</v>
      </c>
      <c r="FB118">
        <v>3.3255731223934201E-2</v>
      </c>
      <c r="FC118">
        <v>0</v>
      </c>
      <c r="FD118">
        <v>0</v>
      </c>
      <c r="FE118">
        <v>0</v>
      </c>
      <c r="FF118">
        <v>0</v>
      </c>
      <c r="FG118">
        <v>1</v>
      </c>
      <c r="FH118">
        <v>6.7020646341463402E-2</v>
      </c>
      <c r="FI118">
        <v>7.7567665505226301E-3</v>
      </c>
      <c r="FJ118">
        <v>1.4856501891218699E-3</v>
      </c>
      <c r="FK118">
        <v>1</v>
      </c>
      <c r="FL118">
        <v>2</v>
      </c>
      <c r="FM118">
        <v>3</v>
      </c>
      <c r="FN118" t="s">
        <v>419</v>
      </c>
      <c r="FO118">
        <v>3.9266200000000002</v>
      </c>
      <c r="FP118">
        <v>2.7876400000000001</v>
      </c>
      <c r="FQ118">
        <v>8.4006800000000006E-2</v>
      </c>
      <c r="FR118">
        <v>8.3908800000000006E-2</v>
      </c>
      <c r="FS118">
        <v>8.1539299999999995E-2</v>
      </c>
      <c r="FT118">
        <v>8.0450099999999997E-2</v>
      </c>
      <c r="FU118">
        <v>19705.3</v>
      </c>
      <c r="FV118">
        <v>24037.599999999999</v>
      </c>
      <c r="FW118">
        <v>20949.8</v>
      </c>
      <c r="FX118">
        <v>25305.8</v>
      </c>
      <c r="FY118">
        <v>30517.7</v>
      </c>
      <c r="FZ118">
        <v>34260.6</v>
      </c>
      <c r="GA118">
        <v>37809.699999999997</v>
      </c>
      <c r="GB118">
        <v>41978.5</v>
      </c>
      <c r="GC118">
        <v>2.6771500000000001</v>
      </c>
      <c r="GD118">
        <v>2.1945000000000001</v>
      </c>
      <c r="GE118">
        <v>9.3936900000000004E-2</v>
      </c>
      <c r="GF118">
        <v>0</v>
      </c>
      <c r="GG118">
        <v>23.4254</v>
      </c>
      <c r="GH118">
        <v>999.9</v>
      </c>
      <c r="GI118">
        <v>46.508000000000003</v>
      </c>
      <c r="GJ118">
        <v>29.89</v>
      </c>
      <c r="GK118">
        <v>21.928699999999999</v>
      </c>
      <c r="GL118">
        <v>61.508099999999999</v>
      </c>
      <c r="GM118">
        <v>19.282900000000001</v>
      </c>
      <c r="GN118">
        <v>3</v>
      </c>
      <c r="GO118">
        <v>-0.23078499999999999</v>
      </c>
      <c r="GP118">
        <v>-0.89632400000000001</v>
      </c>
      <c r="GQ118">
        <v>20.333100000000002</v>
      </c>
      <c r="GR118">
        <v>5.2234299999999996</v>
      </c>
      <c r="GS118">
        <v>11.962</v>
      </c>
      <c r="GT118">
        <v>4.9858500000000001</v>
      </c>
      <c r="GU118">
        <v>3.3010000000000002</v>
      </c>
      <c r="GV118">
        <v>9999</v>
      </c>
      <c r="GW118">
        <v>9999</v>
      </c>
      <c r="GX118">
        <v>999.9</v>
      </c>
      <c r="GY118">
        <v>9999</v>
      </c>
      <c r="GZ118">
        <v>1.88459</v>
      </c>
      <c r="HA118">
        <v>1.8815599999999999</v>
      </c>
      <c r="HB118">
        <v>1.8830899999999999</v>
      </c>
      <c r="HC118">
        <v>1.88175</v>
      </c>
      <c r="HD118">
        <v>1.88324</v>
      </c>
      <c r="HE118">
        <v>1.8824700000000001</v>
      </c>
      <c r="HF118">
        <v>1.88446</v>
      </c>
      <c r="HG118">
        <v>1.88171</v>
      </c>
      <c r="HH118">
        <v>5</v>
      </c>
      <c r="HI118">
        <v>0</v>
      </c>
      <c r="HJ118">
        <v>0</v>
      </c>
      <c r="HK118">
        <v>0</v>
      </c>
      <c r="HL118" t="s">
        <v>403</v>
      </c>
      <c r="HM118" t="s">
        <v>404</v>
      </c>
      <c r="HN118" t="s">
        <v>405</v>
      </c>
      <c r="HO118" t="s">
        <v>405</v>
      </c>
      <c r="HP118" t="s">
        <v>405</v>
      </c>
      <c r="HQ118" t="s">
        <v>405</v>
      </c>
      <c r="HR118">
        <v>0</v>
      </c>
      <c r="HS118">
        <v>100</v>
      </c>
      <c r="HT118">
        <v>100</v>
      </c>
      <c r="HU118">
        <v>0.191</v>
      </c>
      <c r="HV118">
        <v>-6.7500000000000004E-2</v>
      </c>
      <c r="HW118">
        <v>0.19100000000008799</v>
      </c>
      <c r="HX118">
        <v>0</v>
      </c>
      <c r="HY118">
        <v>0</v>
      </c>
      <c r="HZ118">
        <v>0</v>
      </c>
      <c r="IA118">
        <v>-6.7523809523805794E-2</v>
      </c>
      <c r="IB118">
        <v>0</v>
      </c>
      <c r="IC118">
        <v>0</v>
      </c>
      <c r="ID118">
        <v>0</v>
      </c>
      <c r="IE118">
        <v>-1</v>
      </c>
      <c r="IF118">
        <v>-1</v>
      </c>
      <c r="IG118">
        <v>-1</v>
      </c>
      <c r="IH118">
        <v>-1</v>
      </c>
      <c r="II118">
        <v>1</v>
      </c>
      <c r="IJ118">
        <v>1</v>
      </c>
      <c r="IK118">
        <v>1.57104</v>
      </c>
      <c r="IL118">
        <v>2.6049799999999999</v>
      </c>
      <c r="IM118">
        <v>2.8002899999999999</v>
      </c>
      <c r="IN118">
        <v>3.0151400000000002</v>
      </c>
      <c r="IO118">
        <v>3.0493199999999998</v>
      </c>
      <c r="IP118">
        <v>2.32422</v>
      </c>
      <c r="IQ118">
        <v>36.2224</v>
      </c>
      <c r="IR118">
        <v>24.061199999999999</v>
      </c>
      <c r="IS118">
        <v>18</v>
      </c>
      <c r="IT118">
        <v>1092.8399999999999</v>
      </c>
      <c r="IU118">
        <v>596.49199999999996</v>
      </c>
      <c r="IV118">
        <v>25.0002</v>
      </c>
      <c r="IW118">
        <v>24.222200000000001</v>
      </c>
      <c r="IX118">
        <v>30.0002</v>
      </c>
      <c r="IY118">
        <v>24.145499999999998</v>
      </c>
      <c r="IZ118">
        <v>24.139900000000001</v>
      </c>
      <c r="JA118">
        <v>31.373100000000001</v>
      </c>
      <c r="JB118">
        <v>11.438800000000001</v>
      </c>
      <c r="JC118">
        <v>65.598399999999998</v>
      </c>
      <c r="JD118">
        <v>25</v>
      </c>
      <c r="JE118">
        <v>400</v>
      </c>
      <c r="JF118">
        <v>17.970500000000001</v>
      </c>
      <c r="JG118">
        <v>101.926</v>
      </c>
      <c r="JH118">
        <v>101.203</v>
      </c>
    </row>
    <row r="119" spans="1:268" x14ac:dyDescent="0.2">
      <c r="A119">
        <v>103</v>
      </c>
      <c r="B119">
        <v>1634252771.0999999</v>
      </c>
      <c r="C119">
        <v>2625.5</v>
      </c>
      <c r="D119" t="s">
        <v>639</v>
      </c>
      <c r="E119" t="s">
        <v>640</v>
      </c>
      <c r="F119" t="s">
        <v>397</v>
      </c>
      <c r="I119">
        <v>1634252771.0999999</v>
      </c>
      <c r="J119">
        <f t="shared" si="138"/>
        <v>1.2254747308819059E-4</v>
      </c>
      <c r="K119">
        <f t="shared" si="139"/>
        <v>0.12254747308819058</v>
      </c>
      <c r="L119">
        <f t="shared" si="140"/>
        <v>-1.0290833289373413</v>
      </c>
      <c r="M119">
        <f t="shared" si="141"/>
        <v>400.57299999999998</v>
      </c>
      <c r="N119">
        <f t="shared" si="142"/>
        <v>623.98944640103252</v>
      </c>
      <c r="O119">
        <f t="shared" si="143"/>
        <v>56.095098121720731</v>
      </c>
      <c r="P119">
        <f t="shared" si="144"/>
        <v>36.010515673802999</v>
      </c>
      <c r="Q119">
        <f t="shared" si="145"/>
        <v>6.9285187501388528E-3</v>
      </c>
      <c r="R119">
        <f t="shared" si="146"/>
        <v>2.7426803903106522</v>
      </c>
      <c r="S119">
        <f t="shared" si="147"/>
        <v>6.9188097307309468E-3</v>
      </c>
      <c r="T119">
        <f t="shared" si="148"/>
        <v>4.3251272459551788E-3</v>
      </c>
      <c r="U119">
        <f t="shared" si="149"/>
        <v>3.9895850507889585E-3</v>
      </c>
      <c r="V119">
        <f t="shared" si="150"/>
        <v>25.412203380890929</v>
      </c>
      <c r="W119">
        <f t="shared" si="151"/>
        <v>24.972899999999999</v>
      </c>
      <c r="X119">
        <f t="shared" si="152"/>
        <v>3.1745438821045977</v>
      </c>
      <c r="Y119">
        <f t="shared" si="153"/>
        <v>49.759459747784589</v>
      </c>
      <c r="Z119">
        <f t="shared" si="154"/>
        <v>1.6247626650584999</v>
      </c>
      <c r="AA119">
        <f t="shared" si="155"/>
        <v>3.2652337330307093</v>
      </c>
      <c r="AB119">
        <f t="shared" si="156"/>
        <v>1.5497812170460978</v>
      </c>
      <c r="AC119">
        <f t="shared" si="157"/>
        <v>-5.4043435631892054</v>
      </c>
      <c r="AD119">
        <f t="shared" si="158"/>
        <v>69.968953877789176</v>
      </c>
      <c r="AE119">
        <f t="shared" si="159"/>
        <v>5.4076189866050282</v>
      </c>
      <c r="AF119">
        <f t="shared" si="160"/>
        <v>69.976218886255793</v>
      </c>
      <c r="AG119">
        <v>0</v>
      </c>
      <c r="AH119">
        <v>0</v>
      </c>
      <c r="AI119">
        <f t="shared" si="161"/>
        <v>1</v>
      </c>
      <c r="AJ119">
        <f t="shared" si="162"/>
        <v>0</v>
      </c>
      <c r="AK119">
        <f t="shared" si="163"/>
        <v>47683.946722584289</v>
      </c>
      <c r="AL119" t="s">
        <v>399</v>
      </c>
      <c r="AM119" t="s">
        <v>399</v>
      </c>
      <c r="AN119">
        <v>0</v>
      </c>
      <c r="AO119">
        <v>0</v>
      </c>
      <c r="AP119" t="e">
        <f t="shared" si="164"/>
        <v>#DIV/0!</v>
      </c>
      <c r="AQ119">
        <v>0</v>
      </c>
      <c r="AR119" t="s">
        <v>399</v>
      </c>
      <c r="AS119" t="s">
        <v>399</v>
      </c>
      <c r="AT119">
        <v>0</v>
      </c>
      <c r="AU119">
        <v>0</v>
      </c>
      <c r="AV119" t="e">
        <f t="shared" si="165"/>
        <v>#DIV/0!</v>
      </c>
      <c r="AW119">
        <v>0.5</v>
      </c>
      <c r="AX119">
        <f t="shared" si="166"/>
        <v>2.0997816056783997E-2</v>
      </c>
      <c r="AY119">
        <f t="shared" si="167"/>
        <v>-1.0290833289373413</v>
      </c>
      <c r="AZ119" t="e">
        <f t="shared" si="168"/>
        <v>#DIV/0!</v>
      </c>
      <c r="BA119">
        <f t="shared" si="169"/>
        <v>-49.009064854859702</v>
      </c>
      <c r="BB119" t="e">
        <f t="shared" si="170"/>
        <v>#DIV/0!</v>
      </c>
      <c r="BC119" t="e">
        <f t="shared" si="171"/>
        <v>#DIV/0!</v>
      </c>
      <c r="BD119" t="s">
        <v>399</v>
      </c>
      <c r="BE119">
        <v>0</v>
      </c>
      <c r="BF119" t="e">
        <f t="shared" si="172"/>
        <v>#DIV/0!</v>
      </c>
      <c r="BG119" t="e">
        <f t="shared" si="173"/>
        <v>#DIV/0!</v>
      </c>
      <c r="BH119" t="e">
        <f t="shared" si="174"/>
        <v>#DIV/0!</v>
      </c>
      <c r="BI119" t="e">
        <f t="shared" si="175"/>
        <v>#DIV/0!</v>
      </c>
      <c r="BJ119" t="e">
        <f t="shared" si="176"/>
        <v>#DIV/0!</v>
      </c>
      <c r="BK119" t="e">
        <f t="shared" si="177"/>
        <v>#DIV/0!</v>
      </c>
      <c r="BL119" t="e">
        <f t="shared" si="178"/>
        <v>#DIV/0!</v>
      </c>
      <c r="BM119" t="e">
        <f t="shared" si="179"/>
        <v>#DIV/0!</v>
      </c>
      <c r="BN119" t="s">
        <v>399</v>
      </c>
      <c r="BO119" t="s">
        <v>399</v>
      </c>
      <c r="BP119" t="s">
        <v>399</v>
      </c>
      <c r="BQ119" t="s">
        <v>399</v>
      </c>
      <c r="BR119" t="s">
        <v>399</v>
      </c>
      <c r="BS119" t="s">
        <v>399</v>
      </c>
      <c r="BT119" t="s">
        <v>399</v>
      </c>
      <c r="BU119" t="s">
        <v>399</v>
      </c>
      <c r="BV119" t="s">
        <v>399</v>
      </c>
      <c r="BW119" t="s">
        <v>399</v>
      </c>
      <c r="BX119" t="s">
        <v>399</v>
      </c>
      <c r="BY119" t="s">
        <v>399</v>
      </c>
      <c r="BZ119" t="s">
        <v>399</v>
      </c>
      <c r="CA119" t="s">
        <v>399</v>
      </c>
      <c r="CB119" t="s">
        <v>399</v>
      </c>
      <c r="CC119" t="s">
        <v>399</v>
      </c>
      <c r="CD119" t="s">
        <v>399</v>
      </c>
      <c r="CE119" t="s">
        <v>399</v>
      </c>
      <c r="CF119">
        <f t="shared" si="180"/>
        <v>4.9997399999999997E-2</v>
      </c>
      <c r="CG119">
        <f t="shared" si="181"/>
        <v>2.0997816056783997E-2</v>
      </c>
      <c r="CH119">
        <f t="shared" si="182"/>
        <v>0.41997815999999993</v>
      </c>
      <c r="CI119">
        <f t="shared" si="183"/>
        <v>7.9795850399999979E-2</v>
      </c>
      <c r="CJ119">
        <v>6</v>
      </c>
      <c r="CK119">
        <v>0.5</v>
      </c>
      <c r="CL119" t="s">
        <v>400</v>
      </c>
      <c r="CM119">
        <v>2</v>
      </c>
      <c r="CN119">
        <v>1634252771.0999999</v>
      </c>
      <c r="CO119">
        <v>400.57299999999998</v>
      </c>
      <c r="CP119">
        <v>399.98500000000001</v>
      </c>
      <c r="CQ119">
        <v>18.073499999999999</v>
      </c>
      <c r="CR119">
        <v>18.001300000000001</v>
      </c>
      <c r="CS119">
        <v>400.38200000000001</v>
      </c>
      <c r="CT119">
        <v>18.141100000000002</v>
      </c>
      <c r="CU119">
        <v>999.99400000000003</v>
      </c>
      <c r="CV119">
        <v>89.792400000000001</v>
      </c>
      <c r="CW119">
        <v>0.105111</v>
      </c>
      <c r="CX119">
        <v>25.446100000000001</v>
      </c>
      <c r="CY119">
        <v>24.972899999999999</v>
      </c>
      <c r="CZ119">
        <v>999.9</v>
      </c>
      <c r="DA119">
        <v>0</v>
      </c>
      <c r="DB119">
        <v>0</v>
      </c>
      <c r="DC119">
        <v>9990.6200000000008</v>
      </c>
      <c r="DD119">
        <v>0</v>
      </c>
      <c r="DE119">
        <v>0.21912699999999999</v>
      </c>
      <c r="DF119">
        <v>0.58816500000000005</v>
      </c>
      <c r="DG119">
        <v>407.94600000000003</v>
      </c>
      <c r="DH119">
        <v>407.31700000000001</v>
      </c>
      <c r="DI119">
        <v>7.2280899999999995E-2</v>
      </c>
      <c r="DJ119">
        <v>399.98500000000001</v>
      </c>
      <c r="DK119">
        <v>18.001300000000001</v>
      </c>
      <c r="DL119">
        <v>1.62287</v>
      </c>
      <c r="DM119">
        <v>1.6163799999999999</v>
      </c>
      <c r="DN119">
        <v>14.1776</v>
      </c>
      <c r="DO119">
        <v>14.1158</v>
      </c>
      <c r="DP119">
        <v>4.9997399999999997E-2</v>
      </c>
      <c r="DQ119">
        <v>0</v>
      </c>
      <c r="DR119">
        <v>0</v>
      </c>
      <c r="DS119">
        <v>0</v>
      </c>
      <c r="DT119">
        <v>659.15</v>
      </c>
      <c r="DU119">
        <v>4.9997399999999997E-2</v>
      </c>
      <c r="DV119">
        <v>5.72</v>
      </c>
      <c r="DW119">
        <v>-0.9</v>
      </c>
      <c r="DX119">
        <v>36.561999999999998</v>
      </c>
      <c r="DY119">
        <v>40.375</v>
      </c>
      <c r="DZ119">
        <v>38.936999999999998</v>
      </c>
      <c r="EA119">
        <v>40.5</v>
      </c>
      <c r="EB119">
        <v>39.375</v>
      </c>
      <c r="EC119">
        <v>0</v>
      </c>
      <c r="ED119">
        <v>0</v>
      </c>
      <c r="EE119">
        <v>0</v>
      </c>
      <c r="EF119">
        <v>2571.3000001907299</v>
      </c>
      <c r="EG119">
        <v>0</v>
      </c>
      <c r="EH119">
        <v>659.76269230769196</v>
      </c>
      <c r="EI119">
        <v>3.7829060352626298</v>
      </c>
      <c r="EJ119">
        <v>-2.2355553804038499</v>
      </c>
      <c r="EK119">
        <v>-1.0711538461538499</v>
      </c>
      <c r="EL119">
        <v>15</v>
      </c>
      <c r="EM119">
        <v>1634252707.0999999</v>
      </c>
      <c r="EN119" t="s">
        <v>626</v>
      </c>
      <c r="EO119">
        <v>1634252706.0999999</v>
      </c>
      <c r="EP119">
        <v>1634252707.0999999</v>
      </c>
      <c r="EQ119">
        <v>131</v>
      </c>
      <c r="ER119">
        <v>5.7000000000000002E-2</v>
      </c>
      <c r="ES119">
        <v>0</v>
      </c>
      <c r="ET119">
        <v>0.191</v>
      </c>
      <c r="EU119">
        <v>-6.8000000000000005E-2</v>
      </c>
      <c r="EV119">
        <v>400</v>
      </c>
      <c r="EW119">
        <v>18</v>
      </c>
      <c r="EX119">
        <v>0.42</v>
      </c>
      <c r="EY119">
        <v>0.19</v>
      </c>
      <c r="EZ119">
        <v>0.61801907499999997</v>
      </c>
      <c r="FA119">
        <v>6.1881039399623299E-2</v>
      </c>
      <c r="FB119">
        <v>3.3846959512183299E-2</v>
      </c>
      <c r="FC119">
        <v>1</v>
      </c>
      <c r="FD119">
        <v>0</v>
      </c>
      <c r="FE119">
        <v>0</v>
      </c>
      <c r="FF119">
        <v>0</v>
      </c>
      <c r="FG119">
        <v>1</v>
      </c>
      <c r="FH119">
        <v>6.7982532499999998E-2</v>
      </c>
      <c r="FI119">
        <v>2.2983317448405299E-2</v>
      </c>
      <c r="FJ119">
        <v>2.36075940953197E-3</v>
      </c>
      <c r="FK119">
        <v>1</v>
      </c>
      <c r="FL119">
        <v>3</v>
      </c>
      <c r="FM119">
        <v>3</v>
      </c>
      <c r="FN119" t="s">
        <v>415</v>
      </c>
      <c r="FO119">
        <v>3.92658</v>
      </c>
      <c r="FP119">
        <v>2.7876500000000002</v>
      </c>
      <c r="FQ119">
        <v>8.4010000000000001E-2</v>
      </c>
      <c r="FR119">
        <v>8.3912899999999999E-2</v>
      </c>
      <c r="FS119">
        <v>8.1543599999999994E-2</v>
      </c>
      <c r="FT119">
        <v>8.0449400000000004E-2</v>
      </c>
      <c r="FU119">
        <v>19705.3</v>
      </c>
      <c r="FV119">
        <v>24037.5</v>
      </c>
      <c r="FW119">
        <v>20949.900000000001</v>
      </c>
      <c r="FX119">
        <v>25305.9</v>
      </c>
      <c r="FY119">
        <v>30517.7</v>
      </c>
      <c r="FZ119">
        <v>34260.400000000001</v>
      </c>
      <c r="GA119">
        <v>37809.9</v>
      </c>
      <c r="GB119">
        <v>41978.3</v>
      </c>
      <c r="GC119">
        <v>2.6783800000000002</v>
      </c>
      <c r="GD119">
        <v>2.1946500000000002</v>
      </c>
      <c r="GE119">
        <v>9.3892199999999995E-2</v>
      </c>
      <c r="GF119">
        <v>0</v>
      </c>
      <c r="GG119">
        <v>23.430299999999999</v>
      </c>
      <c r="GH119">
        <v>999.9</v>
      </c>
      <c r="GI119">
        <v>46.508000000000003</v>
      </c>
      <c r="GJ119">
        <v>29.9</v>
      </c>
      <c r="GK119">
        <v>21.941700000000001</v>
      </c>
      <c r="GL119">
        <v>61.6081</v>
      </c>
      <c r="GM119">
        <v>19.2989</v>
      </c>
      <c r="GN119">
        <v>3</v>
      </c>
      <c r="GO119">
        <v>-0.230882</v>
      </c>
      <c r="GP119">
        <v>-0.89465700000000004</v>
      </c>
      <c r="GQ119">
        <v>20.332999999999998</v>
      </c>
      <c r="GR119">
        <v>5.2235800000000001</v>
      </c>
      <c r="GS119">
        <v>11.962</v>
      </c>
      <c r="GT119">
        <v>4.9858500000000001</v>
      </c>
      <c r="GU119">
        <v>3.3010000000000002</v>
      </c>
      <c r="GV119">
        <v>9999</v>
      </c>
      <c r="GW119">
        <v>9999</v>
      </c>
      <c r="GX119">
        <v>999.9</v>
      </c>
      <c r="GY119">
        <v>9999</v>
      </c>
      <c r="GZ119">
        <v>1.8846000000000001</v>
      </c>
      <c r="HA119">
        <v>1.8815599999999999</v>
      </c>
      <c r="HB119">
        <v>1.8830899999999999</v>
      </c>
      <c r="HC119">
        <v>1.88175</v>
      </c>
      <c r="HD119">
        <v>1.88324</v>
      </c>
      <c r="HE119">
        <v>1.8824799999999999</v>
      </c>
      <c r="HF119">
        <v>1.88446</v>
      </c>
      <c r="HG119">
        <v>1.88171</v>
      </c>
      <c r="HH119">
        <v>5</v>
      </c>
      <c r="HI119">
        <v>0</v>
      </c>
      <c r="HJ119">
        <v>0</v>
      </c>
      <c r="HK119">
        <v>0</v>
      </c>
      <c r="HL119" t="s">
        <v>403</v>
      </c>
      <c r="HM119" t="s">
        <v>404</v>
      </c>
      <c r="HN119" t="s">
        <v>405</v>
      </c>
      <c r="HO119" t="s">
        <v>405</v>
      </c>
      <c r="HP119" t="s">
        <v>405</v>
      </c>
      <c r="HQ119" t="s">
        <v>405</v>
      </c>
      <c r="HR119">
        <v>0</v>
      </c>
      <c r="HS119">
        <v>100</v>
      </c>
      <c r="HT119">
        <v>100</v>
      </c>
      <c r="HU119">
        <v>0.191</v>
      </c>
      <c r="HV119">
        <v>-6.7599999999999993E-2</v>
      </c>
      <c r="HW119">
        <v>0.19100000000008799</v>
      </c>
      <c r="HX119">
        <v>0</v>
      </c>
      <c r="HY119">
        <v>0</v>
      </c>
      <c r="HZ119">
        <v>0</v>
      </c>
      <c r="IA119">
        <v>-6.7523809523805794E-2</v>
      </c>
      <c r="IB119">
        <v>0</v>
      </c>
      <c r="IC119">
        <v>0</v>
      </c>
      <c r="ID119">
        <v>0</v>
      </c>
      <c r="IE119">
        <v>-1</v>
      </c>
      <c r="IF119">
        <v>-1</v>
      </c>
      <c r="IG119">
        <v>-1</v>
      </c>
      <c r="IH119">
        <v>-1</v>
      </c>
      <c r="II119">
        <v>1.1000000000000001</v>
      </c>
      <c r="IJ119">
        <v>1.1000000000000001</v>
      </c>
      <c r="IK119">
        <v>1.57104</v>
      </c>
      <c r="IL119">
        <v>2.5976599999999999</v>
      </c>
      <c r="IM119">
        <v>2.8002899999999999</v>
      </c>
      <c r="IN119">
        <v>3.0163600000000002</v>
      </c>
      <c r="IO119">
        <v>3.0493199999999998</v>
      </c>
      <c r="IP119">
        <v>2.34497</v>
      </c>
      <c r="IQ119">
        <v>36.198900000000002</v>
      </c>
      <c r="IR119">
        <v>24.07</v>
      </c>
      <c r="IS119">
        <v>18</v>
      </c>
      <c r="IT119">
        <v>1094.26</v>
      </c>
      <c r="IU119">
        <v>596.6</v>
      </c>
      <c r="IV119">
        <v>25.0002</v>
      </c>
      <c r="IW119">
        <v>24.220800000000001</v>
      </c>
      <c r="IX119">
        <v>30.0001</v>
      </c>
      <c r="IY119">
        <v>24.144300000000001</v>
      </c>
      <c r="IZ119">
        <v>24.139099999999999</v>
      </c>
      <c r="JA119">
        <v>31.3749</v>
      </c>
      <c r="JB119">
        <v>11.438800000000001</v>
      </c>
      <c r="JC119">
        <v>65.598399999999998</v>
      </c>
      <c r="JD119">
        <v>25</v>
      </c>
      <c r="JE119">
        <v>400</v>
      </c>
      <c r="JF119">
        <v>17.970500000000001</v>
      </c>
      <c r="JG119">
        <v>101.926</v>
      </c>
      <c r="JH119">
        <v>101.203</v>
      </c>
    </row>
    <row r="120" spans="1:268" x14ac:dyDescent="0.2">
      <c r="A120">
        <v>104</v>
      </c>
      <c r="B120">
        <v>1634252776.0999999</v>
      </c>
      <c r="C120">
        <v>2630.5</v>
      </c>
      <c r="D120" t="s">
        <v>641</v>
      </c>
      <c r="E120" t="s">
        <v>642</v>
      </c>
      <c r="F120" t="s">
        <v>397</v>
      </c>
      <c r="I120">
        <v>1634252776.0999999</v>
      </c>
      <c r="J120">
        <f t="shared" si="138"/>
        <v>1.284921219779625E-4</v>
      </c>
      <c r="K120">
        <f t="shared" si="139"/>
        <v>0.1284921219779625</v>
      </c>
      <c r="L120">
        <f t="shared" si="140"/>
        <v>-0.95481198088358177</v>
      </c>
      <c r="M120">
        <f t="shared" si="141"/>
        <v>400.49599999999998</v>
      </c>
      <c r="N120">
        <f t="shared" si="142"/>
        <v>596.93529808767971</v>
      </c>
      <c r="O120">
        <f t="shared" si="143"/>
        <v>53.662513411598717</v>
      </c>
      <c r="P120">
        <f t="shared" si="144"/>
        <v>36.003268763199998</v>
      </c>
      <c r="Q120">
        <f t="shared" si="145"/>
        <v>7.2641446367372152E-3</v>
      </c>
      <c r="R120">
        <f t="shared" si="146"/>
        <v>2.7448823650477925</v>
      </c>
      <c r="S120">
        <f t="shared" si="147"/>
        <v>7.2534815307502562E-3</v>
      </c>
      <c r="T120">
        <f t="shared" si="148"/>
        <v>4.5343826695855328E-3</v>
      </c>
      <c r="U120">
        <f t="shared" si="149"/>
        <v>3.9895850507889585E-3</v>
      </c>
      <c r="V120">
        <f t="shared" si="150"/>
        <v>25.414784448351959</v>
      </c>
      <c r="W120">
        <f t="shared" si="151"/>
        <v>24.976099999999999</v>
      </c>
      <c r="X120">
        <f t="shared" si="152"/>
        <v>3.1751496989988808</v>
      </c>
      <c r="Y120">
        <f t="shared" si="153"/>
        <v>49.760081675879526</v>
      </c>
      <c r="Z120">
        <f t="shared" si="154"/>
        <v>1.6251885012799998</v>
      </c>
      <c r="AA120">
        <f t="shared" si="155"/>
        <v>3.2660487011776476</v>
      </c>
      <c r="AB120">
        <f t="shared" si="156"/>
        <v>1.549961197718881</v>
      </c>
      <c r="AC120">
        <f t="shared" si="157"/>
        <v>-5.6665025792281458</v>
      </c>
      <c r="AD120">
        <f t="shared" si="158"/>
        <v>70.173110902165277</v>
      </c>
      <c r="AE120">
        <f t="shared" si="159"/>
        <v>5.4192484782938548</v>
      </c>
      <c r="AF120">
        <f t="shared" si="160"/>
        <v>69.929846386281781</v>
      </c>
      <c r="AG120">
        <v>0</v>
      </c>
      <c r="AH120">
        <v>0</v>
      </c>
      <c r="AI120">
        <f t="shared" si="161"/>
        <v>1</v>
      </c>
      <c r="AJ120">
        <f t="shared" si="162"/>
        <v>0</v>
      </c>
      <c r="AK120">
        <f t="shared" si="163"/>
        <v>47743.081018024219</v>
      </c>
      <c r="AL120" t="s">
        <v>399</v>
      </c>
      <c r="AM120" t="s">
        <v>399</v>
      </c>
      <c r="AN120">
        <v>0</v>
      </c>
      <c r="AO120">
        <v>0</v>
      </c>
      <c r="AP120" t="e">
        <f t="shared" si="164"/>
        <v>#DIV/0!</v>
      </c>
      <c r="AQ120">
        <v>0</v>
      </c>
      <c r="AR120" t="s">
        <v>399</v>
      </c>
      <c r="AS120" t="s">
        <v>399</v>
      </c>
      <c r="AT120">
        <v>0</v>
      </c>
      <c r="AU120">
        <v>0</v>
      </c>
      <c r="AV120" t="e">
        <f t="shared" si="165"/>
        <v>#DIV/0!</v>
      </c>
      <c r="AW120">
        <v>0.5</v>
      </c>
      <c r="AX120">
        <f t="shared" si="166"/>
        <v>2.0997816056783997E-2</v>
      </c>
      <c r="AY120">
        <f t="shared" si="167"/>
        <v>-0.95481198088358177</v>
      </c>
      <c r="AZ120" t="e">
        <f t="shared" si="168"/>
        <v>#DIV/0!</v>
      </c>
      <c r="BA120">
        <f t="shared" si="169"/>
        <v>-45.471966146455507</v>
      </c>
      <c r="BB120" t="e">
        <f t="shared" si="170"/>
        <v>#DIV/0!</v>
      </c>
      <c r="BC120" t="e">
        <f t="shared" si="171"/>
        <v>#DIV/0!</v>
      </c>
      <c r="BD120" t="s">
        <v>399</v>
      </c>
      <c r="BE120">
        <v>0</v>
      </c>
      <c r="BF120" t="e">
        <f t="shared" si="172"/>
        <v>#DIV/0!</v>
      </c>
      <c r="BG120" t="e">
        <f t="shared" si="173"/>
        <v>#DIV/0!</v>
      </c>
      <c r="BH120" t="e">
        <f t="shared" si="174"/>
        <v>#DIV/0!</v>
      </c>
      <c r="BI120" t="e">
        <f t="shared" si="175"/>
        <v>#DIV/0!</v>
      </c>
      <c r="BJ120" t="e">
        <f t="shared" si="176"/>
        <v>#DIV/0!</v>
      </c>
      <c r="BK120" t="e">
        <f t="shared" si="177"/>
        <v>#DIV/0!</v>
      </c>
      <c r="BL120" t="e">
        <f t="shared" si="178"/>
        <v>#DIV/0!</v>
      </c>
      <c r="BM120" t="e">
        <f t="shared" si="179"/>
        <v>#DIV/0!</v>
      </c>
      <c r="BN120" t="s">
        <v>399</v>
      </c>
      <c r="BO120" t="s">
        <v>399</v>
      </c>
      <c r="BP120" t="s">
        <v>399</v>
      </c>
      <c r="BQ120" t="s">
        <v>399</v>
      </c>
      <c r="BR120" t="s">
        <v>399</v>
      </c>
      <c r="BS120" t="s">
        <v>399</v>
      </c>
      <c r="BT120" t="s">
        <v>399</v>
      </c>
      <c r="BU120" t="s">
        <v>399</v>
      </c>
      <c r="BV120" t="s">
        <v>399</v>
      </c>
      <c r="BW120" t="s">
        <v>399</v>
      </c>
      <c r="BX120" t="s">
        <v>399</v>
      </c>
      <c r="BY120" t="s">
        <v>399</v>
      </c>
      <c r="BZ120" t="s">
        <v>399</v>
      </c>
      <c r="CA120" t="s">
        <v>399</v>
      </c>
      <c r="CB120" t="s">
        <v>399</v>
      </c>
      <c r="CC120" t="s">
        <v>399</v>
      </c>
      <c r="CD120" t="s">
        <v>399</v>
      </c>
      <c r="CE120" t="s">
        <v>399</v>
      </c>
      <c r="CF120">
        <f t="shared" si="180"/>
        <v>4.9997399999999997E-2</v>
      </c>
      <c r="CG120">
        <f t="shared" si="181"/>
        <v>2.0997816056783997E-2</v>
      </c>
      <c r="CH120">
        <f t="shared" si="182"/>
        <v>0.41997815999999993</v>
      </c>
      <c r="CI120">
        <f t="shared" si="183"/>
        <v>7.9795850399999979E-2</v>
      </c>
      <c r="CJ120">
        <v>6</v>
      </c>
      <c r="CK120">
        <v>0.5</v>
      </c>
      <c r="CL120" t="s">
        <v>400</v>
      </c>
      <c r="CM120">
        <v>2</v>
      </c>
      <c r="CN120">
        <v>1634252776.0999999</v>
      </c>
      <c r="CO120">
        <v>400.49599999999998</v>
      </c>
      <c r="CP120">
        <v>399.95400000000001</v>
      </c>
      <c r="CQ120">
        <v>18.078399999999998</v>
      </c>
      <c r="CR120">
        <v>18.002700000000001</v>
      </c>
      <c r="CS120">
        <v>400.30500000000001</v>
      </c>
      <c r="CT120">
        <v>18.145900000000001</v>
      </c>
      <c r="CU120">
        <v>1000.02</v>
      </c>
      <c r="CV120">
        <v>89.791399999999996</v>
      </c>
      <c r="CW120">
        <v>0.1053</v>
      </c>
      <c r="CX120">
        <v>25.450299999999999</v>
      </c>
      <c r="CY120">
        <v>24.976099999999999</v>
      </c>
      <c r="CZ120">
        <v>999.9</v>
      </c>
      <c r="DA120">
        <v>0</v>
      </c>
      <c r="DB120">
        <v>0</v>
      </c>
      <c r="DC120">
        <v>10003.799999999999</v>
      </c>
      <c r="DD120">
        <v>0</v>
      </c>
      <c r="DE120">
        <v>0.21912699999999999</v>
      </c>
      <c r="DF120">
        <v>0.54241899999999998</v>
      </c>
      <c r="DG120">
        <v>407.87</v>
      </c>
      <c r="DH120">
        <v>407.286</v>
      </c>
      <c r="DI120">
        <v>7.5708399999999995E-2</v>
      </c>
      <c r="DJ120">
        <v>399.95400000000001</v>
      </c>
      <c r="DK120">
        <v>18.002700000000001</v>
      </c>
      <c r="DL120">
        <v>1.6232800000000001</v>
      </c>
      <c r="DM120">
        <v>1.61649</v>
      </c>
      <c r="DN120">
        <v>14.1816</v>
      </c>
      <c r="DO120">
        <v>14.116899999999999</v>
      </c>
      <c r="DP120">
        <v>4.9997399999999997E-2</v>
      </c>
      <c r="DQ120">
        <v>0</v>
      </c>
      <c r="DR120">
        <v>0</v>
      </c>
      <c r="DS120">
        <v>0</v>
      </c>
      <c r="DT120">
        <v>660.03</v>
      </c>
      <c r="DU120">
        <v>4.9997399999999997E-2</v>
      </c>
      <c r="DV120">
        <v>-3.96</v>
      </c>
      <c r="DW120">
        <v>-1.62</v>
      </c>
      <c r="DX120">
        <v>36.061999999999998</v>
      </c>
      <c r="DY120">
        <v>40.375</v>
      </c>
      <c r="DZ120">
        <v>38.436999999999998</v>
      </c>
      <c r="EA120">
        <v>40.561999999999998</v>
      </c>
      <c r="EB120">
        <v>39.061999999999998</v>
      </c>
      <c r="EC120">
        <v>0</v>
      </c>
      <c r="ED120">
        <v>0</v>
      </c>
      <c r="EE120">
        <v>0</v>
      </c>
      <c r="EF120">
        <v>2576.7000000476801</v>
      </c>
      <c r="EG120">
        <v>0</v>
      </c>
      <c r="EH120">
        <v>660.20920000000001</v>
      </c>
      <c r="EI120">
        <v>2.53153850332777</v>
      </c>
      <c r="EJ120">
        <v>-4.7899998362553404</v>
      </c>
      <c r="EK120">
        <v>-1.6008</v>
      </c>
      <c r="EL120">
        <v>15</v>
      </c>
      <c r="EM120">
        <v>1634252707.0999999</v>
      </c>
      <c r="EN120" t="s">
        <v>626</v>
      </c>
      <c r="EO120">
        <v>1634252706.0999999</v>
      </c>
      <c r="EP120">
        <v>1634252707.0999999</v>
      </c>
      <c r="EQ120">
        <v>131</v>
      </c>
      <c r="ER120">
        <v>5.7000000000000002E-2</v>
      </c>
      <c r="ES120">
        <v>0</v>
      </c>
      <c r="ET120">
        <v>0.191</v>
      </c>
      <c r="EU120">
        <v>-6.8000000000000005E-2</v>
      </c>
      <c r="EV120">
        <v>400</v>
      </c>
      <c r="EW120">
        <v>18</v>
      </c>
      <c r="EX120">
        <v>0.42</v>
      </c>
      <c r="EY120">
        <v>0.19</v>
      </c>
      <c r="EZ120">
        <v>0.60947243902438997</v>
      </c>
      <c r="FA120">
        <v>-0.33013126829268202</v>
      </c>
      <c r="FB120">
        <v>4.4332272344993498E-2</v>
      </c>
      <c r="FC120">
        <v>0</v>
      </c>
      <c r="FD120">
        <v>0</v>
      </c>
      <c r="FE120">
        <v>0</v>
      </c>
      <c r="FF120">
        <v>0</v>
      </c>
      <c r="FG120">
        <v>1</v>
      </c>
      <c r="FH120">
        <v>7.0073665853658498E-2</v>
      </c>
      <c r="FI120">
        <v>2.9480529616724899E-2</v>
      </c>
      <c r="FJ120">
        <v>3.0157555901169802E-3</v>
      </c>
      <c r="FK120">
        <v>1</v>
      </c>
      <c r="FL120">
        <v>2</v>
      </c>
      <c r="FM120">
        <v>3</v>
      </c>
      <c r="FN120" t="s">
        <v>419</v>
      </c>
      <c r="FO120">
        <v>3.9266200000000002</v>
      </c>
      <c r="FP120">
        <v>2.7879499999999999</v>
      </c>
      <c r="FQ120">
        <v>8.39974E-2</v>
      </c>
      <c r="FR120">
        <v>8.3907399999999993E-2</v>
      </c>
      <c r="FS120">
        <v>8.1559199999999998E-2</v>
      </c>
      <c r="FT120">
        <v>8.04536E-2</v>
      </c>
      <c r="FU120">
        <v>19705.5</v>
      </c>
      <c r="FV120">
        <v>24038</v>
      </c>
      <c r="FW120">
        <v>20949.8</v>
      </c>
      <c r="FX120">
        <v>25306.2</v>
      </c>
      <c r="FY120">
        <v>30517.3</v>
      </c>
      <c r="FZ120">
        <v>34260.699999999997</v>
      </c>
      <c r="GA120">
        <v>37810.1</v>
      </c>
      <c r="GB120">
        <v>41978.9</v>
      </c>
      <c r="GC120">
        <v>2.6776800000000001</v>
      </c>
      <c r="GD120">
        <v>2.1949200000000002</v>
      </c>
      <c r="GE120">
        <v>9.3840099999999996E-2</v>
      </c>
      <c r="GF120">
        <v>0</v>
      </c>
      <c r="GG120">
        <v>23.4345</v>
      </c>
      <c r="GH120">
        <v>999.9</v>
      </c>
      <c r="GI120">
        <v>46.508000000000003</v>
      </c>
      <c r="GJ120">
        <v>29.92</v>
      </c>
      <c r="GK120">
        <v>21.966699999999999</v>
      </c>
      <c r="GL120">
        <v>61.528100000000002</v>
      </c>
      <c r="GM120">
        <v>19.286899999999999</v>
      </c>
      <c r="GN120">
        <v>3</v>
      </c>
      <c r="GO120">
        <v>-0.23089199999999999</v>
      </c>
      <c r="GP120">
        <v>-0.89326799999999995</v>
      </c>
      <c r="GQ120">
        <v>20.332899999999999</v>
      </c>
      <c r="GR120">
        <v>5.2235800000000001</v>
      </c>
      <c r="GS120">
        <v>11.962</v>
      </c>
      <c r="GT120">
        <v>4.9857500000000003</v>
      </c>
      <c r="GU120">
        <v>3.3010000000000002</v>
      </c>
      <c r="GV120">
        <v>9999</v>
      </c>
      <c r="GW120">
        <v>9999</v>
      </c>
      <c r="GX120">
        <v>999.9</v>
      </c>
      <c r="GY120">
        <v>9999</v>
      </c>
      <c r="GZ120">
        <v>1.8846099999999999</v>
      </c>
      <c r="HA120">
        <v>1.8815599999999999</v>
      </c>
      <c r="HB120">
        <v>1.8830899999999999</v>
      </c>
      <c r="HC120">
        <v>1.8817600000000001</v>
      </c>
      <c r="HD120">
        <v>1.88324</v>
      </c>
      <c r="HE120">
        <v>1.8824799999999999</v>
      </c>
      <c r="HF120">
        <v>1.88446</v>
      </c>
      <c r="HG120">
        <v>1.88171</v>
      </c>
      <c r="HH120">
        <v>5</v>
      </c>
      <c r="HI120">
        <v>0</v>
      </c>
      <c r="HJ120">
        <v>0</v>
      </c>
      <c r="HK120">
        <v>0</v>
      </c>
      <c r="HL120" t="s">
        <v>403</v>
      </c>
      <c r="HM120" t="s">
        <v>404</v>
      </c>
      <c r="HN120" t="s">
        <v>405</v>
      </c>
      <c r="HO120" t="s">
        <v>405</v>
      </c>
      <c r="HP120" t="s">
        <v>405</v>
      </c>
      <c r="HQ120" t="s">
        <v>405</v>
      </c>
      <c r="HR120">
        <v>0</v>
      </c>
      <c r="HS120">
        <v>100</v>
      </c>
      <c r="HT120">
        <v>100</v>
      </c>
      <c r="HU120">
        <v>0.191</v>
      </c>
      <c r="HV120">
        <v>-6.7500000000000004E-2</v>
      </c>
      <c r="HW120">
        <v>0.19100000000008799</v>
      </c>
      <c r="HX120">
        <v>0</v>
      </c>
      <c r="HY120">
        <v>0</v>
      </c>
      <c r="HZ120">
        <v>0</v>
      </c>
      <c r="IA120">
        <v>-6.7523809523805794E-2</v>
      </c>
      <c r="IB120">
        <v>0</v>
      </c>
      <c r="IC120">
        <v>0</v>
      </c>
      <c r="ID120">
        <v>0</v>
      </c>
      <c r="IE120">
        <v>-1</v>
      </c>
      <c r="IF120">
        <v>-1</v>
      </c>
      <c r="IG120">
        <v>-1</v>
      </c>
      <c r="IH120">
        <v>-1</v>
      </c>
      <c r="II120">
        <v>1.2</v>
      </c>
      <c r="IJ120">
        <v>1.1000000000000001</v>
      </c>
      <c r="IK120">
        <v>1.57104</v>
      </c>
      <c r="IL120">
        <v>2.6013199999999999</v>
      </c>
      <c r="IM120">
        <v>2.8002899999999999</v>
      </c>
      <c r="IN120">
        <v>3.0139200000000002</v>
      </c>
      <c r="IO120">
        <v>3.0493199999999998</v>
      </c>
      <c r="IP120">
        <v>2.3010299999999999</v>
      </c>
      <c r="IQ120">
        <v>36.2224</v>
      </c>
      <c r="IR120">
        <v>24.07</v>
      </c>
      <c r="IS120">
        <v>18</v>
      </c>
      <c r="IT120">
        <v>1093.4100000000001</v>
      </c>
      <c r="IU120">
        <v>596.79999999999995</v>
      </c>
      <c r="IV120">
        <v>25.0002</v>
      </c>
      <c r="IW120">
        <v>24.220199999999998</v>
      </c>
      <c r="IX120">
        <v>30.0001</v>
      </c>
      <c r="IY120">
        <v>24.142900000000001</v>
      </c>
      <c r="IZ120">
        <v>24.137899999999998</v>
      </c>
      <c r="JA120">
        <v>31.374099999999999</v>
      </c>
      <c r="JB120">
        <v>11.438800000000001</v>
      </c>
      <c r="JC120">
        <v>65.598399999999998</v>
      </c>
      <c r="JD120">
        <v>25</v>
      </c>
      <c r="JE120">
        <v>400</v>
      </c>
      <c r="JF120">
        <v>17.970500000000001</v>
      </c>
      <c r="JG120">
        <v>101.92700000000001</v>
      </c>
      <c r="JH120">
        <v>101.20399999999999</v>
      </c>
    </row>
    <row r="121" spans="1:268" x14ac:dyDescent="0.2">
      <c r="A121">
        <v>105</v>
      </c>
      <c r="B121">
        <v>1634252781.0999999</v>
      </c>
      <c r="C121">
        <v>2635.5</v>
      </c>
      <c r="D121" t="s">
        <v>643</v>
      </c>
      <c r="E121" t="s">
        <v>644</v>
      </c>
      <c r="F121" t="s">
        <v>397</v>
      </c>
      <c r="I121">
        <v>1634252781.0999999</v>
      </c>
      <c r="J121">
        <f t="shared" si="138"/>
        <v>1.2611472591113562E-4</v>
      </c>
      <c r="K121">
        <f t="shared" si="139"/>
        <v>0.12611472591113562</v>
      </c>
      <c r="L121">
        <f t="shared" si="140"/>
        <v>-1.0088635930636523</v>
      </c>
      <c r="M121">
        <f t="shared" si="141"/>
        <v>400.59300000000002</v>
      </c>
      <c r="N121">
        <f t="shared" si="142"/>
        <v>613.22818358989218</v>
      </c>
      <c r="O121">
        <f t="shared" si="143"/>
        <v>55.125912697419047</v>
      </c>
      <c r="P121">
        <f t="shared" si="144"/>
        <v>36.011154307881</v>
      </c>
      <c r="Q121">
        <f t="shared" si="145"/>
        <v>7.1190460508411373E-3</v>
      </c>
      <c r="R121">
        <f t="shared" si="146"/>
        <v>2.7463154192495698</v>
      </c>
      <c r="S121">
        <f t="shared" si="147"/>
        <v>7.1088096852269895E-3</v>
      </c>
      <c r="T121">
        <f t="shared" si="148"/>
        <v>4.4439245037663664E-3</v>
      </c>
      <c r="U121">
        <f t="shared" si="149"/>
        <v>3.9895850507889585E-3</v>
      </c>
      <c r="V121">
        <f t="shared" si="150"/>
        <v>25.419359010764023</v>
      </c>
      <c r="W121">
        <f t="shared" si="151"/>
        <v>24.988399999999999</v>
      </c>
      <c r="X121">
        <f t="shared" si="152"/>
        <v>3.1774792482955321</v>
      </c>
      <c r="Y121">
        <f t="shared" si="153"/>
        <v>49.75180240861885</v>
      </c>
      <c r="Z121">
        <f t="shared" si="154"/>
        <v>1.6252946753599997</v>
      </c>
      <c r="AA121">
        <f t="shared" si="155"/>
        <v>3.2668056164301671</v>
      </c>
      <c r="AB121">
        <f t="shared" si="156"/>
        <v>1.5521845729355324</v>
      </c>
      <c r="AC121">
        <f t="shared" si="157"/>
        <v>-5.561659412681081</v>
      </c>
      <c r="AD121">
        <f t="shared" si="158"/>
        <v>68.966048435907311</v>
      </c>
      <c r="AE121">
        <f t="shared" si="159"/>
        <v>5.3236853288086694</v>
      </c>
      <c r="AF121">
        <f t="shared" si="160"/>
        <v>68.732063937085684</v>
      </c>
      <c r="AG121">
        <v>0</v>
      </c>
      <c r="AH121">
        <v>0</v>
      </c>
      <c r="AI121">
        <f t="shared" si="161"/>
        <v>1</v>
      </c>
      <c r="AJ121">
        <f t="shared" si="162"/>
        <v>0</v>
      </c>
      <c r="AK121">
        <f t="shared" si="163"/>
        <v>47781.366757339034</v>
      </c>
      <c r="AL121" t="s">
        <v>399</v>
      </c>
      <c r="AM121" t="s">
        <v>399</v>
      </c>
      <c r="AN121">
        <v>0</v>
      </c>
      <c r="AO121">
        <v>0</v>
      </c>
      <c r="AP121" t="e">
        <f t="shared" si="164"/>
        <v>#DIV/0!</v>
      </c>
      <c r="AQ121">
        <v>0</v>
      </c>
      <c r="AR121" t="s">
        <v>399</v>
      </c>
      <c r="AS121" t="s">
        <v>399</v>
      </c>
      <c r="AT121">
        <v>0</v>
      </c>
      <c r="AU121">
        <v>0</v>
      </c>
      <c r="AV121" t="e">
        <f t="shared" si="165"/>
        <v>#DIV/0!</v>
      </c>
      <c r="AW121">
        <v>0.5</v>
      </c>
      <c r="AX121">
        <f t="shared" si="166"/>
        <v>2.0997816056783997E-2</v>
      </c>
      <c r="AY121">
        <f t="shared" si="167"/>
        <v>-1.0088635930636523</v>
      </c>
      <c r="AZ121" t="e">
        <f t="shared" si="168"/>
        <v>#DIV/0!</v>
      </c>
      <c r="BA121">
        <f t="shared" si="169"/>
        <v>-48.046120145799996</v>
      </c>
      <c r="BB121" t="e">
        <f t="shared" si="170"/>
        <v>#DIV/0!</v>
      </c>
      <c r="BC121" t="e">
        <f t="shared" si="171"/>
        <v>#DIV/0!</v>
      </c>
      <c r="BD121" t="s">
        <v>399</v>
      </c>
      <c r="BE121">
        <v>0</v>
      </c>
      <c r="BF121" t="e">
        <f t="shared" si="172"/>
        <v>#DIV/0!</v>
      </c>
      <c r="BG121" t="e">
        <f t="shared" si="173"/>
        <v>#DIV/0!</v>
      </c>
      <c r="BH121" t="e">
        <f t="shared" si="174"/>
        <v>#DIV/0!</v>
      </c>
      <c r="BI121" t="e">
        <f t="shared" si="175"/>
        <v>#DIV/0!</v>
      </c>
      <c r="BJ121" t="e">
        <f t="shared" si="176"/>
        <v>#DIV/0!</v>
      </c>
      <c r="BK121" t="e">
        <f t="shared" si="177"/>
        <v>#DIV/0!</v>
      </c>
      <c r="BL121" t="e">
        <f t="shared" si="178"/>
        <v>#DIV/0!</v>
      </c>
      <c r="BM121" t="e">
        <f t="shared" si="179"/>
        <v>#DIV/0!</v>
      </c>
      <c r="BN121" t="s">
        <v>399</v>
      </c>
      <c r="BO121" t="s">
        <v>399</v>
      </c>
      <c r="BP121" t="s">
        <v>399</v>
      </c>
      <c r="BQ121" t="s">
        <v>399</v>
      </c>
      <c r="BR121" t="s">
        <v>399</v>
      </c>
      <c r="BS121" t="s">
        <v>399</v>
      </c>
      <c r="BT121" t="s">
        <v>399</v>
      </c>
      <c r="BU121" t="s">
        <v>399</v>
      </c>
      <c r="BV121" t="s">
        <v>399</v>
      </c>
      <c r="BW121" t="s">
        <v>399</v>
      </c>
      <c r="BX121" t="s">
        <v>399</v>
      </c>
      <c r="BY121" t="s">
        <v>399</v>
      </c>
      <c r="BZ121" t="s">
        <v>399</v>
      </c>
      <c r="CA121" t="s">
        <v>399</v>
      </c>
      <c r="CB121" t="s">
        <v>399</v>
      </c>
      <c r="CC121" t="s">
        <v>399</v>
      </c>
      <c r="CD121" t="s">
        <v>399</v>
      </c>
      <c r="CE121" t="s">
        <v>399</v>
      </c>
      <c r="CF121">
        <f t="shared" si="180"/>
        <v>4.9997399999999997E-2</v>
      </c>
      <c r="CG121">
        <f t="shared" si="181"/>
        <v>2.0997816056783997E-2</v>
      </c>
      <c r="CH121">
        <f t="shared" si="182"/>
        <v>0.41997815999999993</v>
      </c>
      <c r="CI121">
        <f t="shared" si="183"/>
        <v>7.9795850399999979E-2</v>
      </c>
      <c r="CJ121">
        <v>6</v>
      </c>
      <c r="CK121">
        <v>0.5</v>
      </c>
      <c r="CL121" t="s">
        <v>400</v>
      </c>
      <c r="CM121">
        <v>2</v>
      </c>
      <c r="CN121">
        <v>1634252781.0999999</v>
      </c>
      <c r="CO121">
        <v>400.59300000000002</v>
      </c>
      <c r="CP121">
        <v>400.01799999999997</v>
      </c>
      <c r="CQ121">
        <v>18.079999999999998</v>
      </c>
      <c r="CR121">
        <v>18.005700000000001</v>
      </c>
      <c r="CS121">
        <v>400.40199999999999</v>
      </c>
      <c r="CT121">
        <v>18.147600000000001</v>
      </c>
      <c r="CU121">
        <v>1000.01</v>
      </c>
      <c r="CV121">
        <v>89.789699999999996</v>
      </c>
      <c r="CW121">
        <v>0.104917</v>
      </c>
      <c r="CX121">
        <v>25.4542</v>
      </c>
      <c r="CY121">
        <v>24.988399999999999</v>
      </c>
      <c r="CZ121">
        <v>999.9</v>
      </c>
      <c r="DA121">
        <v>0</v>
      </c>
      <c r="DB121">
        <v>0</v>
      </c>
      <c r="DC121">
        <v>10012.5</v>
      </c>
      <c r="DD121">
        <v>0</v>
      </c>
      <c r="DE121">
        <v>0.21912699999999999</v>
      </c>
      <c r="DF121">
        <v>0.57434099999999999</v>
      </c>
      <c r="DG121">
        <v>407.96899999999999</v>
      </c>
      <c r="DH121">
        <v>407.35300000000001</v>
      </c>
      <c r="DI121">
        <v>7.4321700000000004E-2</v>
      </c>
      <c r="DJ121">
        <v>400.01799999999997</v>
      </c>
      <c r="DK121">
        <v>18.005700000000001</v>
      </c>
      <c r="DL121">
        <v>1.6234</v>
      </c>
      <c r="DM121">
        <v>1.61673</v>
      </c>
      <c r="DN121">
        <v>14.182700000000001</v>
      </c>
      <c r="DO121">
        <v>14.119199999999999</v>
      </c>
      <c r="DP121">
        <v>4.9997399999999997E-2</v>
      </c>
      <c r="DQ121">
        <v>0</v>
      </c>
      <c r="DR121">
        <v>0</v>
      </c>
      <c r="DS121">
        <v>0</v>
      </c>
      <c r="DT121">
        <v>662.44</v>
      </c>
      <c r="DU121">
        <v>4.9997399999999997E-2</v>
      </c>
      <c r="DV121">
        <v>-4.76</v>
      </c>
      <c r="DW121">
        <v>-1.9</v>
      </c>
      <c r="DX121">
        <v>36.061999999999998</v>
      </c>
      <c r="DY121">
        <v>40.311999999999998</v>
      </c>
      <c r="DZ121">
        <v>38.936999999999998</v>
      </c>
      <c r="EA121">
        <v>40.5</v>
      </c>
      <c r="EB121">
        <v>39.625</v>
      </c>
      <c r="EC121">
        <v>0</v>
      </c>
      <c r="ED121">
        <v>0</v>
      </c>
      <c r="EE121">
        <v>0</v>
      </c>
      <c r="EF121">
        <v>2581.5</v>
      </c>
      <c r="EG121">
        <v>0</v>
      </c>
      <c r="EH121">
        <v>660.5376</v>
      </c>
      <c r="EI121">
        <v>5.5638461948153601</v>
      </c>
      <c r="EJ121">
        <v>-8.2853844728390005</v>
      </c>
      <c r="EK121">
        <v>-2.3952</v>
      </c>
      <c r="EL121">
        <v>15</v>
      </c>
      <c r="EM121">
        <v>1634252707.0999999</v>
      </c>
      <c r="EN121" t="s">
        <v>626</v>
      </c>
      <c r="EO121">
        <v>1634252706.0999999</v>
      </c>
      <c r="EP121">
        <v>1634252707.0999999</v>
      </c>
      <c r="EQ121">
        <v>131</v>
      </c>
      <c r="ER121">
        <v>5.7000000000000002E-2</v>
      </c>
      <c r="ES121">
        <v>0</v>
      </c>
      <c r="ET121">
        <v>0.191</v>
      </c>
      <c r="EU121">
        <v>-6.8000000000000005E-2</v>
      </c>
      <c r="EV121">
        <v>400</v>
      </c>
      <c r="EW121">
        <v>18</v>
      </c>
      <c r="EX121">
        <v>0.42</v>
      </c>
      <c r="EY121">
        <v>0.19</v>
      </c>
      <c r="EZ121">
        <v>0.58693074999999995</v>
      </c>
      <c r="FA121">
        <v>-0.46094748968105398</v>
      </c>
      <c r="FB121">
        <v>4.8115128021626402E-2</v>
      </c>
      <c r="FC121">
        <v>0</v>
      </c>
      <c r="FD121">
        <v>0</v>
      </c>
      <c r="FE121">
        <v>0</v>
      </c>
      <c r="FF121">
        <v>0</v>
      </c>
      <c r="FG121">
        <v>1</v>
      </c>
      <c r="FH121">
        <v>7.1938282500000006E-2</v>
      </c>
      <c r="FI121">
        <v>2.1582739587241901E-2</v>
      </c>
      <c r="FJ121">
        <v>2.3336639136653202E-3</v>
      </c>
      <c r="FK121">
        <v>1</v>
      </c>
      <c r="FL121">
        <v>2</v>
      </c>
      <c r="FM121">
        <v>3</v>
      </c>
      <c r="FN121" t="s">
        <v>419</v>
      </c>
      <c r="FO121">
        <v>3.9266000000000001</v>
      </c>
      <c r="FP121">
        <v>2.7876500000000002</v>
      </c>
      <c r="FQ121">
        <v>8.4011100000000005E-2</v>
      </c>
      <c r="FR121">
        <v>8.3916000000000004E-2</v>
      </c>
      <c r="FS121">
        <v>8.1562999999999997E-2</v>
      </c>
      <c r="FT121">
        <v>8.04618E-2</v>
      </c>
      <c r="FU121">
        <v>19705.5</v>
      </c>
      <c r="FV121">
        <v>24037.8</v>
      </c>
      <c r="FW121">
        <v>20950.099999999999</v>
      </c>
      <c r="FX121">
        <v>25306.2</v>
      </c>
      <c r="FY121">
        <v>30517.1</v>
      </c>
      <c r="FZ121">
        <v>34260.5</v>
      </c>
      <c r="GA121">
        <v>37809.9</v>
      </c>
      <c r="GB121">
        <v>41978.9</v>
      </c>
      <c r="GC121">
        <v>2.67862</v>
      </c>
      <c r="GD121">
        <v>2.19455</v>
      </c>
      <c r="GE121">
        <v>9.4301999999999997E-2</v>
      </c>
      <c r="GF121">
        <v>0</v>
      </c>
      <c r="GG121">
        <v>23.4392</v>
      </c>
      <c r="GH121">
        <v>999.9</v>
      </c>
      <c r="GI121">
        <v>46.508000000000003</v>
      </c>
      <c r="GJ121">
        <v>29.89</v>
      </c>
      <c r="GK121">
        <v>21.9315</v>
      </c>
      <c r="GL121">
        <v>61.268099999999997</v>
      </c>
      <c r="GM121">
        <v>19.2788</v>
      </c>
      <c r="GN121">
        <v>3</v>
      </c>
      <c r="GO121">
        <v>-0.230907</v>
      </c>
      <c r="GP121">
        <v>-0.891239</v>
      </c>
      <c r="GQ121">
        <v>20.332799999999999</v>
      </c>
      <c r="GR121">
        <v>5.2223800000000002</v>
      </c>
      <c r="GS121">
        <v>11.962</v>
      </c>
      <c r="GT121">
        <v>4.9855999999999998</v>
      </c>
      <c r="GU121">
        <v>3.30078</v>
      </c>
      <c r="GV121">
        <v>9999</v>
      </c>
      <c r="GW121">
        <v>9999</v>
      </c>
      <c r="GX121">
        <v>999.9</v>
      </c>
      <c r="GY121">
        <v>9999</v>
      </c>
      <c r="GZ121">
        <v>1.8846000000000001</v>
      </c>
      <c r="HA121">
        <v>1.8815599999999999</v>
      </c>
      <c r="HB121">
        <v>1.8830899999999999</v>
      </c>
      <c r="HC121">
        <v>1.8817200000000001</v>
      </c>
      <c r="HD121">
        <v>1.88324</v>
      </c>
      <c r="HE121">
        <v>1.8824799999999999</v>
      </c>
      <c r="HF121">
        <v>1.88446</v>
      </c>
      <c r="HG121">
        <v>1.8817200000000001</v>
      </c>
      <c r="HH121">
        <v>5</v>
      </c>
      <c r="HI121">
        <v>0</v>
      </c>
      <c r="HJ121">
        <v>0</v>
      </c>
      <c r="HK121">
        <v>0</v>
      </c>
      <c r="HL121" t="s">
        <v>403</v>
      </c>
      <c r="HM121" t="s">
        <v>404</v>
      </c>
      <c r="HN121" t="s">
        <v>405</v>
      </c>
      <c r="HO121" t="s">
        <v>405</v>
      </c>
      <c r="HP121" t="s">
        <v>405</v>
      </c>
      <c r="HQ121" t="s">
        <v>405</v>
      </c>
      <c r="HR121">
        <v>0</v>
      </c>
      <c r="HS121">
        <v>100</v>
      </c>
      <c r="HT121">
        <v>100</v>
      </c>
      <c r="HU121">
        <v>0.191</v>
      </c>
      <c r="HV121">
        <v>-6.7599999999999993E-2</v>
      </c>
      <c r="HW121">
        <v>0.19100000000008799</v>
      </c>
      <c r="HX121">
        <v>0</v>
      </c>
      <c r="HY121">
        <v>0</v>
      </c>
      <c r="HZ121">
        <v>0</v>
      </c>
      <c r="IA121">
        <v>-6.7523809523805794E-2</v>
      </c>
      <c r="IB121">
        <v>0</v>
      </c>
      <c r="IC121">
        <v>0</v>
      </c>
      <c r="ID121">
        <v>0</v>
      </c>
      <c r="IE121">
        <v>-1</v>
      </c>
      <c r="IF121">
        <v>-1</v>
      </c>
      <c r="IG121">
        <v>-1</v>
      </c>
      <c r="IH121">
        <v>-1</v>
      </c>
      <c r="II121">
        <v>1.2</v>
      </c>
      <c r="IJ121">
        <v>1.2</v>
      </c>
      <c r="IK121">
        <v>1.57104</v>
      </c>
      <c r="IL121">
        <v>2.6013199999999999</v>
      </c>
      <c r="IM121">
        <v>2.8002899999999999</v>
      </c>
      <c r="IN121">
        <v>3.0163600000000002</v>
      </c>
      <c r="IO121">
        <v>3.0493199999999998</v>
      </c>
      <c r="IP121">
        <v>2.32544</v>
      </c>
      <c r="IQ121">
        <v>36.2224</v>
      </c>
      <c r="IR121">
        <v>24.061199999999999</v>
      </c>
      <c r="IS121">
        <v>18</v>
      </c>
      <c r="IT121">
        <v>1094.51</v>
      </c>
      <c r="IU121">
        <v>596.50400000000002</v>
      </c>
      <c r="IV121">
        <v>25.000299999999999</v>
      </c>
      <c r="IW121">
        <v>24.219200000000001</v>
      </c>
      <c r="IX121">
        <v>30.0001</v>
      </c>
      <c r="IY121">
        <v>24.142299999999999</v>
      </c>
      <c r="IZ121">
        <v>24.137599999999999</v>
      </c>
      <c r="JA121">
        <v>31.374600000000001</v>
      </c>
      <c r="JB121">
        <v>11.438800000000001</v>
      </c>
      <c r="JC121">
        <v>65.598399999999998</v>
      </c>
      <c r="JD121">
        <v>25</v>
      </c>
      <c r="JE121">
        <v>400</v>
      </c>
      <c r="JF121">
        <v>18.0169</v>
      </c>
      <c r="JG121">
        <v>101.92700000000001</v>
      </c>
      <c r="JH121">
        <v>101.20399999999999</v>
      </c>
    </row>
    <row r="122" spans="1:268" x14ac:dyDescent="0.2">
      <c r="A122">
        <v>106</v>
      </c>
      <c r="B122">
        <v>1634252786.0999999</v>
      </c>
      <c r="C122">
        <v>2640.5</v>
      </c>
      <c r="D122" t="s">
        <v>645</v>
      </c>
      <c r="E122" t="s">
        <v>646</v>
      </c>
      <c r="F122" t="s">
        <v>397</v>
      </c>
      <c r="I122">
        <v>1634252786.0999999</v>
      </c>
      <c r="J122">
        <f t="shared" si="138"/>
        <v>1.2882578748016251E-4</v>
      </c>
      <c r="K122">
        <f t="shared" si="139"/>
        <v>0.12882578748016252</v>
      </c>
      <c r="L122">
        <f t="shared" si="140"/>
        <v>-0.98990841372105798</v>
      </c>
      <c r="M122">
        <f t="shared" si="141"/>
        <v>400.56599999999997</v>
      </c>
      <c r="N122">
        <f t="shared" si="142"/>
        <v>604.55227014160448</v>
      </c>
      <c r="O122">
        <f t="shared" si="143"/>
        <v>54.342660675090237</v>
      </c>
      <c r="P122">
        <f t="shared" si="144"/>
        <v>36.006518031732</v>
      </c>
      <c r="Q122">
        <f t="shared" si="145"/>
        <v>7.2658337424991327E-3</v>
      </c>
      <c r="R122">
        <f t="shared" si="146"/>
        <v>2.7430522404060058</v>
      </c>
      <c r="S122">
        <f t="shared" si="147"/>
        <v>7.2551585746756147E-3</v>
      </c>
      <c r="T122">
        <f t="shared" si="148"/>
        <v>4.5354319030784535E-3</v>
      </c>
      <c r="U122">
        <f t="shared" si="149"/>
        <v>3.9895850507889585E-3</v>
      </c>
      <c r="V122">
        <f t="shared" si="150"/>
        <v>25.421270278263435</v>
      </c>
      <c r="W122">
        <f t="shared" si="151"/>
        <v>24.996099999999998</v>
      </c>
      <c r="X122">
        <f t="shared" si="152"/>
        <v>3.178938344082193</v>
      </c>
      <c r="Y122">
        <f t="shared" si="153"/>
        <v>49.749573699914741</v>
      </c>
      <c r="Z122">
        <f t="shared" si="154"/>
        <v>1.6254826092864001</v>
      </c>
      <c r="AA122">
        <f t="shared" si="155"/>
        <v>3.2673297244538717</v>
      </c>
      <c r="AB122">
        <f t="shared" si="156"/>
        <v>1.5534557347957929</v>
      </c>
      <c r="AC122">
        <f t="shared" si="157"/>
        <v>-5.6812172278751669</v>
      </c>
      <c r="AD122">
        <f t="shared" si="158"/>
        <v>68.144685642901749</v>
      </c>
      <c r="AE122">
        <f t="shared" si="159"/>
        <v>5.2668151451434007</v>
      </c>
      <c r="AF122">
        <f t="shared" si="160"/>
        <v>67.734273145220769</v>
      </c>
      <c r="AG122">
        <v>0</v>
      </c>
      <c r="AH122">
        <v>0</v>
      </c>
      <c r="AI122">
        <f t="shared" si="161"/>
        <v>1</v>
      </c>
      <c r="AJ122">
        <f t="shared" si="162"/>
        <v>0</v>
      </c>
      <c r="AK122">
        <f t="shared" si="163"/>
        <v>47692.143062936157</v>
      </c>
      <c r="AL122" t="s">
        <v>399</v>
      </c>
      <c r="AM122" t="s">
        <v>399</v>
      </c>
      <c r="AN122">
        <v>0</v>
      </c>
      <c r="AO122">
        <v>0</v>
      </c>
      <c r="AP122" t="e">
        <f t="shared" si="164"/>
        <v>#DIV/0!</v>
      </c>
      <c r="AQ122">
        <v>0</v>
      </c>
      <c r="AR122" t="s">
        <v>399</v>
      </c>
      <c r="AS122" t="s">
        <v>399</v>
      </c>
      <c r="AT122">
        <v>0</v>
      </c>
      <c r="AU122">
        <v>0</v>
      </c>
      <c r="AV122" t="e">
        <f t="shared" si="165"/>
        <v>#DIV/0!</v>
      </c>
      <c r="AW122">
        <v>0.5</v>
      </c>
      <c r="AX122">
        <f t="shared" si="166"/>
        <v>2.0997816056783997E-2</v>
      </c>
      <c r="AY122">
        <f t="shared" si="167"/>
        <v>-0.98990841372105798</v>
      </c>
      <c r="AZ122" t="e">
        <f t="shared" si="168"/>
        <v>#DIV/0!</v>
      </c>
      <c r="BA122">
        <f t="shared" si="169"/>
        <v>-47.143398677465669</v>
      </c>
      <c r="BB122" t="e">
        <f t="shared" si="170"/>
        <v>#DIV/0!</v>
      </c>
      <c r="BC122" t="e">
        <f t="shared" si="171"/>
        <v>#DIV/0!</v>
      </c>
      <c r="BD122" t="s">
        <v>399</v>
      </c>
      <c r="BE122">
        <v>0</v>
      </c>
      <c r="BF122" t="e">
        <f t="shared" si="172"/>
        <v>#DIV/0!</v>
      </c>
      <c r="BG122" t="e">
        <f t="shared" si="173"/>
        <v>#DIV/0!</v>
      </c>
      <c r="BH122" t="e">
        <f t="shared" si="174"/>
        <v>#DIV/0!</v>
      </c>
      <c r="BI122" t="e">
        <f t="shared" si="175"/>
        <v>#DIV/0!</v>
      </c>
      <c r="BJ122" t="e">
        <f t="shared" si="176"/>
        <v>#DIV/0!</v>
      </c>
      <c r="BK122" t="e">
        <f t="shared" si="177"/>
        <v>#DIV/0!</v>
      </c>
      <c r="BL122" t="e">
        <f t="shared" si="178"/>
        <v>#DIV/0!</v>
      </c>
      <c r="BM122" t="e">
        <f t="shared" si="179"/>
        <v>#DIV/0!</v>
      </c>
      <c r="BN122" t="s">
        <v>399</v>
      </c>
      <c r="BO122" t="s">
        <v>399</v>
      </c>
      <c r="BP122" t="s">
        <v>399</v>
      </c>
      <c r="BQ122" t="s">
        <v>399</v>
      </c>
      <c r="BR122" t="s">
        <v>399</v>
      </c>
      <c r="BS122" t="s">
        <v>399</v>
      </c>
      <c r="BT122" t="s">
        <v>399</v>
      </c>
      <c r="BU122" t="s">
        <v>399</v>
      </c>
      <c r="BV122" t="s">
        <v>399</v>
      </c>
      <c r="BW122" t="s">
        <v>399</v>
      </c>
      <c r="BX122" t="s">
        <v>399</v>
      </c>
      <c r="BY122" t="s">
        <v>399</v>
      </c>
      <c r="BZ122" t="s">
        <v>399</v>
      </c>
      <c r="CA122" t="s">
        <v>399</v>
      </c>
      <c r="CB122" t="s">
        <v>399</v>
      </c>
      <c r="CC122" t="s">
        <v>399</v>
      </c>
      <c r="CD122" t="s">
        <v>399</v>
      </c>
      <c r="CE122" t="s">
        <v>399</v>
      </c>
      <c r="CF122">
        <f t="shared" si="180"/>
        <v>4.9997399999999997E-2</v>
      </c>
      <c r="CG122">
        <f t="shared" si="181"/>
        <v>2.0997816056783997E-2</v>
      </c>
      <c r="CH122">
        <f t="shared" si="182"/>
        <v>0.41997815999999993</v>
      </c>
      <c r="CI122">
        <f t="shared" si="183"/>
        <v>7.9795850399999979E-2</v>
      </c>
      <c r="CJ122">
        <v>6</v>
      </c>
      <c r="CK122">
        <v>0.5</v>
      </c>
      <c r="CL122" t="s">
        <v>400</v>
      </c>
      <c r="CM122">
        <v>2</v>
      </c>
      <c r="CN122">
        <v>1634252786.0999999</v>
      </c>
      <c r="CO122">
        <v>400.56599999999997</v>
      </c>
      <c r="CP122">
        <v>400.00299999999999</v>
      </c>
      <c r="CQ122">
        <v>18.083200000000001</v>
      </c>
      <c r="CR122">
        <v>18.007300000000001</v>
      </c>
      <c r="CS122">
        <v>400.375</v>
      </c>
      <c r="CT122">
        <v>18.150700000000001</v>
      </c>
      <c r="CU122">
        <v>999.97</v>
      </c>
      <c r="CV122">
        <v>89.784099999999995</v>
      </c>
      <c r="CW122">
        <v>0.105002</v>
      </c>
      <c r="CX122">
        <v>25.456900000000001</v>
      </c>
      <c r="CY122">
        <v>24.996099999999998</v>
      </c>
      <c r="CZ122">
        <v>999.9</v>
      </c>
      <c r="DA122">
        <v>0</v>
      </c>
      <c r="DB122">
        <v>0</v>
      </c>
      <c r="DC122">
        <v>9993.75</v>
      </c>
      <c r="DD122">
        <v>0</v>
      </c>
      <c r="DE122">
        <v>0.21912699999999999</v>
      </c>
      <c r="DF122">
        <v>0.56262199999999996</v>
      </c>
      <c r="DG122">
        <v>407.94299999999998</v>
      </c>
      <c r="DH122">
        <v>407.33800000000002</v>
      </c>
      <c r="DI122">
        <v>7.5897199999999998E-2</v>
      </c>
      <c r="DJ122">
        <v>400.00299999999999</v>
      </c>
      <c r="DK122">
        <v>18.007300000000001</v>
      </c>
      <c r="DL122">
        <v>1.62358</v>
      </c>
      <c r="DM122">
        <v>1.61677</v>
      </c>
      <c r="DN122">
        <v>14.1844</v>
      </c>
      <c r="DO122">
        <v>14.1195</v>
      </c>
      <c r="DP122">
        <v>4.9997399999999997E-2</v>
      </c>
      <c r="DQ122">
        <v>0</v>
      </c>
      <c r="DR122">
        <v>0</v>
      </c>
      <c r="DS122">
        <v>0</v>
      </c>
      <c r="DT122">
        <v>659.1</v>
      </c>
      <c r="DU122">
        <v>4.9997399999999997E-2</v>
      </c>
      <c r="DV122">
        <v>-2.83</v>
      </c>
      <c r="DW122">
        <v>-2.77</v>
      </c>
      <c r="DX122">
        <v>36</v>
      </c>
      <c r="DY122">
        <v>40.311999999999998</v>
      </c>
      <c r="DZ122">
        <v>37.936999999999998</v>
      </c>
      <c r="EA122">
        <v>40.686999999999998</v>
      </c>
      <c r="EB122">
        <v>38.936999999999998</v>
      </c>
      <c r="EC122">
        <v>0</v>
      </c>
      <c r="ED122">
        <v>0</v>
      </c>
      <c r="EE122">
        <v>0</v>
      </c>
      <c r="EF122">
        <v>2586.3000001907299</v>
      </c>
      <c r="EG122">
        <v>0</v>
      </c>
      <c r="EH122">
        <v>660.65959999999995</v>
      </c>
      <c r="EI122">
        <v>-0.38999996010883797</v>
      </c>
      <c r="EJ122">
        <v>4.61615379927661</v>
      </c>
      <c r="EK122">
        <v>-2.2696000000000001</v>
      </c>
      <c r="EL122">
        <v>15</v>
      </c>
      <c r="EM122">
        <v>1634252707.0999999</v>
      </c>
      <c r="EN122" t="s">
        <v>626</v>
      </c>
      <c r="EO122">
        <v>1634252706.0999999</v>
      </c>
      <c r="EP122">
        <v>1634252707.0999999</v>
      </c>
      <c r="EQ122">
        <v>131</v>
      </c>
      <c r="ER122">
        <v>5.7000000000000002E-2</v>
      </c>
      <c r="ES122">
        <v>0</v>
      </c>
      <c r="ET122">
        <v>0.191</v>
      </c>
      <c r="EU122">
        <v>-6.8000000000000005E-2</v>
      </c>
      <c r="EV122">
        <v>400</v>
      </c>
      <c r="EW122">
        <v>18</v>
      </c>
      <c r="EX122">
        <v>0.42</v>
      </c>
      <c r="EY122">
        <v>0.19</v>
      </c>
      <c r="EZ122">
        <v>0.56363434146341496</v>
      </c>
      <c r="FA122">
        <v>-0.167490376306619</v>
      </c>
      <c r="FB122">
        <v>3.0094056623023498E-2</v>
      </c>
      <c r="FC122">
        <v>0</v>
      </c>
      <c r="FD122">
        <v>0</v>
      </c>
      <c r="FE122">
        <v>0</v>
      </c>
      <c r="FF122">
        <v>0</v>
      </c>
      <c r="FG122">
        <v>1</v>
      </c>
      <c r="FH122">
        <v>7.3725265853658503E-2</v>
      </c>
      <c r="FI122">
        <v>1.72963045296168E-2</v>
      </c>
      <c r="FJ122">
        <v>1.99962800889465E-3</v>
      </c>
      <c r="FK122">
        <v>1</v>
      </c>
      <c r="FL122">
        <v>2</v>
      </c>
      <c r="FM122">
        <v>3</v>
      </c>
      <c r="FN122" t="s">
        <v>419</v>
      </c>
      <c r="FO122">
        <v>3.9265500000000002</v>
      </c>
      <c r="FP122">
        <v>2.7875700000000001</v>
      </c>
      <c r="FQ122">
        <v>8.4002099999999996E-2</v>
      </c>
      <c r="FR122">
        <v>8.3908899999999995E-2</v>
      </c>
      <c r="FS122">
        <v>8.1568799999999997E-2</v>
      </c>
      <c r="FT122">
        <v>8.0462400000000003E-2</v>
      </c>
      <c r="FU122">
        <v>19705.599999999999</v>
      </c>
      <c r="FV122">
        <v>24037.9</v>
      </c>
      <c r="FW122">
        <v>20950</v>
      </c>
      <c r="FX122">
        <v>25306.2</v>
      </c>
      <c r="FY122">
        <v>30517.200000000001</v>
      </c>
      <c r="FZ122">
        <v>34260.300000000003</v>
      </c>
      <c r="GA122">
        <v>37810.300000000003</v>
      </c>
      <c r="GB122">
        <v>41978.7</v>
      </c>
      <c r="GC122">
        <v>2.6779799999999998</v>
      </c>
      <c r="GD122">
        <v>2.19462</v>
      </c>
      <c r="GE122">
        <v>9.4547900000000004E-2</v>
      </c>
      <c r="GF122">
        <v>0</v>
      </c>
      <c r="GG122">
        <v>23.442799999999998</v>
      </c>
      <c r="GH122">
        <v>999.9</v>
      </c>
      <c r="GI122">
        <v>46.508000000000003</v>
      </c>
      <c r="GJ122">
        <v>29.9</v>
      </c>
      <c r="GK122">
        <v>21.9421</v>
      </c>
      <c r="GL122">
        <v>61.458100000000002</v>
      </c>
      <c r="GM122">
        <v>19.306899999999999</v>
      </c>
      <c r="GN122">
        <v>3</v>
      </c>
      <c r="GO122">
        <v>-0.230937</v>
      </c>
      <c r="GP122">
        <v>-0.89037299999999997</v>
      </c>
      <c r="GQ122">
        <v>20.332599999999999</v>
      </c>
      <c r="GR122">
        <v>5.2231300000000003</v>
      </c>
      <c r="GS122">
        <v>11.962</v>
      </c>
      <c r="GT122">
        <v>4.9858000000000002</v>
      </c>
      <c r="GU122">
        <v>3.3010000000000002</v>
      </c>
      <c r="GV122">
        <v>9999</v>
      </c>
      <c r="GW122">
        <v>9999</v>
      </c>
      <c r="GX122">
        <v>999.9</v>
      </c>
      <c r="GY122">
        <v>9999</v>
      </c>
      <c r="GZ122">
        <v>1.8846099999999999</v>
      </c>
      <c r="HA122">
        <v>1.8815599999999999</v>
      </c>
      <c r="HB122">
        <v>1.8830899999999999</v>
      </c>
      <c r="HC122">
        <v>1.88175</v>
      </c>
      <c r="HD122">
        <v>1.88324</v>
      </c>
      <c r="HE122">
        <v>1.8824799999999999</v>
      </c>
      <c r="HF122">
        <v>1.88446</v>
      </c>
      <c r="HG122">
        <v>1.8817200000000001</v>
      </c>
      <c r="HH122">
        <v>5</v>
      </c>
      <c r="HI122">
        <v>0</v>
      </c>
      <c r="HJ122">
        <v>0</v>
      </c>
      <c r="HK122">
        <v>0</v>
      </c>
      <c r="HL122" t="s">
        <v>403</v>
      </c>
      <c r="HM122" t="s">
        <v>404</v>
      </c>
      <c r="HN122" t="s">
        <v>405</v>
      </c>
      <c r="HO122" t="s">
        <v>405</v>
      </c>
      <c r="HP122" t="s">
        <v>405</v>
      </c>
      <c r="HQ122" t="s">
        <v>405</v>
      </c>
      <c r="HR122">
        <v>0</v>
      </c>
      <c r="HS122">
        <v>100</v>
      </c>
      <c r="HT122">
        <v>100</v>
      </c>
      <c r="HU122">
        <v>0.191</v>
      </c>
      <c r="HV122">
        <v>-6.7500000000000004E-2</v>
      </c>
      <c r="HW122">
        <v>0.19100000000008799</v>
      </c>
      <c r="HX122">
        <v>0</v>
      </c>
      <c r="HY122">
        <v>0</v>
      </c>
      <c r="HZ122">
        <v>0</v>
      </c>
      <c r="IA122">
        <v>-6.7523809523805794E-2</v>
      </c>
      <c r="IB122">
        <v>0</v>
      </c>
      <c r="IC122">
        <v>0</v>
      </c>
      <c r="ID122">
        <v>0</v>
      </c>
      <c r="IE122">
        <v>-1</v>
      </c>
      <c r="IF122">
        <v>-1</v>
      </c>
      <c r="IG122">
        <v>-1</v>
      </c>
      <c r="IH122">
        <v>-1</v>
      </c>
      <c r="II122">
        <v>1.3</v>
      </c>
      <c r="IJ122">
        <v>1.3</v>
      </c>
      <c r="IK122">
        <v>1.57104</v>
      </c>
      <c r="IL122">
        <v>2.6061999999999999</v>
      </c>
      <c r="IM122">
        <v>2.8002899999999999</v>
      </c>
      <c r="IN122">
        <v>3.0163600000000002</v>
      </c>
      <c r="IO122">
        <v>3.0493199999999998</v>
      </c>
      <c r="IP122">
        <v>2.3303199999999999</v>
      </c>
      <c r="IQ122">
        <v>36.2224</v>
      </c>
      <c r="IR122">
        <v>24.07</v>
      </c>
      <c r="IS122">
        <v>18</v>
      </c>
      <c r="IT122">
        <v>1093.72</v>
      </c>
      <c r="IU122">
        <v>596.54200000000003</v>
      </c>
      <c r="IV122">
        <v>25.0002</v>
      </c>
      <c r="IW122">
        <v>24.2181</v>
      </c>
      <c r="IX122">
        <v>30</v>
      </c>
      <c r="IY122">
        <v>24.140899999999998</v>
      </c>
      <c r="IZ122">
        <v>24.135899999999999</v>
      </c>
      <c r="JA122">
        <v>31.375</v>
      </c>
      <c r="JB122">
        <v>11.438800000000001</v>
      </c>
      <c r="JC122">
        <v>65.598399999999998</v>
      </c>
      <c r="JD122">
        <v>25</v>
      </c>
      <c r="JE122">
        <v>400</v>
      </c>
      <c r="JF122">
        <v>18.052499999999998</v>
      </c>
      <c r="JG122">
        <v>101.92700000000001</v>
      </c>
      <c r="JH122">
        <v>101.20399999999999</v>
      </c>
    </row>
    <row r="123" spans="1:268" x14ac:dyDescent="0.2">
      <c r="A123">
        <v>107</v>
      </c>
      <c r="B123">
        <v>1634252791.0999999</v>
      </c>
      <c r="C123">
        <v>2645.5</v>
      </c>
      <c r="D123" t="s">
        <v>647</v>
      </c>
      <c r="E123" t="s">
        <v>648</v>
      </c>
      <c r="F123" t="s">
        <v>397</v>
      </c>
      <c r="I123">
        <v>1634252791.0999999</v>
      </c>
      <c r="J123">
        <f t="shared" si="138"/>
        <v>1.2628395905506931E-4</v>
      </c>
      <c r="K123">
        <f t="shared" si="139"/>
        <v>0.12628395905506931</v>
      </c>
      <c r="L123">
        <f t="shared" si="140"/>
        <v>-0.99224856991061949</v>
      </c>
      <c r="M123">
        <f t="shared" si="141"/>
        <v>400.541</v>
      </c>
      <c r="N123">
        <f t="shared" si="142"/>
        <v>609.6574604901167</v>
      </c>
      <c r="O123">
        <f t="shared" si="143"/>
        <v>54.800837377994007</v>
      </c>
      <c r="P123">
        <f t="shared" si="144"/>
        <v>36.003794961474</v>
      </c>
      <c r="Q123">
        <f t="shared" si="145"/>
        <v>7.1126527440332427E-3</v>
      </c>
      <c r="R123">
        <f t="shared" si="146"/>
        <v>2.7425022199803792</v>
      </c>
      <c r="S123">
        <f t="shared" si="147"/>
        <v>7.1024205564577027E-3</v>
      </c>
      <c r="T123">
        <f t="shared" si="148"/>
        <v>4.4399309228145929E-3</v>
      </c>
      <c r="U123">
        <f t="shared" si="149"/>
        <v>3.9895850507889585E-3</v>
      </c>
      <c r="V123">
        <f t="shared" si="150"/>
        <v>25.426167378309781</v>
      </c>
      <c r="W123">
        <f t="shared" si="151"/>
        <v>25.008099999999999</v>
      </c>
      <c r="X123">
        <f t="shared" si="152"/>
        <v>3.1812134268652832</v>
      </c>
      <c r="Y123">
        <f t="shared" si="153"/>
        <v>49.743929641643199</v>
      </c>
      <c r="Z123">
        <f t="shared" si="154"/>
        <v>1.6257038238125996</v>
      </c>
      <c r="AA123">
        <f t="shared" si="155"/>
        <v>3.2681451496176921</v>
      </c>
      <c r="AB123">
        <f t="shared" si="156"/>
        <v>1.5555096030526836</v>
      </c>
      <c r="AC123">
        <f t="shared" si="157"/>
        <v>-5.5691225943285563</v>
      </c>
      <c r="AD123">
        <f t="shared" si="158"/>
        <v>66.977762196662653</v>
      </c>
      <c r="AE123">
        <f t="shared" si="159"/>
        <v>5.1780851186044226</v>
      </c>
      <c r="AF123">
        <f t="shared" si="160"/>
        <v>66.590714305989309</v>
      </c>
      <c r="AG123">
        <v>0</v>
      </c>
      <c r="AH123">
        <v>0</v>
      </c>
      <c r="AI123">
        <f t="shared" si="161"/>
        <v>1</v>
      </c>
      <c r="AJ123">
        <f t="shared" si="162"/>
        <v>0</v>
      </c>
      <c r="AK123">
        <f t="shared" si="163"/>
        <v>47676.505543110237</v>
      </c>
      <c r="AL123" t="s">
        <v>399</v>
      </c>
      <c r="AM123" t="s">
        <v>399</v>
      </c>
      <c r="AN123">
        <v>0</v>
      </c>
      <c r="AO123">
        <v>0</v>
      </c>
      <c r="AP123" t="e">
        <f t="shared" si="164"/>
        <v>#DIV/0!</v>
      </c>
      <c r="AQ123">
        <v>0</v>
      </c>
      <c r="AR123" t="s">
        <v>399</v>
      </c>
      <c r="AS123" t="s">
        <v>399</v>
      </c>
      <c r="AT123">
        <v>0</v>
      </c>
      <c r="AU123">
        <v>0</v>
      </c>
      <c r="AV123" t="e">
        <f t="shared" si="165"/>
        <v>#DIV/0!</v>
      </c>
      <c r="AW123">
        <v>0.5</v>
      </c>
      <c r="AX123">
        <f t="shared" si="166"/>
        <v>2.0997816056783997E-2</v>
      </c>
      <c r="AY123">
        <f t="shared" si="167"/>
        <v>-0.99224856991061949</v>
      </c>
      <c r="AZ123" t="e">
        <f t="shared" si="168"/>
        <v>#DIV/0!</v>
      </c>
      <c r="BA123">
        <f t="shared" si="169"/>
        <v>-47.254846276741375</v>
      </c>
      <c r="BB123" t="e">
        <f t="shared" si="170"/>
        <v>#DIV/0!</v>
      </c>
      <c r="BC123" t="e">
        <f t="shared" si="171"/>
        <v>#DIV/0!</v>
      </c>
      <c r="BD123" t="s">
        <v>399</v>
      </c>
      <c r="BE123">
        <v>0</v>
      </c>
      <c r="BF123" t="e">
        <f t="shared" si="172"/>
        <v>#DIV/0!</v>
      </c>
      <c r="BG123" t="e">
        <f t="shared" si="173"/>
        <v>#DIV/0!</v>
      </c>
      <c r="BH123" t="e">
        <f t="shared" si="174"/>
        <v>#DIV/0!</v>
      </c>
      <c r="BI123" t="e">
        <f t="shared" si="175"/>
        <v>#DIV/0!</v>
      </c>
      <c r="BJ123" t="e">
        <f t="shared" si="176"/>
        <v>#DIV/0!</v>
      </c>
      <c r="BK123" t="e">
        <f t="shared" si="177"/>
        <v>#DIV/0!</v>
      </c>
      <c r="BL123" t="e">
        <f t="shared" si="178"/>
        <v>#DIV/0!</v>
      </c>
      <c r="BM123" t="e">
        <f t="shared" si="179"/>
        <v>#DIV/0!</v>
      </c>
      <c r="BN123" t="s">
        <v>399</v>
      </c>
      <c r="BO123" t="s">
        <v>399</v>
      </c>
      <c r="BP123" t="s">
        <v>399</v>
      </c>
      <c r="BQ123" t="s">
        <v>399</v>
      </c>
      <c r="BR123" t="s">
        <v>399</v>
      </c>
      <c r="BS123" t="s">
        <v>399</v>
      </c>
      <c r="BT123" t="s">
        <v>399</v>
      </c>
      <c r="BU123" t="s">
        <v>399</v>
      </c>
      <c r="BV123" t="s">
        <v>399</v>
      </c>
      <c r="BW123" t="s">
        <v>399</v>
      </c>
      <c r="BX123" t="s">
        <v>399</v>
      </c>
      <c r="BY123" t="s">
        <v>399</v>
      </c>
      <c r="BZ123" t="s">
        <v>399</v>
      </c>
      <c r="CA123" t="s">
        <v>399</v>
      </c>
      <c r="CB123" t="s">
        <v>399</v>
      </c>
      <c r="CC123" t="s">
        <v>399</v>
      </c>
      <c r="CD123" t="s">
        <v>399</v>
      </c>
      <c r="CE123" t="s">
        <v>399</v>
      </c>
      <c r="CF123">
        <f t="shared" si="180"/>
        <v>4.9997399999999997E-2</v>
      </c>
      <c r="CG123">
        <f t="shared" si="181"/>
        <v>2.0997816056783997E-2</v>
      </c>
      <c r="CH123">
        <f t="shared" si="182"/>
        <v>0.41997815999999993</v>
      </c>
      <c r="CI123">
        <f t="shared" si="183"/>
        <v>7.9795850399999979E-2</v>
      </c>
      <c r="CJ123">
        <v>6</v>
      </c>
      <c r="CK123">
        <v>0.5</v>
      </c>
      <c r="CL123" t="s">
        <v>400</v>
      </c>
      <c r="CM123">
        <v>2</v>
      </c>
      <c r="CN123">
        <v>1634252791.0999999</v>
      </c>
      <c r="CO123">
        <v>400.541</v>
      </c>
      <c r="CP123">
        <v>399.976</v>
      </c>
      <c r="CQ123">
        <v>18.085899999999999</v>
      </c>
      <c r="CR123">
        <v>18.011500000000002</v>
      </c>
      <c r="CS123">
        <v>400.35</v>
      </c>
      <c r="CT123">
        <v>18.153400000000001</v>
      </c>
      <c r="CU123">
        <v>1000</v>
      </c>
      <c r="CV123">
        <v>89.782899999999998</v>
      </c>
      <c r="CW123">
        <v>0.105014</v>
      </c>
      <c r="CX123">
        <v>25.461099999999998</v>
      </c>
      <c r="CY123">
        <v>25.008099999999999</v>
      </c>
      <c r="CZ123">
        <v>999.9</v>
      </c>
      <c r="DA123">
        <v>0</v>
      </c>
      <c r="DB123">
        <v>0</v>
      </c>
      <c r="DC123">
        <v>9990.6200000000008</v>
      </c>
      <c r="DD123">
        <v>0</v>
      </c>
      <c r="DE123">
        <v>0.21912699999999999</v>
      </c>
      <c r="DF123">
        <v>0.56423999999999996</v>
      </c>
      <c r="DG123">
        <v>407.91800000000001</v>
      </c>
      <c r="DH123">
        <v>407.31299999999999</v>
      </c>
      <c r="DI123">
        <v>7.4449500000000002E-2</v>
      </c>
      <c r="DJ123">
        <v>399.976</v>
      </c>
      <c r="DK123">
        <v>18.011500000000002</v>
      </c>
      <c r="DL123">
        <v>1.62381</v>
      </c>
      <c r="DM123">
        <v>1.6171199999999999</v>
      </c>
      <c r="DN123">
        <v>14.1866</v>
      </c>
      <c r="DO123">
        <v>14.1229</v>
      </c>
      <c r="DP123">
        <v>4.9997399999999997E-2</v>
      </c>
      <c r="DQ123">
        <v>0</v>
      </c>
      <c r="DR123">
        <v>0</v>
      </c>
      <c r="DS123">
        <v>0</v>
      </c>
      <c r="DT123">
        <v>661.12</v>
      </c>
      <c r="DU123">
        <v>4.9997399999999997E-2</v>
      </c>
      <c r="DV123">
        <v>-1.72</v>
      </c>
      <c r="DW123">
        <v>-2.08</v>
      </c>
      <c r="DX123">
        <v>36.311999999999998</v>
      </c>
      <c r="DY123">
        <v>40.375</v>
      </c>
      <c r="DZ123">
        <v>39</v>
      </c>
      <c r="EA123">
        <v>40.561999999999998</v>
      </c>
      <c r="EB123">
        <v>39.625</v>
      </c>
      <c r="EC123">
        <v>0</v>
      </c>
      <c r="ED123">
        <v>0</v>
      </c>
      <c r="EE123">
        <v>0</v>
      </c>
      <c r="EF123">
        <v>2591.7000000476801</v>
      </c>
      <c r="EG123">
        <v>0</v>
      </c>
      <c r="EH123">
        <v>660.36961538461503</v>
      </c>
      <c r="EI123">
        <v>-6.0283760380437501</v>
      </c>
      <c r="EJ123">
        <v>7.6492308738319101</v>
      </c>
      <c r="EK123">
        <v>-2.2830769230769201</v>
      </c>
      <c r="EL123">
        <v>15</v>
      </c>
      <c r="EM123">
        <v>1634252707.0999999</v>
      </c>
      <c r="EN123" t="s">
        <v>626</v>
      </c>
      <c r="EO123">
        <v>1634252706.0999999</v>
      </c>
      <c r="EP123">
        <v>1634252707.0999999</v>
      </c>
      <c r="EQ123">
        <v>131</v>
      </c>
      <c r="ER123">
        <v>5.7000000000000002E-2</v>
      </c>
      <c r="ES123">
        <v>0</v>
      </c>
      <c r="ET123">
        <v>0.191</v>
      </c>
      <c r="EU123">
        <v>-6.8000000000000005E-2</v>
      </c>
      <c r="EV123">
        <v>400</v>
      </c>
      <c r="EW123">
        <v>18</v>
      </c>
      <c r="EX123">
        <v>0.42</v>
      </c>
      <c r="EY123">
        <v>0.19</v>
      </c>
      <c r="EZ123">
        <v>0.556638365853659</v>
      </c>
      <c r="FA123">
        <v>-3.0416257839720798E-2</v>
      </c>
      <c r="FB123">
        <v>2.6139520507812399E-2</v>
      </c>
      <c r="FC123">
        <v>1</v>
      </c>
      <c r="FD123">
        <v>0</v>
      </c>
      <c r="FE123">
        <v>0</v>
      </c>
      <c r="FF123">
        <v>0</v>
      </c>
      <c r="FG123">
        <v>1</v>
      </c>
      <c r="FH123">
        <v>7.4364407317073195E-2</v>
      </c>
      <c r="FI123">
        <v>8.6954048780488891E-3</v>
      </c>
      <c r="FJ123">
        <v>1.66470602361751E-3</v>
      </c>
      <c r="FK123">
        <v>1</v>
      </c>
      <c r="FL123">
        <v>3</v>
      </c>
      <c r="FM123">
        <v>3</v>
      </c>
      <c r="FN123" t="s">
        <v>415</v>
      </c>
      <c r="FO123">
        <v>3.92659</v>
      </c>
      <c r="FP123">
        <v>2.78756</v>
      </c>
      <c r="FQ123">
        <v>8.39974E-2</v>
      </c>
      <c r="FR123">
        <v>8.3903900000000003E-2</v>
      </c>
      <c r="FS123">
        <v>8.15771E-2</v>
      </c>
      <c r="FT123">
        <v>8.04753E-2</v>
      </c>
      <c r="FU123">
        <v>19705.8</v>
      </c>
      <c r="FV123">
        <v>24037.8</v>
      </c>
      <c r="FW123">
        <v>20950.099999999999</v>
      </c>
      <c r="FX123">
        <v>25305.9</v>
      </c>
      <c r="FY123">
        <v>30516.9</v>
      </c>
      <c r="FZ123">
        <v>34259.599999999999</v>
      </c>
      <c r="GA123">
        <v>37810.199999999997</v>
      </c>
      <c r="GB123">
        <v>41978.5</v>
      </c>
      <c r="GC123">
        <v>2.6772999999999998</v>
      </c>
      <c r="GD123">
        <v>2.1947299999999998</v>
      </c>
      <c r="GE123">
        <v>9.5069399999999998E-2</v>
      </c>
      <c r="GF123">
        <v>0</v>
      </c>
      <c r="GG123">
        <v>23.446300000000001</v>
      </c>
      <c r="GH123">
        <v>999.9</v>
      </c>
      <c r="GI123">
        <v>46.508000000000003</v>
      </c>
      <c r="GJ123">
        <v>29.92</v>
      </c>
      <c r="GK123">
        <v>21.968699999999998</v>
      </c>
      <c r="GL123">
        <v>61.558100000000003</v>
      </c>
      <c r="GM123">
        <v>19.286899999999999</v>
      </c>
      <c r="GN123">
        <v>3</v>
      </c>
      <c r="GO123">
        <v>-0.230988</v>
      </c>
      <c r="GP123">
        <v>-0.88894899999999999</v>
      </c>
      <c r="GQ123">
        <v>20.3324</v>
      </c>
      <c r="GR123">
        <v>5.2222299999999997</v>
      </c>
      <c r="GS123">
        <v>11.962</v>
      </c>
      <c r="GT123">
        <v>4.9856499999999997</v>
      </c>
      <c r="GU123">
        <v>3.3007</v>
      </c>
      <c r="GV123">
        <v>9999</v>
      </c>
      <c r="GW123">
        <v>9999</v>
      </c>
      <c r="GX123">
        <v>999.9</v>
      </c>
      <c r="GY123">
        <v>9999</v>
      </c>
      <c r="GZ123">
        <v>1.8846099999999999</v>
      </c>
      <c r="HA123">
        <v>1.8815599999999999</v>
      </c>
      <c r="HB123">
        <v>1.8830899999999999</v>
      </c>
      <c r="HC123">
        <v>1.8817600000000001</v>
      </c>
      <c r="HD123">
        <v>1.88324</v>
      </c>
      <c r="HE123">
        <v>1.8824700000000001</v>
      </c>
      <c r="HF123">
        <v>1.88446</v>
      </c>
      <c r="HG123">
        <v>1.88171</v>
      </c>
      <c r="HH123">
        <v>5</v>
      </c>
      <c r="HI123">
        <v>0</v>
      </c>
      <c r="HJ123">
        <v>0</v>
      </c>
      <c r="HK123">
        <v>0</v>
      </c>
      <c r="HL123" t="s">
        <v>403</v>
      </c>
      <c r="HM123" t="s">
        <v>404</v>
      </c>
      <c r="HN123" t="s">
        <v>405</v>
      </c>
      <c r="HO123" t="s">
        <v>405</v>
      </c>
      <c r="HP123" t="s">
        <v>405</v>
      </c>
      <c r="HQ123" t="s">
        <v>405</v>
      </c>
      <c r="HR123">
        <v>0</v>
      </c>
      <c r="HS123">
        <v>100</v>
      </c>
      <c r="HT123">
        <v>100</v>
      </c>
      <c r="HU123">
        <v>0.191</v>
      </c>
      <c r="HV123">
        <v>-6.7500000000000004E-2</v>
      </c>
      <c r="HW123">
        <v>0.19100000000008799</v>
      </c>
      <c r="HX123">
        <v>0</v>
      </c>
      <c r="HY123">
        <v>0</v>
      </c>
      <c r="HZ123">
        <v>0</v>
      </c>
      <c r="IA123">
        <v>-6.7523809523805794E-2</v>
      </c>
      <c r="IB123">
        <v>0</v>
      </c>
      <c r="IC123">
        <v>0</v>
      </c>
      <c r="ID123">
        <v>0</v>
      </c>
      <c r="IE123">
        <v>-1</v>
      </c>
      <c r="IF123">
        <v>-1</v>
      </c>
      <c r="IG123">
        <v>-1</v>
      </c>
      <c r="IH123">
        <v>-1</v>
      </c>
      <c r="II123">
        <v>1.4</v>
      </c>
      <c r="IJ123">
        <v>1.4</v>
      </c>
      <c r="IK123">
        <v>1.57104</v>
      </c>
      <c r="IL123">
        <v>2.6122999999999998</v>
      </c>
      <c r="IM123">
        <v>2.8002899999999999</v>
      </c>
      <c r="IN123">
        <v>3.0163600000000002</v>
      </c>
      <c r="IO123">
        <v>3.0493199999999998</v>
      </c>
      <c r="IP123">
        <v>2.3144499999999999</v>
      </c>
      <c r="IQ123">
        <v>36.2224</v>
      </c>
      <c r="IR123">
        <v>24.061199999999999</v>
      </c>
      <c r="IS123">
        <v>18</v>
      </c>
      <c r="IT123">
        <v>1092.9100000000001</v>
      </c>
      <c r="IU123">
        <v>596.61699999999996</v>
      </c>
      <c r="IV123">
        <v>25.0002</v>
      </c>
      <c r="IW123">
        <v>24.2181</v>
      </c>
      <c r="IX123">
        <v>30</v>
      </c>
      <c r="IY123">
        <v>24.1403</v>
      </c>
      <c r="IZ123">
        <v>24.1356</v>
      </c>
      <c r="JA123">
        <v>31.377099999999999</v>
      </c>
      <c r="JB123">
        <v>11.438800000000001</v>
      </c>
      <c r="JC123">
        <v>65.598399999999998</v>
      </c>
      <c r="JD123">
        <v>25</v>
      </c>
      <c r="JE123">
        <v>400</v>
      </c>
      <c r="JF123">
        <v>18.084700000000002</v>
      </c>
      <c r="JG123">
        <v>101.92700000000001</v>
      </c>
      <c r="JH123">
        <v>101.203</v>
      </c>
    </row>
    <row r="124" spans="1:268" x14ac:dyDescent="0.2">
      <c r="A124">
        <v>108</v>
      </c>
      <c r="B124">
        <v>1634252999.0999999</v>
      </c>
      <c r="C124">
        <v>2853.5</v>
      </c>
      <c r="D124" t="s">
        <v>651</v>
      </c>
      <c r="E124" t="s">
        <v>652</v>
      </c>
      <c r="F124" t="s">
        <v>397</v>
      </c>
      <c r="I124">
        <v>1634252999.0999999</v>
      </c>
      <c r="J124">
        <f t="shared" si="138"/>
        <v>1.3290688988476762E-4</v>
      </c>
      <c r="K124">
        <f t="shared" si="139"/>
        <v>0.13290688988476762</v>
      </c>
      <c r="L124">
        <f t="shared" si="140"/>
        <v>-0.98827463033001361</v>
      </c>
      <c r="M124">
        <f t="shared" si="141"/>
        <v>400.49</v>
      </c>
      <c r="N124">
        <f t="shared" si="142"/>
        <v>598.81469351072144</v>
      </c>
      <c r="O124">
        <f t="shared" si="143"/>
        <v>53.831691808894114</v>
      </c>
      <c r="P124">
        <f t="shared" si="144"/>
        <v>36.002881168710005</v>
      </c>
      <c r="Q124">
        <f t="shared" si="145"/>
        <v>7.4468300990755912E-3</v>
      </c>
      <c r="R124">
        <f t="shared" si="146"/>
        <v>2.7461547540042517</v>
      </c>
      <c r="S124">
        <f t="shared" si="147"/>
        <v>7.4356295478758133E-3</v>
      </c>
      <c r="T124">
        <f t="shared" si="148"/>
        <v>4.6482733671755197E-3</v>
      </c>
      <c r="U124">
        <f t="shared" si="149"/>
        <v>3.9895850507889585E-3</v>
      </c>
      <c r="V124">
        <f t="shared" si="150"/>
        <v>25.40487890375347</v>
      </c>
      <c r="W124">
        <f t="shared" si="151"/>
        <v>25.040900000000001</v>
      </c>
      <c r="X124">
        <f t="shared" si="152"/>
        <v>3.1874392477146838</v>
      </c>
      <c r="Y124">
        <f t="shared" si="153"/>
        <v>49.736727022696257</v>
      </c>
      <c r="Z124">
        <f t="shared" si="154"/>
        <v>1.6235861952795001</v>
      </c>
      <c r="AA124">
        <f t="shared" si="155"/>
        <v>3.2643607500320888</v>
      </c>
      <c r="AB124">
        <f t="shared" si="156"/>
        <v>1.5638530524351837</v>
      </c>
      <c r="AC124">
        <f t="shared" si="157"/>
        <v>-5.8611938439182518</v>
      </c>
      <c r="AD124">
        <f t="shared" si="158"/>
        <v>59.323913525719476</v>
      </c>
      <c r="AE124">
        <f t="shared" si="159"/>
        <v>4.5805678687395783</v>
      </c>
      <c r="AF124">
        <f t="shared" si="160"/>
        <v>58.047277135591592</v>
      </c>
      <c r="AG124">
        <v>0</v>
      </c>
      <c r="AH124">
        <v>0</v>
      </c>
      <c r="AI124">
        <f t="shared" si="161"/>
        <v>1</v>
      </c>
      <c r="AJ124">
        <f t="shared" si="162"/>
        <v>0</v>
      </c>
      <c r="AK124">
        <f t="shared" si="163"/>
        <v>47779.084821509976</v>
      </c>
      <c r="AL124" t="s">
        <v>399</v>
      </c>
      <c r="AM124" t="s">
        <v>399</v>
      </c>
      <c r="AN124">
        <v>0</v>
      </c>
      <c r="AO124">
        <v>0</v>
      </c>
      <c r="AP124" t="e">
        <f t="shared" si="164"/>
        <v>#DIV/0!</v>
      </c>
      <c r="AQ124">
        <v>0</v>
      </c>
      <c r="AR124" t="s">
        <v>399</v>
      </c>
      <c r="AS124" t="s">
        <v>399</v>
      </c>
      <c r="AT124">
        <v>0</v>
      </c>
      <c r="AU124">
        <v>0</v>
      </c>
      <c r="AV124" t="e">
        <f t="shared" si="165"/>
        <v>#DIV/0!</v>
      </c>
      <c r="AW124">
        <v>0.5</v>
      </c>
      <c r="AX124">
        <f t="shared" si="166"/>
        <v>2.0997816056783997E-2</v>
      </c>
      <c r="AY124">
        <f t="shared" si="167"/>
        <v>-0.98827463033001361</v>
      </c>
      <c r="AZ124" t="e">
        <f t="shared" si="168"/>
        <v>#DIV/0!</v>
      </c>
      <c r="BA124">
        <f t="shared" si="169"/>
        <v>-47.065591376619416</v>
      </c>
      <c r="BB124" t="e">
        <f t="shared" si="170"/>
        <v>#DIV/0!</v>
      </c>
      <c r="BC124" t="e">
        <f t="shared" si="171"/>
        <v>#DIV/0!</v>
      </c>
      <c r="BD124" t="s">
        <v>399</v>
      </c>
      <c r="BE124">
        <v>0</v>
      </c>
      <c r="BF124" t="e">
        <f t="shared" si="172"/>
        <v>#DIV/0!</v>
      </c>
      <c r="BG124" t="e">
        <f t="shared" si="173"/>
        <v>#DIV/0!</v>
      </c>
      <c r="BH124" t="e">
        <f t="shared" si="174"/>
        <v>#DIV/0!</v>
      </c>
      <c r="BI124" t="e">
        <f t="shared" si="175"/>
        <v>#DIV/0!</v>
      </c>
      <c r="BJ124" t="e">
        <f t="shared" si="176"/>
        <v>#DIV/0!</v>
      </c>
      <c r="BK124" t="e">
        <f t="shared" si="177"/>
        <v>#DIV/0!</v>
      </c>
      <c r="BL124" t="e">
        <f t="shared" si="178"/>
        <v>#DIV/0!</v>
      </c>
      <c r="BM124" t="e">
        <f t="shared" si="179"/>
        <v>#DIV/0!</v>
      </c>
      <c r="BN124" t="s">
        <v>399</v>
      </c>
      <c r="BO124" t="s">
        <v>399</v>
      </c>
      <c r="BP124" t="s">
        <v>399</v>
      </c>
      <c r="BQ124" t="s">
        <v>399</v>
      </c>
      <c r="BR124" t="s">
        <v>399</v>
      </c>
      <c r="BS124" t="s">
        <v>399</v>
      </c>
      <c r="BT124" t="s">
        <v>399</v>
      </c>
      <c r="BU124" t="s">
        <v>399</v>
      </c>
      <c r="BV124" t="s">
        <v>399</v>
      </c>
      <c r="BW124" t="s">
        <v>399</v>
      </c>
      <c r="BX124" t="s">
        <v>399</v>
      </c>
      <c r="BY124" t="s">
        <v>399</v>
      </c>
      <c r="BZ124" t="s">
        <v>399</v>
      </c>
      <c r="CA124" t="s">
        <v>399</v>
      </c>
      <c r="CB124" t="s">
        <v>399</v>
      </c>
      <c r="CC124" t="s">
        <v>399</v>
      </c>
      <c r="CD124" t="s">
        <v>399</v>
      </c>
      <c r="CE124" t="s">
        <v>399</v>
      </c>
      <c r="CF124">
        <f t="shared" si="180"/>
        <v>4.9997399999999997E-2</v>
      </c>
      <c r="CG124">
        <f t="shared" si="181"/>
        <v>2.0997816056783997E-2</v>
      </c>
      <c r="CH124">
        <f t="shared" si="182"/>
        <v>0.41997815999999993</v>
      </c>
      <c r="CI124">
        <f t="shared" si="183"/>
        <v>7.9795850399999979E-2</v>
      </c>
      <c r="CJ124">
        <v>6</v>
      </c>
      <c r="CK124">
        <v>0.5</v>
      </c>
      <c r="CL124" t="s">
        <v>400</v>
      </c>
      <c r="CM124">
        <v>2</v>
      </c>
      <c r="CN124">
        <v>1634252999.0999999</v>
      </c>
      <c r="CO124">
        <v>400.49</v>
      </c>
      <c r="CP124">
        <v>399.92899999999997</v>
      </c>
      <c r="CQ124">
        <v>18.060500000000001</v>
      </c>
      <c r="CR124">
        <v>17.982199999999999</v>
      </c>
      <c r="CS124">
        <v>400.35199999999998</v>
      </c>
      <c r="CT124">
        <v>18.136900000000001</v>
      </c>
      <c r="CU124">
        <v>1000.05</v>
      </c>
      <c r="CV124">
        <v>89.7928</v>
      </c>
      <c r="CW124">
        <v>0.104279</v>
      </c>
      <c r="CX124">
        <v>25.441600000000001</v>
      </c>
      <c r="CY124">
        <v>25.040900000000001</v>
      </c>
      <c r="CZ124">
        <v>999.9</v>
      </c>
      <c r="DA124">
        <v>0</v>
      </c>
      <c r="DB124">
        <v>0</v>
      </c>
      <c r="DC124">
        <v>10011.200000000001</v>
      </c>
      <c r="DD124">
        <v>0</v>
      </c>
      <c r="DE124">
        <v>0.21912699999999999</v>
      </c>
      <c r="DF124">
        <v>0.56106599999999995</v>
      </c>
      <c r="DG124">
        <v>407.85599999999999</v>
      </c>
      <c r="DH124">
        <v>407.25200000000001</v>
      </c>
      <c r="DI124">
        <v>7.8369099999999997E-2</v>
      </c>
      <c r="DJ124">
        <v>399.92899999999997</v>
      </c>
      <c r="DK124">
        <v>17.982199999999999</v>
      </c>
      <c r="DL124">
        <v>1.62171</v>
      </c>
      <c r="DM124">
        <v>1.61467</v>
      </c>
      <c r="DN124">
        <v>14.166600000000001</v>
      </c>
      <c r="DO124">
        <v>14.099500000000001</v>
      </c>
      <c r="DP124">
        <v>4.9997399999999997E-2</v>
      </c>
      <c r="DQ124">
        <v>0</v>
      </c>
      <c r="DR124">
        <v>0</v>
      </c>
      <c r="DS124">
        <v>0</v>
      </c>
      <c r="DT124">
        <v>649.99</v>
      </c>
      <c r="DU124">
        <v>4.9997399999999997E-2</v>
      </c>
      <c r="DV124">
        <v>-1.37</v>
      </c>
      <c r="DW124">
        <v>-1.79</v>
      </c>
      <c r="DX124">
        <v>36.125</v>
      </c>
      <c r="DY124">
        <v>40.561999999999998</v>
      </c>
      <c r="DZ124">
        <v>38.811999999999998</v>
      </c>
      <c r="EA124">
        <v>40.936999999999998</v>
      </c>
      <c r="EB124">
        <v>39.25</v>
      </c>
      <c r="EC124">
        <v>0</v>
      </c>
      <c r="ED124">
        <v>0</v>
      </c>
      <c r="EE124">
        <v>0</v>
      </c>
      <c r="EF124">
        <v>2799.3000001907299</v>
      </c>
      <c r="EG124">
        <v>0</v>
      </c>
      <c r="EH124">
        <v>648.69346153846197</v>
      </c>
      <c r="EI124">
        <v>-1.7494016605343601</v>
      </c>
      <c r="EJ124">
        <v>-4.1859829390804002</v>
      </c>
      <c r="EK124">
        <v>-4.4615384615384598E-2</v>
      </c>
      <c r="EL124">
        <v>15</v>
      </c>
      <c r="EM124">
        <v>1634252973.0999999</v>
      </c>
      <c r="EN124" t="s">
        <v>653</v>
      </c>
      <c r="EO124">
        <v>1634252973.0999999</v>
      </c>
      <c r="EP124">
        <v>1634252970.0999999</v>
      </c>
      <c r="EQ124">
        <v>132</v>
      </c>
      <c r="ER124">
        <v>-5.2999999999999999E-2</v>
      </c>
      <c r="ES124">
        <v>-8.9999999999999993E-3</v>
      </c>
      <c r="ET124">
        <v>0.13800000000000001</v>
      </c>
      <c r="EU124">
        <v>-7.5999999999999998E-2</v>
      </c>
      <c r="EV124">
        <v>400</v>
      </c>
      <c r="EW124">
        <v>18</v>
      </c>
      <c r="EX124">
        <v>0.35</v>
      </c>
      <c r="EY124">
        <v>0.18</v>
      </c>
      <c r="EZ124">
        <v>0.49218304878048802</v>
      </c>
      <c r="FA124">
        <v>0.18240660627177699</v>
      </c>
      <c r="FB124">
        <v>4.2432079648712602E-2</v>
      </c>
      <c r="FC124">
        <v>0</v>
      </c>
      <c r="FD124">
        <v>0</v>
      </c>
      <c r="FE124">
        <v>0</v>
      </c>
      <c r="FF124">
        <v>0</v>
      </c>
      <c r="FG124">
        <v>1</v>
      </c>
      <c r="FH124">
        <v>8.4014290243902404E-2</v>
      </c>
      <c r="FI124">
        <v>5.5175885017421697E-2</v>
      </c>
      <c r="FJ124">
        <v>7.8543303343987306E-3</v>
      </c>
      <c r="FK124">
        <v>1</v>
      </c>
      <c r="FL124">
        <v>2</v>
      </c>
      <c r="FM124">
        <v>3</v>
      </c>
      <c r="FN124" t="s">
        <v>419</v>
      </c>
      <c r="FO124">
        <v>3.92665</v>
      </c>
      <c r="FP124">
        <v>2.7869999999999999</v>
      </c>
      <c r="FQ124">
        <v>8.4009100000000003E-2</v>
      </c>
      <c r="FR124">
        <v>8.3908399999999994E-2</v>
      </c>
      <c r="FS124">
        <v>8.1533400000000006E-2</v>
      </c>
      <c r="FT124">
        <v>8.0391400000000002E-2</v>
      </c>
      <c r="FU124">
        <v>19705.400000000001</v>
      </c>
      <c r="FV124">
        <v>24037.8</v>
      </c>
      <c r="FW124">
        <v>20950</v>
      </c>
      <c r="FX124">
        <v>25306</v>
      </c>
      <c r="FY124">
        <v>30518.1</v>
      </c>
      <c r="FZ124">
        <v>34262.800000000003</v>
      </c>
      <c r="GA124">
        <v>37809.9</v>
      </c>
      <c r="GB124">
        <v>41978.5</v>
      </c>
      <c r="GC124">
        <v>2.6756500000000001</v>
      </c>
      <c r="GD124">
        <v>2.1948799999999999</v>
      </c>
      <c r="GE124">
        <v>9.8243399999999995E-2</v>
      </c>
      <c r="GF124">
        <v>0</v>
      </c>
      <c r="GG124">
        <v>23.427</v>
      </c>
      <c r="GH124">
        <v>999.9</v>
      </c>
      <c r="GI124">
        <v>46.46</v>
      </c>
      <c r="GJ124">
        <v>29.96</v>
      </c>
      <c r="GK124">
        <v>21.994499999999999</v>
      </c>
      <c r="GL124">
        <v>61.368099999999998</v>
      </c>
      <c r="GM124">
        <v>19.2468</v>
      </c>
      <c r="GN124">
        <v>3</v>
      </c>
      <c r="GO124">
        <v>-0.23091999999999999</v>
      </c>
      <c r="GP124">
        <v>-0.86751100000000003</v>
      </c>
      <c r="GQ124">
        <v>20.332999999999998</v>
      </c>
      <c r="GR124">
        <v>5.2237299999999998</v>
      </c>
      <c r="GS124">
        <v>11.962</v>
      </c>
      <c r="GT124">
        <v>4.9859499999999999</v>
      </c>
      <c r="GU124">
        <v>3.3010000000000002</v>
      </c>
      <c r="GV124">
        <v>9999</v>
      </c>
      <c r="GW124">
        <v>9999</v>
      </c>
      <c r="GX124">
        <v>999.9</v>
      </c>
      <c r="GY124">
        <v>9999</v>
      </c>
      <c r="GZ124">
        <v>1.8846000000000001</v>
      </c>
      <c r="HA124">
        <v>1.8815599999999999</v>
      </c>
      <c r="HB124">
        <v>1.8830899999999999</v>
      </c>
      <c r="HC124">
        <v>1.88175</v>
      </c>
      <c r="HD124">
        <v>1.88324</v>
      </c>
      <c r="HE124">
        <v>1.8824700000000001</v>
      </c>
      <c r="HF124">
        <v>1.88446</v>
      </c>
      <c r="HG124">
        <v>1.88171</v>
      </c>
      <c r="HH124">
        <v>5</v>
      </c>
      <c r="HI124">
        <v>0</v>
      </c>
      <c r="HJ124">
        <v>0</v>
      </c>
      <c r="HK124">
        <v>0</v>
      </c>
      <c r="HL124" t="s">
        <v>403</v>
      </c>
      <c r="HM124" t="s">
        <v>404</v>
      </c>
      <c r="HN124" t="s">
        <v>405</v>
      </c>
      <c r="HO124" t="s">
        <v>405</v>
      </c>
      <c r="HP124" t="s">
        <v>405</v>
      </c>
      <c r="HQ124" t="s">
        <v>405</v>
      </c>
      <c r="HR124">
        <v>0</v>
      </c>
      <c r="HS124">
        <v>100</v>
      </c>
      <c r="HT124">
        <v>100</v>
      </c>
      <c r="HU124">
        <v>0.13800000000000001</v>
      </c>
      <c r="HV124">
        <v>-7.6399999999999996E-2</v>
      </c>
      <c r="HW124">
        <v>0.13799999999991999</v>
      </c>
      <c r="HX124">
        <v>0</v>
      </c>
      <c r="HY124">
        <v>0</v>
      </c>
      <c r="HZ124">
        <v>0</v>
      </c>
      <c r="IA124">
        <v>-7.6335000000003803E-2</v>
      </c>
      <c r="IB124">
        <v>0</v>
      </c>
      <c r="IC124">
        <v>0</v>
      </c>
      <c r="ID124">
        <v>0</v>
      </c>
      <c r="IE124">
        <v>-1</v>
      </c>
      <c r="IF124">
        <v>-1</v>
      </c>
      <c r="IG124">
        <v>-1</v>
      </c>
      <c r="IH124">
        <v>-1</v>
      </c>
      <c r="II124">
        <v>0.4</v>
      </c>
      <c r="IJ124">
        <v>0.5</v>
      </c>
      <c r="IK124">
        <v>1.57104</v>
      </c>
      <c r="IL124">
        <v>2.6013199999999999</v>
      </c>
      <c r="IM124">
        <v>2.8002899999999999</v>
      </c>
      <c r="IN124">
        <v>3.0163600000000002</v>
      </c>
      <c r="IO124">
        <v>3.0493199999999998</v>
      </c>
      <c r="IP124">
        <v>2.2997999999999998</v>
      </c>
      <c r="IQ124">
        <v>36.245899999999999</v>
      </c>
      <c r="IR124">
        <v>24.061199999999999</v>
      </c>
      <c r="IS124">
        <v>18</v>
      </c>
      <c r="IT124">
        <v>1090.71</v>
      </c>
      <c r="IU124">
        <v>596.54700000000003</v>
      </c>
      <c r="IV124">
        <v>25.0002</v>
      </c>
      <c r="IW124">
        <v>24.214099999999998</v>
      </c>
      <c r="IX124">
        <v>30.0001</v>
      </c>
      <c r="IY124">
        <v>24.1281</v>
      </c>
      <c r="IZ124">
        <v>24.119700000000002</v>
      </c>
      <c r="JA124">
        <v>31.382000000000001</v>
      </c>
      <c r="JB124">
        <v>11.504899999999999</v>
      </c>
      <c r="JC124">
        <v>65.598399999999998</v>
      </c>
      <c r="JD124">
        <v>25</v>
      </c>
      <c r="JE124">
        <v>400</v>
      </c>
      <c r="JF124">
        <v>18.092300000000002</v>
      </c>
      <c r="JG124">
        <v>101.92700000000001</v>
      </c>
      <c r="JH124">
        <v>101.203</v>
      </c>
    </row>
    <row r="125" spans="1:268" x14ac:dyDescent="0.2">
      <c r="A125">
        <v>109</v>
      </c>
      <c r="B125">
        <v>1634253004.0999999</v>
      </c>
      <c r="C125">
        <v>2858.5</v>
      </c>
      <c r="D125" t="s">
        <v>654</v>
      </c>
      <c r="E125" t="s">
        <v>655</v>
      </c>
      <c r="F125" t="s">
        <v>397</v>
      </c>
      <c r="I125">
        <v>1634253004.0999999</v>
      </c>
      <c r="J125">
        <f t="shared" si="138"/>
        <v>9.2334029971139422E-5</v>
      </c>
      <c r="K125">
        <f t="shared" si="139"/>
        <v>9.2334029971139417E-2</v>
      </c>
      <c r="L125">
        <f t="shared" si="140"/>
        <v>-0.84694369395117008</v>
      </c>
      <c r="M125">
        <f t="shared" si="141"/>
        <v>400.42500000000001</v>
      </c>
      <c r="N125">
        <f t="shared" si="142"/>
        <v>647.0577302760264</v>
      </c>
      <c r="O125">
        <f t="shared" si="143"/>
        <v>58.170084893675629</v>
      </c>
      <c r="P125">
        <f t="shared" si="144"/>
        <v>35.997956833950006</v>
      </c>
      <c r="Q125">
        <f t="shared" si="145"/>
        <v>5.185385828616597E-3</v>
      </c>
      <c r="R125">
        <f t="shared" si="146"/>
        <v>2.7390254792292046</v>
      </c>
      <c r="S125">
        <f t="shared" si="147"/>
        <v>5.1799382868031874E-3</v>
      </c>
      <c r="T125">
        <f t="shared" si="148"/>
        <v>3.2379503813286725E-3</v>
      </c>
      <c r="U125">
        <f t="shared" si="149"/>
        <v>3.9895850507889585E-3</v>
      </c>
      <c r="V125">
        <f t="shared" si="150"/>
        <v>25.420334967881143</v>
      </c>
      <c r="W125">
        <f t="shared" si="151"/>
        <v>25.034199999999998</v>
      </c>
      <c r="X125">
        <f t="shared" si="152"/>
        <v>3.186166645315287</v>
      </c>
      <c r="Y125">
        <f t="shared" si="153"/>
        <v>49.815596885830274</v>
      </c>
      <c r="Z125">
        <f t="shared" si="154"/>
        <v>1.6265763435942002</v>
      </c>
      <c r="AA125">
        <f t="shared" si="155"/>
        <v>3.265194929455657</v>
      </c>
      <c r="AB125">
        <f t="shared" si="156"/>
        <v>1.5595903017210868</v>
      </c>
      <c r="AC125">
        <f t="shared" si="157"/>
        <v>-4.0719307217272487</v>
      </c>
      <c r="AD125">
        <f t="shared" si="158"/>
        <v>60.794232851626042</v>
      </c>
      <c r="AE125">
        <f t="shared" si="159"/>
        <v>4.7062567400478237</v>
      </c>
      <c r="AF125">
        <f t="shared" si="160"/>
        <v>61.432548454997402</v>
      </c>
      <c r="AG125">
        <v>0</v>
      </c>
      <c r="AH125">
        <v>0</v>
      </c>
      <c r="AI125">
        <f t="shared" si="161"/>
        <v>1</v>
      </c>
      <c r="AJ125">
        <f t="shared" si="162"/>
        <v>0</v>
      </c>
      <c r="AK125">
        <f t="shared" si="163"/>
        <v>47584.760620867972</v>
      </c>
      <c r="AL125" t="s">
        <v>399</v>
      </c>
      <c r="AM125" t="s">
        <v>399</v>
      </c>
      <c r="AN125">
        <v>0</v>
      </c>
      <c r="AO125">
        <v>0</v>
      </c>
      <c r="AP125" t="e">
        <f t="shared" si="164"/>
        <v>#DIV/0!</v>
      </c>
      <c r="AQ125">
        <v>0</v>
      </c>
      <c r="AR125" t="s">
        <v>399</v>
      </c>
      <c r="AS125" t="s">
        <v>399</v>
      </c>
      <c r="AT125">
        <v>0</v>
      </c>
      <c r="AU125">
        <v>0</v>
      </c>
      <c r="AV125" t="e">
        <f t="shared" si="165"/>
        <v>#DIV/0!</v>
      </c>
      <c r="AW125">
        <v>0.5</v>
      </c>
      <c r="AX125">
        <f t="shared" si="166"/>
        <v>2.0997816056783997E-2</v>
      </c>
      <c r="AY125">
        <f t="shared" si="167"/>
        <v>-0.84694369395117008</v>
      </c>
      <c r="AZ125" t="e">
        <f t="shared" si="168"/>
        <v>#DIV/0!</v>
      </c>
      <c r="BA125">
        <f t="shared" si="169"/>
        <v>-40.334846807915469</v>
      </c>
      <c r="BB125" t="e">
        <f t="shared" si="170"/>
        <v>#DIV/0!</v>
      </c>
      <c r="BC125" t="e">
        <f t="shared" si="171"/>
        <v>#DIV/0!</v>
      </c>
      <c r="BD125" t="s">
        <v>399</v>
      </c>
      <c r="BE125">
        <v>0</v>
      </c>
      <c r="BF125" t="e">
        <f t="shared" si="172"/>
        <v>#DIV/0!</v>
      </c>
      <c r="BG125" t="e">
        <f t="shared" si="173"/>
        <v>#DIV/0!</v>
      </c>
      <c r="BH125" t="e">
        <f t="shared" si="174"/>
        <v>#DIV/0!</v>
      </c>
      <c r="BI125" t="e">
        <f t="shared" si="175"/>
        <v>#DIV/0!</v>
      </c>
      <c r="BJ125" t="e">
        <f t="shared" si="176"/>
        <v>#DIV/0!</v>
      </c>
      <c r="BK125" t="e">
        <f t="shared" si="177"/>
        <v>#DIV/0!</v>
      </c>
      <c r="BL125" t="e">
        <f t="shared" si="178"/>
        <v>#DIV/0!</v>
      </c>
      <c r="BM125" t="e">
        <f t="shared" si="179"/>
        <v>#DIV/0!</v>
      </c>
      <c r="BN125" t="s">
        <v>399</v>
      </c>
      <c r="BO125" t="s">
        <v>399</v>
      </c>
      <c r="BP125" t="s">
        <v>399</v>
      </c>
      <c r="BQ125" t="s">
        <v>399</v>
      </c>
      <c r="BR125" t="s">
        <v>399</v>
      </c>
      <c r="BS125" t="s">
        <v>399</v>
      </c>
      <c r="BT125" t="s">
        <v>399</v>
      </c>
      <c r="BU125" t="s">
        <v>399</v>
      </c>
      <c r="BV125" t="s">
        <v>399</v>
      </c>
      <c r="BW125" t="s">
        <v>399</v>
      </c>
      <c r="BX125" t="s">
        <v>399</v>
      </c>
      <c r="BY125" t="s">
        <v>399</v>
      </c>
      <c r="BZ125" t="s">
        <v>399</v>
      </c>
      <c r="CA125" t="s">
        <v>399</v>
      </c>
      <c r="CB125" t="s">
        <v>399</v>
      </c>
      <c r="CC125" t="s">
        <v>399</v>
      </c>
      <c r="CD125" t="s">
        <v>399</v>
      </c>
      <c r="CE125" t="s">
        <v>399</v>
      </c>
      <c r="CF125">
        <f t="shared" si="180"/>
        <v>4.9997399999999997E-2</v>
      </c>
      <c r="CG125">
        <f t="shared" si="181"/>
        <v>2.0997816056783997E-2</v>
      </c>
      <c r="CH125">
        <f t="shared" si="182"/>
        <v>0.41997815999999993</v>
      </c>
      <c r="CI125">
        <f t="shared" si="183"/>
        <v>7.9795850399999979E-2</v>
      </c>
      <c r="CJ125">
        <v>6</v>
      </c>
      <c r="CK125">
        <v>0.5</v>
      </c>
      <c r="CL125" t="s">
        <v>400</v>
      </c>
      <c r="CM125">
        <v>2</v>
      </c>
      <c r="CN125">
        <v>1634253004.0999999</v>
      </c>
      <c r="CO125">
        <v>400.42500000000001</v>
      </c>
      <c r="CP125">
        <v>399.93900000000002</v>
      </c>
      <c r="CQ125">
        <v>18.093299999999999</v>
      </c>
      <c r="CR125">
        <v>18.038900000000002</v>
      </c>
      <c r="CS125">
        <v>400.28699999999998</v>
      </c>
      <c r="CT125">
        <v>18.169599999999999</v>
      </c>
      <c r="CU125">
        <v>999.96400000000006</v>
      </c>
      <c r="CV125">
        <v>89.794200000000004</v>
      </c>
      <c r="CW125">
        <v>0.105174</v>
      </c>
      <c r="CX125">
        <v>25.445900000000002</v>
      </c>
      <c r="CY125">
        <v>25.034199999999998</v>
      </c>
      <c r="CZ125">
        <v>999.9</v>
      </c>
      <c r="DA125">
        <v>0</v>
      </c>
      <c r="DB125">
        <v>0</v>
      </c>
      <c r="DC125">
        <v>9968.75</v>
      </c>
      <c r="DD125">
        <v>0</v>
      </c>
      <c r="DE125">
        <v>0.21912699999999999</v>
      </c>
      <c r="DF125">
        <v>0.48611500000000002</v>
      </c>
      <c r="DG125">
        <v>407.80399999999997</v>
      </c>
      <c r="DH125">
        <v>407.286</v>
      </c>
      <c r="DI125">
        <v>5.4340399999999997E-2</v>
      </c>
      <c r="DJ125">
        <v>399.93900000000002</v>
      </c>
      <c r="DK125">
        <v>18.038900000000002</v>
      </c>
      <c r="DL125">
        <v>1.6246700000000001</v>
      </c>
      <c r="DM125">
        <v>1.6197900000000001</v>
      </c>
      <c r="DN125">
        <v>14.194800000000001</v>
      </c>
      <c r="DO125">
        <v>14.148400000000001</v>
      </c>
      <c r="DP125">
        <v>4.9997399999999997E-2</v>
      </c>
      <c r="DQ125">
        <v>0</v>
      </c>
      <c r="DR125">
        <v>0</v>
      </c>
      <c r="DS125">
        <v>0</v>
      </c>
      <c r="DT125">
        <v>651.49</v>
      </c>
      <c r="DU125">
        <v>4.9997399999999997E-2</v>
      </c>
      <c r="DV125">
        <v>-2.72</v>
      </c>
      <c r="DW125">
        <v>-1.59</v>
      </c>
      <c r="DX125">
        <v>36.186999999999998</v>
      </c>
      <c r="DY125">
        <v>40.561999999999998</v>
      </c>
      <c r="DZ125">
        <v>38.811999999999998</v>
      </c>
      <c r="EA125">
        <v>40.936999999999998</v>
      </c>
      <c r="EB125">
        <v>39.25</v>
      </c>
      <c r="EC125">
        <v>0</v>
      </c>
      <c r="ED125">
        <v>0</v>
      </c>
      <c r="EE125">
        <v>0</v>
      </c>
      <c r="EF125">
        <v>2804.7000000476801</v>
      </c>
      <c r="EG125">
        <v>0</v>
      </c>
      <c r="EH125">
        <v>649.22879999999998</v>
      </c>
      <c r="EI125">
        <v>10.378461668425899</v>
      </c>
      <c r="EJ125">
        <v>-5.9561539201741098</v>
      </c>
      <c r="EK125">
        <v>-1.1152</v>
      </c>
      <c r="EL125">
        <v>15</v>
      </c>
      <c r="EM125">
        <v>1634252973.0999999</v>
      </c>
      <c r="EN125" t="s">
        <v>653</v>
      </c>
      <c r="EO125">
        <v>1634252973.0999999</v>
      </c>
      <c r="EP125">
        <v>1634252970.0999999</v>
      </c>
      <c r="EQ125">
        <v>132</v>
      </c>
      <c r="ER125">
        <v>-5.2999999999999999E-2</v>
      </c>
      <c r="ES125">
        <v>-8.9999999999999993E-3</v>
      </c>
      <c r="ET125">
        <v>0.13800000000000001</v>
      </c>
      <c r="EU125">
        <v>-7.5999999999999998E-2</v>
      </c>
      <c r="EV125">
        <v>400</v>
      </c>
      <c r="EW125">
        <v>18</v>
      </c>
      <c r="EX125">
        <v>0.35</v>
      </c>
      <c r="EY125">
        <v>0.18</v>
      </c>
      <c r="EZ125">
        <v>0.50341426829268299</v>
      </c>
      <c r="FA125">
        <v>0.12807453658536599</v>
      </c>
      <c r="FB125">
        <v>3.8287330427564201E-2</v>
      </c>
      <c r="FC125">
        <v>0</v>
      </c>
      <c r="FD125">
        <v>0</v>
      </c>
      <c r="FE125">
        <v>0</v>
      </c>
      <c r="FF125">
        <v>0</v>
      </c>
      <c r="FG125">
        <v>1</v>
      </c>
      <c r="FH125">
        <v>8.2539439024390204E-2</v>
      </c>
      <c r="FI125">
        <v>-6.6746717770034894E-2</v>
      </c>
      <c r="FJ125">
        <v>9.4354646288294496E-3</v>
      </c>
      <c r="FK125">
        <v>1</v>
      </c>
      <c r="FL125">
        <v>2</v>
      </c>
      <c r="FM125">
        <v>3</v>
      </c>
      <c r="FN125" t="s">
        <v>419</v>
      </c>
      <c r="FO125">
        <v>3.9265400000000001</v>
      </c>
      <c r="FP125">
        <v>2.7875200000000002</v>
      </c>
      <c r="FQ125">
        <v>8.40003E-2</v>
      </c>
      <c r="FR125">
        <v>8.3911399999999997E-2</v>
      </c>
      <c r="FS125">
        <v>8.1642999999999993E-2</v>
      </c>
      <c r="FT125">
        <v>8.0577499999999996E-2</v>
      </c>
      <c r="FU125">
        <v>19705.5</v>
      </c>
      <c r="FV125">
        <v>24037.5</v>
      </c>
      <c r="FW125">
        <v>20949.900000000001</v>
      </c>
      <c r="FX125">
        <v>25305.8</v>
      </c>
      <c r="FY125">
        <v>30514.400000000001</v>
      </c>
      <c r="FZ125">
        <v>34255.599999999999</v>
      </c>
      <c r="GA125">
        <v>37809.9</v>
      </c>
      <c r="GB125">
        <v>41978.2</v>
      </c>
      <c r="GC125">
        <v>2.6764199999999998</v>
      </c>
      <c r="GD125">
        <v>2.1946699999999999</v>
      </c>
      <c r="GE125">
        <v>9.7595199999999993E-2</v>
      </c>
      <c r="GF125">
        <v>0</v>
      </c>
      <c r="GG125">
        <v>23.430900000000001</v>
      </c>
      <c r="GH125">
        <v>999.9</v>
      </c>
      <c r="GI125">
        <v>46.46</v>
      </c>
      <c r="GJ125">
        <v>29.96</v>
      </c>
      <c r="GK125">
        <v>21.993500000000001</v>
      </c>
      <c r="GL125">
        <v>61.708100000000002</v>
      </c>
      <c r="GM125">
        <v>19.290900000000001</v>
      </c>
      <c r="GN125">
        <v>3</v>
      </c>
      <c r="GO125">
        <v>-0.230935</v>
      </c>
      <c r="GP125">
        <v>-0.86619299999999999</v>
      </c>
      <c r="GQ125">
        <v>20.332999999999998</v>
      </c>
      <c r="GR125">
        <v>5.22403</v>
      </c>
      <c r="GS125">
        <v>11.962</v>
      </c>
      <c r="GT125">
        <v>4.9859499999999999</v>
      </c>
      <c r="GU125">
        <v>3.3010000000000002</v>
      </c>
      <c r="GV125">
        <v>9999</v>
      </c>
      <c r="GW125">
        <v>9999</v>
      </c>
      <c r="GX125">
        <v>999.9</v>
      </c>
      <c r="GY125">
        <v>9999</v>
      </c>
      <c r="GZ125">
        <v>1.8846099999999999</v>
      </c>
      <c r="HA125">
        <v>1.8815599999999999</v>
      </c>
      <c r="HB125">
        <v>1.8830899999999999</v>
      </c>
      <c r="HC125">
        <v>1.8817699999999999</v>
      </c>
      <c r="HD125">
        <v>1.88324</v>
      </c>
      <c r="HE125">
        <v>1.8824799999999999</v>
      </c>
      <c r="HF125">
        <v>1.88446</v>
      </c>
      <c r="HG125">
        <v>1.88171</v>
      </c>
      <c r="HH125">
        <v>5</v>
      </c>
      <c r="HI125">
        <v>0</v>
      </c>
      <c r="HJ125">
        <v>0</v>
      </c>
      <c r="HK125">
        <v>0</v>
      </c>
      <c r="HL125" t="s">
        <v>403</v>
      </c>
      <c r="HM125" t="s">
        <v>404</v>
      </c>
      <c r="HN125" t="s">
        <v>405</v>
      </c>
      <c r="HO125" t="s">
        <v>405</v>
      </c>
      <c r="HP125" t="s">
        <v>405</v>
      </c>
      <c r="HQ125" t="s">
        <v>405</v>
      </c>
      <c r="HR125">
        <v>0</v>
      </c>
      <c r="HS125">
        <v>100</v>
      </c>
      <c r="HT125">
        <v>100</v>
      </c>
      <c r="HU125">
        <v>0.13800000000000001</v>
      </c>
      <c r="HV125">
        <v>-7.6300000000000007E-2</v>
      </c>
      <c r="HW125">
        <v>0.13799999999991999</v>
      </c>
      <c r="HX125">
        <v>0</v>
      </c>
      <c r="HY125">
        <v>0</v>
      </c>
      <c r="HZ125">
        <v>0</v>
      </c>
      <c r="IA125">
        <v>-7.6335000000003803E-2</v>
      </c>
      <c r="IB125">
        <v>0</v>
      </c>
      <c r="IC125">
        <v>0</v>
      </c>
      <c r="ID125">
        <v>0</v>
      </c>
      <c r="IE125">
        <v>-1</v>
      </c>
      <c r="IF125">
        <v>-1</v>
      </c>
      <c r="IG125">
        <v>-1</v>
      </c>
      <c r="IH125">
        <v>-1</v>
      </c>
      <c r="II125">
        <v>0.5</v>
      </c>
      <c r="IJ125">
        <v>0.6</v>
      </c>
      <c r="IK125">
        <v>1.57104</v>
      </c>
      <c r="IL125">
        <v>2.5988799999999999</v>
      </c>
      <c r="IM125">
        <v>2.8002899999999999</v>
      </c>
      <c r="IN125">
        <v>3.0151400000000002</v>
      </c>
      <c r="IO125">
        <v>3.0493199999999998</v>
      </c>
      <c r="IP125">
        <v>2.3168899999999999</v>
      </c>
      <c r="IQ125">
        <v>36.269399999999997</v>
      </c>
      <c r="IR125">
        <v>24.061199999999999</v>
      </c>
      <c r="IS125">
        <v>18</v>
      </c>
      <c r="IT125">
        <v>1091.6300000000001</v>
      </c>
      <c r="IU125">
        <v>596.41</v>
      </c>
      <c r="IV125">
        <v>25.0002</v>
      </c>
      <c r="IW125">
        <v>24.214099999999998</v>
      </c>
      <c r="IX125">
        <v>30.0001</v>
      </c>
      <c r="IY125">
        <v>24.1281</v>
      </c>
      <c r="IZ125">
        <v>24.121400000000001</v>
      </c>
      <c r="JA125">
        <v>31.3827</v>
      </c>
      <c r="JB125">
        <v>11.504899999999999</v>
      </c>
      <c r="JC125">
        <v>65.598399999999998</v>
      </c>
      <c r="JD125">
        <v>25</v>
      </c>
      <c r="JE125">
        <v>400</v>
      </c>
      <c r="JF125">
        <v>18.080100000000002</v>
      </c>
      <c r="JG125">
        <v>101.926</v>
      </c>
      <c r="JH125">
        <v>101.203</v>
      </c>
    </row>
    <row r="126" spans="1:268" x14ac:dyDescent="0.2">
      <c r="A126">
        <v>110</v>
      </c>
      <c r="B126">
        <v>1634253009.0999999</v>
      </c>
      <c r="C126">
        <v>2863.5</v>
      </c>
      <c r="D126" t="s">
        <v>656</v>
      </c>
      <c r="E126" t="s">
        <v>657</v>
      </c>
      <c r="F126" t="s">
        <v>397</v>
      </c>
      <c r="I126">
        <v>1634253009.0999999</v>
      </c>
      <c r="J126">
        <f t="shared" si="138"/>
        <v>1.3240866274981627E-4</v>
      </c>
      <c r="K126">
        <f t="shared" si="139"/>
        <v>0.13240866274981627</v>
      </c>
      <c r="L126">
        <f t="shared" si="140"/>
        <v>-0.8964240222279396</v>
      </c>
      <c r="M126">
        <f t="shared" si="141"/>
        <v>400.51499999999999</v>
      </c>
      <c r="N126">
        <f t="shared" si="142"/>
        <v>579.60825811820791</v>
      </c>
      <c r="O126">
        <f t="shared" si="143"/>
        <v>52.104899837204528</v>
      </c>
      <c r="P126">
        <f t="shared" si="144"/>
        <v>36.004997627280005</v>
      </c>
      <c r="Q126">
        <f t="shared" si="145"/>
        <v>7.4384191026470427E-3</v>
      </c>
      <c r="R126">
        <f t="shared" si="146"/>
        <v>2.7467794285365454</v>
      </c>
      <c r="S126">
        <f t="shared" si="147"/>
        <v>7.4272463554765494E-3</v>
      </c>
      <c r="T126">
        <f t="shared" si="148"/>
        <v>4.6430313792738325E-3</v>
      </c>
      <c r="U126">
        <f t="shared" si="149"/>
        <v>3.9895850507889585E-3</v>
      </c>
      <c r="V126">
        <f t="shared" si="150"/>
        <v>25.414124616328181</v>
      </c>
      <c r="W126">
        <f t="shared" si="151"/>
        <v>25.048200000000001</v>
      </c>
      <c r="X126">
        <f t="shared" si="152"/>
        <v>3.1888263201095413</v>
      </c>
      <c r="Y126">
        <f t="shared" si="153"/>
        <v>49.880033275106314</v>
      </c>
      <c r="Z126">
        <f t="shared" si="154"/>
        <v>1.6291448984448</v>
      </c>
      <c r="AA126">
        <f t="shared" si="155"/>
        <v>3.2661263264590872</v>
      </c>
      <c r="AB126">
        <f t="shared" si="156"/>
        <v>1.5596814216647412</v>
      </c>
      <c r="AC126">
        <f t="shared" si="157"/>
        <v>-5.8392220272668975</v>
      </c>
      <c r="AD126">
        <f t="shared" si="158"/>
        <v>59.603959951883034</v>
      </c>
      <c r="AE126">
        <f t="shared" si="159"/>
        <v>4.6015239629812683</v>
      </c>
      <c r="AF126">
        <f t="shared" si="160"/>
        <v>58.370251472648192</v>
      </c>
      <c r="AG126">
        <v>0</v>
      </c>
      <c r="AH126">
        <v>0</v>
      </c>
      <c r="AI126">
        <f t="shared" si="161"/>
        <v>1</v>
      </c>
      <c r="AJ126">
        <f t="shared" si="162"/>
        <v>0</v>
      </c>
      <c r="AK126">
        <f t="shared" si="163"/>
        <v>47794.590275509981</v>
      </c>
      <c r="AL126" t="s">
        <v>399</v>
      </c>
      <c r="AM126" t="s">
        <v>399</v>
      </c>
      <c r="AN126">
        <v>0</v>
      </c>
      <c r="AO126">
        <v>0</v>
      </c>
      <c r="AP126" t="e">
        <f t="shared" si="164"/>
        <v>#DIV/0!</v>
      </c>
      <c r="AQ126">
        <v>0</v>
      </c>
      <c r="AR126" t="s">
        <v>399</v>
      </c>
      <c r="AS126" t="s">
        <v>399</v>
      </c>
      <c r="AT126">
        <v>0</v>
      </c>
      <c r="AU126">
        <v>0</v>
      </c>
      <c r="AV126" t="e">
        <f t="shared" si="165"/>
        <v>#DIV/0!</v>
      </c>
      <c r="AW126">
        <v>0.5</v>
      </c>
      <c r="AX126">
        <f t="shared" si="166"/>
        <v>2.0997816056783997E-2</v>
      </c>
      <c r="AY126">
        <f t="shared" si="167"/>
        <v>-0.8964240222279396</v>
      </c>
      <c r="AZ126" t="e">
        <f t="shared" si="168"/>
        <v>#DIV/0!</v>
      </c>
      <c r="BA126">
        <f t="shared" si="169"/>
        <v>-42.691297980883206</v>
      </c>
      <c r="BB126" t="e">
        <f t="shared" si="170"/>
        <v>#DIV/0!</v>
      </c>
      <c r="BC126" t="e">
        <f t="shared" si="171"/>
        <v>#DIV/0!</v>
      </c>
      <c r="BD126" t="s">
        <v>399</v>
      </c>
      <c r="BE126">
        <v>0</v>
      </c>
      <c r="BF126" t="e">
        <f t="shared" si="172"/>
        <v>#DIV/0!</v>
      </c>
      <c r="BG126" t="e">
        <f t="shared" si="173"/>
        <v>#DIV/0!</v>
      </c>
      <c r="BH126" t="e">
        <f t="shared" si="174"/>
        <v>#DIV/0!</v>
      </c>
      <c r="BI126" t="e">
        <f t="shared" si="175"/>
        <v>#DIV/0!</v>
      </c>
      <c r="BJ126" t="e">
        <f t="shared" si="176"/>
        <v>#DIV/0!</v>
      </c>
      <c r="BK126" t="e">
        <f t="shared" si="177"/>
        <v>#DIV/0!</v>
      </c>
      <c r="BL126" t="e">
        <f t="shared" si="178"/>
        <v>#DIV/0!</v>
      </c>
      <c r="BM126" t="e">
        <f t="shared" si="179"/>
        <v>#DIV/0!</v>
      </c>
      <c r="BN126" t="s">
        <v>399</v>
      </c>
      <c r="BO126" t="s">
        <v>399</v>
      </c>
      <c r="BP126" t="s">
        <v>399</v>
      </c>
      <c r="BQ126" t="s">
        <v>399</v>
      </c>
      <c r="BR126" t="s">
        <v>399</v>
      </c>
      <c r="BS126" t="s">
        <v>399</v>
      </c>
      <c r="BT126" t="s">
        <v>399</v>
      </c>
      <c r="BU126" t="s">
        <v>399</v>
      </c>
      <c r="BV126" t="s">
        <v>399</v>
      </c>
      <c r="BW126" t="s">
        <v>399</v>
      </c>
      <c r="BX126" t="s">
        <v>399</v>
      </c>
      <c r="BY126" t="s">
        <v>399</v>
      </c>
      <c r="BZ126" t="s">
        <v>399</v>
      </c>
      <c r="CA126" t="s">
        <v>399</v>
      </c>
      <c r="CB126" t="s">
        <v>399</v>
      </c>
      <c r="CC126" t="s">
        <v>399</v>
      </c>
      <c r="CD126" t="s">
        <v>399</v>
      </c>
      <c r="CE126" t="s">
        <v>399</v>
      </c>
      <c r="CF126">
        <f t="shared" si="180"/>
        <v>4.9997399999999997E-2</v>
      </c>
      <c r="CG126">
        <f t="shared" si="181"/>
        <v>2.0997816056783997E-2</v>
      </c>
      <c r="CH126">
        <f t="shared" si="182"/>
        <v>0.41997815999999993</v>
      </c>
      <c r="CI126">
        <f t="shared" si="183"/>
        <v>7.9795850399999979E-2</v>
      </c>
      <c r="CJ126">
        <v>6</v>
      </c>
      <c r="CK126">
        <v>0.5</v>
      </c>
      <c r="CL126" t="s">
        <v>400</v>
      </c>
      <c r="CM126">
        <v>2</v>
      </c>
      <c r="CN126">
        <v>1634253009.0999999</v>
      </c>
      <c r="CO126">
        <v>400.51499999999999</v>
      </c>
      <c r="CP126">
        <v>400.00900000000001</v>
      </c>
      <c r="CQ126">
        <v>18.122399999999999</v>
      </c>
      <c r="CR126">
        <v>18.0444</v>
      </c>
      <c r="CS126">
        <v>400.37700000000001</v>
      </c>
      <c r="CT126">
        <v>18.198699999999999</v>
      </c>
      <c r="CU126">
        <v>1000.07</v>
      </c>
      <c r="CV126">
        <v>89.792000000000002</v>
      </c>
      <c r="CW126">
        <v>0.104752</v>
      </c>
      <c r="CX126">
        <v>25.450700000000001</v>
      </c>
      <c r="CY126">
        <v>25.048200000000001</v>
      </c>
      <c r="CZ126">
        <v>999.9</v>
      </c>
      <c r="DA126">
        <v>0</v>
      </c>
      <c r="DB126">
        <v>0</v>
      </c>
      <c r="DC126">
        <v>10015</v>
      </c>
      <c r="DD126">
        <v>0</v>
      </c>
      <c r="DE126">
        <v>0.21912699999999999</v>
      </c>
      <c r="DF126">
        <v>0.50649999999999995</v>
      </c>
      <c r="DG126">
        <v>407.90800000000002</v>
      </c>
      <c r="DH126">
        <v>407.35899999999998</v>
      </c>
      <c r="DI126">
        <v>7.7976199999999996E-2</v>
      </c>
      <c r="DJ126">
        <v>400.00900000000001</v>
      </c>
      <c r="DK126">
        <v>18.0444</v>
      </c>
      <c r="DL126">
        <v>1.6272500000000001</v>
      </c>
      <c r="DM126">
        <v>1.62025</v>
      </c>
      <c r="DN126">
        <v>14.2193</v>
      </c>
      <c r="DO126">
        <v>14.152699999999999</v>
      </c>
      <c r="DP126">
        <v>4.9997399999999997E-2</v>
      </c>
      <c r="DQ126">
        <v>0</v>
      </c>
      <c r="DR126">
        <v>0</v>
      </c>
      <c r="DS126">
        <v>0</v>
      </c>
      <c r="DT126">
        <v>648.75</v>
      </c>
      <c r="DU126">
        <v>4.9997399999999997E-2</v>
      </c>
      <c r="DV126">
        <v>-2.14</v>
      </c>
      <c r="DW126">
        <v>-2.1800000000000002</v>
      </c>
      <c r="DX126">
        <v>36.186999999999998</v>
      </c>
      <c r="DY126">
        <v>40.561999999999998</v>
      </c>
      <c r="DZ126">
        <v>38.811999999999998</v>
      </c>
      <c r="EA126">
        <v>40.936999999999998</v>
      </c>
      <c r="EB126">
        <v>39.25</v>
      </c>
      <c r="EC126">
        <v>0</v>
      </c>
      <c r="ED126">
        <v>0</v>
      </c>
      <c r="EE126">
        <v>0</v>
      </c>
      <c r="EF126">
        <v>2809.5</v>
      </c>
      <c r="EG126">
        <v>0</v>
      </c>
      <c r="EH126">
        <v>649.03880000000004</v>
      </c>
      <c r="EI126">
        <v>-1.3261537687779099</v>
      </c>
      <c r="EJ126">
        <v>-13.460000036374099</v>
      </c>
      <c r="EK126">
        <v>-1.2976000000000001</v>
      </c>
      <c r="EL126">
        <v>15</v>
      </c>
      <c r="EM126">
        <v>1634252973.0999999</v>
      </c>
      <c r="EN126" t="s">
        <v>653</v>
      </c>
      <c r="EO126">
        <v>1634252973.0999999</v>
      </c>
      <c r="EP126">
        <v>1634252970.0999999</v>
      </c>
      <c r="EQ126">
        <v>132</v>
      </c>
      <c r="ER126">
        <v>-5.2999999999999999E-2</v>
      </c>
      <c r="ES126">
        <v>-8.9999999999999993E-3</v>
      </c>
      <c r="ET126">
        <v>0.13800000000000001</v>
      </c>
      <c r="EU126">
        <v>-7.5999999999999998E-2</v>
      </c>
      <c r="EV126">
        <v>400</v>
      </c>
      <c r="EW126">
        <v>18</v>
      </c>
      <c r="EX126">
        <v>0.35</v>
      </c>
      <c r="EY126">
        <v>0.18</v>
      </c>
      <c r="EZ126">
        <v>0.50112540000000005</v>
      </c>
      <c r="FA126">
        <v>-3.3031136960601302E-2</v>
      </c>
      <c r="FB126">
        <v>3.94543523960285E-2</v>
      </c>
      <c r="FC126">
        <v>1</v>
      </c>
      <c r="FD126">
        <v>0</v>
      </c>
      <c r="FE126">
        <v>0</v>
      </c>
      <c r="FF126">
        <v>0</v>
      </c>
      <c r="FG126">
        <v>1</v>
      </c>
      <c r="FH126">
        <v>7.7723169999999994E-2</v>
      </c>
      <c r="FI126">
        <v>-0.103846453283302</v>
      </c>
      <c r="FJ126">
        <v>1.19433060307479E-2</v>
      </c>
      <c r="FK126">
        <v>1</v>
      </c>
      <c r="FL126">
        <v>3</v>
      </c>
      <c r="FM126">
        <v>3</v>
      </c>
      <c r="FN126" t="s">
        <v>415</v>
      </c>
      <c r="FO126">
        <v>3.9266800000000002</v>
      </c>
      <c r="FP126">
        <v>2.7875100000000002</v>
      </c>
      <c r="FQ126">
        <v>8.4013000000000004E-2</v>
      </c>
      <c r="FR126">
        <v>8.3920700000000001E-2</v>
      </c>
      <c r="FS126">
        <v>8.1737299999999999E-2</v>
      </c>
      <c r="FT126">
        <v>8.0593600000000001E-2</v>
      </c>
      <c r="FU126">
        <v>19705.5</v>
      </c>
      <c r="FV126">
        <v>24037.200000000001</v>
      </c>
      <c r="FW126">
        <v>20950.099999999999</v>
      </c>
      <c r="FX126">
        <v>25305.7</v>
      </c>
      <c r="FY126">
        <v>30511.4</v>
      </c>
      <c r="FZ126">
        <v>34254.9</v>
      </c>
      <c r="GA126">
        <v>37810</v>
      </c>
      <c r="GB126">
        <v>41978</v>
      </c>
      <c r="GC126">
        <v>2.6777000000000002</v>
      </c>
      <c r="GD126">
        <v>2.1944499999999998</v>
      </c>
      <c r="GE126">
        <v>9.8235900000000001E-2</v>
      </c>
      <c r="GF126">
        <v>0</v>
      </c>
      <c r="GG126">
        <v>23.4344</v>
      </c>
      <c r="GH126">
        <v>999.9</v>
      </c>
      <c r="GI126">
        <v>46.46</v>
      </c>
      <c r="GJ126">
        <v>29.97</v>
      </c>
      <c r="GK126">
        <v>22.007200000000001</v>
      </c>
      <c r="GL126">
        <v>61.418100000000003</v>
      </c>
      <c r="GM126">
        <v>19.254799999999999</v>
      </c>
      <c r="GN126">
        <v>3</v>
      </c>
      <c r="GO126">
        <v>-0.23089399999999999</v>
      </c>
      <c r="GP126">
        <v>-0.86437900000000001</v>
      </c>
      <c r="GQ126">
        <v>20.332599999999999</v>
      </c>
      <c r="GR126">
        <v>5.2228300000000001</v>
      </c>
      <c r="GS126">
        <v>11.962</v>
      </c>
      <c r="GT126">
        <v>4.9858500000000001</v>
      </c>
      <c r="GU126">
        <v>3.3007</v>
      </c>
      <c r="GV126">
        <v>9999</v>
      </c>
      <c r="GW126">
        <v>9999</v>
      </c>
      <c r="GX126">
        <v>999.9</v>
      </c>
      <c r="GY126">
        <v>9999</v>
      </c>
      <c r="GZ126">
        <v>1.8846099999999999</v>
      </c>
      <c r="HA126">
        <v>1.8815599999999999</v>
      </c>
      <c r="HB126">
        <v>1.8830899999999999</v>
      </c>
      <c r="HC126">
        <v>1.8817699999999999</v>
      </c>
      <c r="HD126">
        <v>1.88324</v>
      </c>
      <c r="HE126">
        <v>1.8824700000000001</v>
      </c>
      <c r="HF126">
        <v>1.88446</v>
      </c>
      <c r="HG126">
        <v>1.88171</v>
      </c>
      <c r="HH126">
        <v>5</v>
      </c>
      <c r="HI126">
        <v>0</v>
      </c>
      <c r="HJ126">
        <v>0</v>
      </c>
      <c r="HK126">
        <v>0</v>
      </c>
      <c r="HL126" t="s">
        <v>403</v>
      </c>
      <c r="HM126" t="s">
        <v>404</v>
      </c>
      <c r="HN126" t="s">
        <v>405</v>
      </c>
      <c r="HO126" t="s">
        <v>405</v>
      </c>
      <c r="HP126" t="s">
        <v>405</v>
      </c>
      <c r="HQ126" t="s">
        <v>405</v>
      </c>
      <c r="HR126">
        <v>0</v>
      </c>
      <c r="HS126">
        <v>100</v>
      </c>
      <c r="HT126">
        <v>100</v>
      </c>
      <c r="HU126">
        <v>0.13800000000000001</v>
      </c>
      <c r="HV126">
        <v>-7.6300000000000007E-2</v>
      </c>
      <c r="HW126">
        <v>0.13799999999991999</v>
      </c>
      <c r="HX126">
        <v>0</v>
      </c>
      <c r="HY126">
        <v>0</v>
      </c>
      <c r="HZ126">
        <v>0</v>
      </c>
      <c r="IA126">
        <v>-7.6335000000003803E-2</v>
      </c>
      <c r="IB126">
        <v>0</v>
      </c>
      <c r="IC126">
        <v>0</v>
      </c>
      <c r="ID126">
        <v>0</v>
      </c>
      <c r="IE126">
        <v>-1</v>
      </c>
      <c r="IF126">
        <v>-1</v>
      </c>
      <c r="IG126">
        <v>-1</v>
      </c>
      <c r="IH126">
        <v>-1</v>
      </c>
      <c r="II126">
        <v>0.6</v>
      </c>
      <c r="IJ126">
        <v>0.7</v>
      </c>
      <c r="IK126">
        <v>1.57104</v>
      </c>
      <c r="IL126">
        <v>2.6086399999999998</v>
      </c>
      <c r="IM126">
        <v>2.8002899999999999</v>
      </c>
      <c r="IN126">
        <v>3.0139200000000002</v>
      </c>
      <c r="IO126">
        <v>3.0493199999999998</v>
      </c>
      <c r="IP126">
        <v>2.3107899999999999</v>
      </c>
      <c r="IQ126">
        <v>36.269399999999997</v>
      </c>
      <c r="IR126">
        <v>24.061199999999999</v>
      </c>
      <c r="IS126">
        <v>18</v>
      </c>
      <c r="IT126">
        <v>1093.1300000000001</v>
      </c>
      <c r="IU126">
        <v>596.23099999999999</v>
      </c>
      <c r="IV126">
        <v>25.000299999999999</v>
      </c>
      <c r="IW126">
        <v>24.214099999999998</v>
      </c>
      <c r="IX126">
        <v>30.0001</v>
      </c>
      <c r="IY126">
        <v>24.1281</v>
      </c>
      <c r="IZ126">
        <v>24.120999999999999</v>
      </c>
      <c r="JA126">
        <v>31.383800000000001</v>
      </c>
      <c r="JB126">
        <v>11.504899999999999</v>
      </c>
      <c r="JC126">
        <v>65.598399999999998</v>
      </c>
      <c r="JD126">
        <v>25</v>
      </c>
      <c r="JE126">
        <v>400</v>
      </c>
      <c r="JF126">
        <v>18.080100000000002</v>
      </c>
      <c r="JG126">
        <v>101.92700000000001</v>
      </c>
      <c r="JH126">
        <v>101.202</v>
      </c>
    </row>
    <row r="127" spans="1:268" x14ac:dyDescent="0.2">
      <c r="A127">
        <v>111</v>
      </c>
      <c r="B127">
        <v>1634253014.0999999</v>
      </c>
      <c r="C127">
        <v>2868.5</v>
      </c>
      <c r="D127" t="s">
        <v>658</v>
      </c>
      <c r="E127" t="s">
        <v>659</v>
      </c>
      <c r="F127" t="s">
        <v>397</v>
      </c>
      <c r="I127">
        <v>1634253014.0999999</v>
      </c>
      <c r="J127">
        <f t="shared" si="138"/>
        <v>1.5633457607087928E-4</v>
      </c>
      <c r="K127">
        <f t="shared" si="139"/>
        <v>0.15633457607087928</v>
      </c>
      <c r="L127">
        <f t="shared" si="140"/>
        <v>-0.93094170138184229</v>
      </c>
      <c r="M127">
        <f t="shared" si="141"/>
        <v>400.49900000000002</v>
      </c>
      <c r="N127">
        <f t="shared" si="142"/>
        <v>556.6486885825957</v>
      </c>
      <c r="O127">
        <f t="shared" si="143"/>
        <v>50.040543947095124</v>
      </c>
      <c r="P127">
        <f t="shared" si="144"/>
        <v>36.003296551904</v>
      </c>
      <c r="Q127">
        <f t="shared" si="145"/>
        <v>8.785695193628755E-3</v>
      </c>
      <c r="R127">
        <f t="shared" si="146"/>
        <v>2.7452865665814072</v>
      </c>
      <c r="S127">
        <f t="shared" si="147"/>
        <v>8.7701047299034163E-3</v>
      </c>
      <c r="T127">
        <f t="shared" si="148"/>
        <v>5.482713863134623E-3</v>
      </c>
      <c r="U127">
        <f t="shared" si="149"/>
        <v>3.9895850507889585E-3</v>
      </c>
      <c r="V127">
        <f t="shared" si="150"/>
        <v>25.413389403085791</v>
      </c>
      <c r="W127">
        <f t="shared" si="151"/>
        <v>25.0534</v>
      </c>
      <c r="X127">
        <f t="shared" si="152"/>
        <v>3.18981469333559</v>
      </c>
      <c r="Y127">
        <f t="shared" si="153"/>
        <v>49.897955100577406</v>
      </c>
      <c r="Z127">
        <f t="shared" si="154"/>
        <v>1.6303016593984001</v>
      </c>
      <c r="AA127">
        <f t="shared" si="155"/>
        <v>3.2672714866015315</v>
      </c>
      <c r="AB127">
        <f t="shared" si="156"/>
        <v>1.5595130339371899</v>
      </c>
      <c r="AC127">
        <f t="shared" si="157"/>
        <v>-6.8943548047257766</v>
      </c>
      <c r="AD127">
        <f t="shared" si="158"/>
        <v>59.675168197023119</v>
      </c>
      <c r="AE127">
        <f t="shared" si="159"/>
        <v>4.6097839556607836</v>
      </c>
      <c r="AF127">
        <f t="shared" si="160"/>
        <v>57.394586933008917</v>
      </c>
      <c r="AG127">
        <v>0</v>
      </c>
      <c r="AH127">
        <v>0</v>
      </c>
      <c r="AI127">
        <f t="shared" si="161"/>
        <v>1</v>
      </c>
      <c r="AJ127">
        <f t="shared" si="162"/>
        <v>0</v>
      </c>
      <c r="AK127">
        <f t="shared" si="163"/>
        <v>47753.057395554308</v>
      </c>
      <c r="AL127" t="s">
        <v>399</v>
      </c>
      <c r="AM127" t="s">
        <v>399</v>
      </c>
      <c r="AN127">
        <v>0</v>
      </c>
      <c r="AO127">
        <v>0</v>
      </c>
      <c r="AP127" t="e">
        <f t="shared" si="164"/>
        <v>#DIV/0!</v>
      </c>
      <c r="AQ127">
        <v>0</v>
      </c>
      <c r="AR127" t="s">
        <v>399</v>
      </c>
      <c r="AS127" t="s">
        <v>399</v>
      </c>
      <c r="AT127">
        <v>0</v>
      </c>
      <c r="AU127">
        <v>0</v>
      </c>
      <c r="AV127" t="e">
        <f t="shared" si="165"/>
        <v>#DIV/0!</v>
      </c>
      <c r="AW127">
        <v>0.5</v>
      </c>
      <c r="AX127">
        <f t="shared" si="166"/>
        <v>2.0997816056783997E-2</v>
      </c>
      <c r="AY127">
        <f t="shared" si="167"/>
        <v>-0.93094170138184229</v>
      </c>
      <c r="AZ127" t="e">
        <f t="shared" si="168"/>
        <v>#DIV/0!</v>
      </c>
      <c r="BA127">
        <f t="shared" si="169"/>
        <v>-44.335167946243281</v>
      </c>
      <c r="BB127" t="e">
        <f t="shared" si="170"/>
        <v>#DIV/0!</v>
      </c>
      <c r="BC127" t="e">
        <f t="shared" si="171"/>
        <v>#DIV/0!</v>
      </c>
      <c r="BD127" t="s">
        <v>399</v>
      </c>
      <c r="BE127">
        <v>0</v>
      </c>
      <c r="BF127" t="e">
        <f t="shared" si="172"/>
        <v>#DIV/0!</v>
      </c>
      <c r="BG127" t="e">
        <f t="shared" si="173"/>
        <v>#DIV/0!</v>
      </c>
      <c r="BH127" t="e">
        <f t="shared" si="174"/>
        <v>#DIV/0!</v>
      </c>
      <c r="BI127" t="e">
        <f t="shared" si="175"/>
        <v>#DIV/0!</v>
      </c>
      <c r="BJ127" t="e">
        <f t="shared" si="176"/>
        <v>#DIV/0!</v>
      </c>
      <c r="BK127" t="e">
        <f t="shared" si="177"/>
        <v>#DIV/0!</v>
      </c>
      <c r="BL127" t="e">
        <f t="shared" si="178"/>
        <v>#DIV/0!</v>
      </c>
      <c r="BM127" t="e">
        <f t="shared" si="179"/>
        <v>#DIV/0!</v>
      </c>
      <c r="BN127" t="s">
        <v>399</v>
      </c>
      <c r="BO127" t="s">
        <v>399</v>
      </c>
      <c r="BP127" t="s">
        <v>399</v>
      </c>
      <c r="BQ127" t="s">
        <v>399</v>
      </c>
      <c r="BR127" t="s">
        <v>399</v>
      </c>
      <c r="BS127" t="s">
        <v>399</v>
      </c>
      <c r="BT127" t="s">
        <v>399</v>
      </c>
      <c r="BU127" t="s">
        <v>399</v>
      </c>
      <c r="BV127" t="s">
        <v>399</v>
      </c>
      <c r="BW127" t="s">
        <v>399</v>
      </c>
      <c r="BX127" t="s">
        <v>399</v>
      </c>
      <c r="BY127" t="s">
        <v>399</v>
      </c>
      <c r="BZ127" t="s">
        <v>399</v>
      </c>
      <c r="CA127" t="s">
        <v>399</v>
      </c>
      <c r="CB127" t="s">
        <v>399</v>
      </c>
      <c r="CC127" t="s">
        <v>399</v>
      </c>
      <c r="CD127" t="s">
        <v>399</v>
      </c>
      <c r="CE127" t="s">
        <v>399</v>
      </c>
      <c r="CF127">
        <f t="shared" si="180"/>
        <v>4.9997399999999997E-2</v>
      </c>
      <c r="CG127">
        <f t="shared" si="181"/>
        <v>2.0997816056783997E-2</v>
      </c>
      <c r="CH127">
        <f t="shared" si="182"/>
        <v>0.41997815999999993</v>
      </c>
      <c r="CI127">
        <f t="shared" si="183"/>
        <v>7.9795850399999979E-2</v>
      </c>
      <c r="CJ127">
        <v>6</v>
      </c>
      <c r="CK127">
        <v>0.5</v>
      </c>
      <c r="CL127" t="s">
        <v>400</v>
      </c>
      <c r="CM127">
        <v>2</v>
      </c>
      <c r="CN127">
        <v>1634253014.0999999</v>
      </c>
      <c r="CO127">
        <v>400.49900000000002</v>
      </c>
      <c r="CP127">
        <v>399.97800000000001</v>
      </c>
      <c r="CQ127">
        <v>18.135400000000001</v>
      </c>
      <c r="CR127">
        <v>18.043299999999999</v>
      </c>
      <c r="CS127">
        <v>400.36099999999999</v>
      </c>
      <c r="CT127">
        <v>18.2117</v>
      </c>
      <c r="CU127">
        <v>999.99599999999998</v>
      </c>
      <c r="CV127">
        <v>89.791399999999996</v>
      </c>
      <c r="CW127">
        <v>0.104696</v>
      </c>
      <c r="CX127">
        <v>25.456600000000002</v>
      </c>
      <c r="CY127">
        <v>25.0534</v>
      </c>
      <c r="CZ127">
        <v>999.9</v>
      </c>
      <c r="DA127">
        <v>0</v>
      </c>
      <c r="DB127">
        <v>0</v>
      </c>
      <c r="DC127">
        <v>10006.200000000001</v>
      </c>
      <c r="DD127">
        <v>0</v>
      </c>
      <c r="DE127">
        <v>0.21912699999999999</v>
      </c>
      <c r="DF127">
        <v>0.52050799999999997</v>
      </c>
      <c r="DG127">
        <v>407.89600000000002</v>
      </c>
      <c r="DH127">
        <v>407.32799999999997</v>
      </c>
      <c r="DI127">
        <v>9.2111600000000002E-2</v>
      </c>
      <c r="DJ127">
        <v>399.97800000000001</v>
      </c>
      <c r="DK127">
        <v>18.043299999999999</v>
      </c>
      <c r="DL127">
        <v>1.6284000000000001</v>
      </c>
      <c r="DM127">
        <v>1.6201300000000001</v>
      </c>
      <c r="DN127">
        <v>14.2302</v>
      </c>
      <c r="DO127">
        <v>14.1516</v>
      </c>
      <c r="DP127">
        <v>4.9997399999999997E-2</v>
      </c>
      <c r="DQ127">
        <v>0</v>
      </c>
      <c r="DR127">
        <v>0</v>
      </c>
      <c r="DS127">
        <v>0</v>
      </c>
      <c r="DT127">
        <v>647.66</v>
      </c>
      <c r="DU127">
        <v>4.9997399999999997E-2</v>
      </c>
      <c r="DV127">
        <v>1.28</v>
      </c>
      <c r="DW127">
        <v>-1.82</v>
      </c>
      <c r="DX127">
        <v>36.186999999999998</v>
      </c>
      <c r="DY127">
        <v>40.561999999999998</v>
      </c>
      <c r="DZ127">
        <v>38.811999999999998</v>
      </c>
      <c r="EA127">
        <v>40.936999999999998</v>
      </c>
      <c r="EB127">
        <v>39.25</v>
      </c>
      <c r="EC127">
        <v>0</v>
      </c>
      <c r="ED127">
        <v>0</v>
      </c>
      <c r="EE127">
        <v>0</v>
      </c>
      <c r="EF127">
        <v>2814.3000001907299</v>
      </c>
      <c r="EG127">
        <v>0</v>
      </c>
      <c r="EH127">
        <v>648.94479999999999</v>
      </c>
      <c r="EI127">
        <v>-14.363076839374701</v>
      </c>
      <c r="EJ127">
        <v>17.4830769857288</v>
      </c>
      <c r="EK127">
        <v>-1.1599999999999999</v>
      </c>
      <c r="EL127">
        <v>15</v>
      </c>
      <c r="EM127">
        <v>1634252973.0999999</v>
      </c>
      <c r="EN127" t="s">
        <v>653</v>
      </c>
      <c r="EO127">
        <v>1634252973.0999999</v>
      </c>
      <c r="EP127">
        <v>1634252970.0999999</v>
      </c>
      <c r="EQ127">
        <v>132</v>
      </c>
      <c r="ER127">
        <v>-5.2999999999999999E-2</v>
      </c>
      <c r="ES127">
        <v>-8.9999999999999993E-3</v>
      </c>
      <c r="ET127">
        <v>0.13800000000000001</v>
      </c>
      <c r="EU127">
        <v>-7.5999999999999998E-2</v>
      </c>
      <c r="EV127">
        <v>400</v>
      </c>
      <c r="EW127">
        <v>18</v>
      </c>
      <c r="EX127">
        <v>0.35</v>
      </c>
      <c r="EY127">
        <v>0.18</v>
      </c>
      <c r="EZ127">
        <v>0.50700046341463401</v>
      </c>
      <c r="FA127">
        <v>-0.192186919860626</v>
      </c>
      <c r="FB127">
        <v>3.5922777357519697E-2</v>
      </c>
      <c r="FC127">
        <v>0</v>
      </c>
      <c r="FD127">
        <v>0</v>
      </c>
      <c r="FE127">
        <v>0</v>
      </c>
      <c r="FF127">
        <v>0</v>
      </c>
      <c r="FG127">
        <v>1</v>
      </c>
      <c r="FH127">
        <v>7.6953748780487802E-2</v>
      </c>
      <c r="FI127">
        <v>-1.02164822299651E-2</v>
      </c>
      <c r="FJ127">
        <v>1.1396850948529E-2</v>
      </c>
      <c r="FK127">
        <v>1</v>
      </c>
      <c r="FL127">
        <v>2</v>
      </c>
      <c r="FM127">
        <v>3</v>
      </c>
      <c r="FN127" t="s">
        <v>419</v>
      </c>
      <c r="FO127">
        <v>3.92658</v>
      </c>
      <c r="FP127">
        <v>2.7873700000000001</v>
      </c>
      <c r="FQ127">
        <v>8.4010000000000001E-2</v>
      </c>
      <c r="FR127">
        <v>8.3915600000000007E-2</v>
      </c>
      <c r="FS127">
        <v>8.1779699999999997E-2</v>
      </c>
      <c r="FT127">
        <v>8.0589599999999997E-2</v>
      </c>
      <c r="FU127">
        <v>19705.5</v>
      </c>
      <c r="FV127">
        <v>24037.200000000001</v>
      </c>
      <c r="FW127">
        <v>20950</v>
      </c>
      <c r="FX127">
        <v>25305.599999999999</v>
      </c>
      <c r="FY127">
        <v>30510.1</v>
      </c>
      <c r="FZ127">
        <v>34254.9</v>
      </c>
      <c r="GA127">
        <v>37810.199999999997</v>
      </c>
      <c r="GB127">
        <v>41978</v>
      </c>
      <c r="GC127">
        <v>2.67788</v>
      </c>
      <c r="GD127">
        <v>2.19415</v>
      </c>
      <c r="GE127">
        <v>9.8377500000000007E-2</v>
      </c>
      <c r="GF127">
        <v>0</v>
      </c>
      <c r="GG127">
        <v>23.4373</v>
      </c>
      <c r="GH127">
        <v>999.9</v>
      </c>
      <c r="GI127">
        <v>46.435000000000002</v>
      </c>
      <c r="GJ127">
        <v>29.96</v>
      </c>
      <c r="GK127">
        <v>21.981400000000001</v>
      </c>
      <c r="GL127">
        <v>61.308100000000003</v>
      </c>
      <c r="GM127">
        <v>19.2989</v>
      </c>
      <c r="GN127">
        <v>3</v>
      </c>
      <c r="GO127">
        <v>-0.23093</v>
      </c>
      <c r="GP127">
        <v>-0.86168800000000001</v>
      </c>
      <c r="GQ127">
        <v>20.333100000000002</v>
      </c>
      <c r="GR127">
        <v>5.2234299999999996</v>
      </c>
      <c r="GS127">
        <v>11.962</v>
      </c>
      <c r="GT127">
        <v>4.9857500000000003</v>
      </c>
      <c r="GU127">
        <v>3.3010000000000002</v>
      </c>
      <c r="GV127">
        <v>9999</v>
      </c>
      <c r="GW127">
        <v>9999</v>
      </c>
      <c r="GX127">
        <v>999.9</v>
      </c>
      <c r="GY127">
        <v>9999</v>
      </c>
      <c r="GZ127">
        <v>1.8846000000000001</v>
      </c>
      <c r="HA127">
        <v>1.8815599999999999</v>
      </c>
      <c r="HB127">
        <v>1.8830899999999999</v>
      </c>
      <c r="HC127">
        <v>1.8817699999999999</v>
      </c>
      <c r="HD127">
        <v>1.88324</v>
      </c>
      <c r="HE127">
        <v>1.8824700000000001</v>
      </c>
      <c r="HF127">
        <v>1.88446</v>
      </c>
      <c r="HG127">
        <v>1.88171</v>
      </c>
      <c r="HH127">
        <v>5</v>
      </c>
      <c r="HI127">
        <v>0</v>
      </c>
      <c r="HJ127">
        <v>0</v>
      </c>
      <c r="HK127">
        <v>0</v>
      </c>
      <c r="HL127" t="s">
        <v>403</v>
      </c>
      <c r="HM127" t="s">
        <v>404</v>
      </c>
      <c r="HN127" t="s">
        <v>405</v>
      </c>
      <c r="HO127" t="s">
        <v>405</v>
      </c>
      <c r="HP127" t="s">
        <v>405</v>
      </c>
      <c r="HQ127" t="s">
        <v>405</v>
      </c>
      <c r="HR127">
        <v>0</v>
      </c>
      <c r="HS127">
        <v>100</v>
      </c>
      <c r="HT127">
        <v>100</v>
      </c>
      <c r="HU127">
        <v>0.13800000000000001</v>
      </c>
      <c r="HV127">
        <v>-7.6300000000000007E-2</v>
      </c>
      <c r="HW127">
        <v>0.13799999999991999</v>
      </c>
      <c r="HX127">
        <v>0</v>
      </c>
      <c r="HY127">
        <v>0</v>
      </c>
      <c r="HZ127">
        <v>0</v>
      </c>
      <c r="IA127">
        <v>-7.6335000000003803E-2</v>
      </c>
      <c r="IB127">
        <v>0</v>
      </c>
      <c r="IC127">
        <v>0</v>
      </c>
      <c r="ID127">
        <v>0</v>
      </c>
      <c r="IE127">
        <v>-1</v>
      </c>
      <c r="IF127">
        <v>-1</v>
      </c>
      <c r="IG127">
        <v>-1</v>
      </c>
      <c r="IH127">
        <v>-1</v>
      </c>
      <c r="II127">
        <v>0.7</v>
      </c>
      <c r="IJ127">
        <v>0.7</v>
      </c>
      <c r="IK127">
        <v>1.57104</v>
      </c>
      <c r="IL127">
        <v>2.6135299999999999</v>
      </c>
      <c r="IM127">
        <v>2.8002899999999999</v>
      </c>
      <c r="IN127">
        <v>3.0151400000000002</v>
      </c>
      <c r="IO127">
        <v>3.0493199999999998</v>
      </c>
      <c r="IP127">
        <v>2.3315399999999999</v>
      </c>
      <c r="IQ127">
        <v>36.245899999999999</v>
      </c>
      <c r="IR127">
        <v>24.061199999999999</v>
      </c>
      <c r="IS127">
        <v>18</v>
      </c>
      <c r="IT127">
        <v>1093.3399999999999</v>
      </c>
      <c r="IU127">
        <v>595.98099999999999</v>
      </c>
      <c r="IV127">
        <v>25.000399999999999</v>
      </c>
      <c r="IW127">
        <v>24.214099999999998</v>
      </c>
      <c r="IX127">
        <v>30.0001</v>
      </c>
      <c r="IY127">
        <v>24.1281</v>
      </c>
      <c r="IZ127">
        <v>24.119700000000002</v>
      </c>
      <c r="JA127">
        <v>31.3841</v>
      </c>
      <c r="JB127">
        <v>11.504899999999999</v>
      </c>
      <c r="JC127">
        <v>65.598399999999998</v>
      </c>
      <c r="JD127">
        <v>25</v>
      </c>
      <c r="JE127">
        <v>400</v>
      </c>
      <c r="JF127">
        <v>18.080100000000002</v>
      </c>
      <c r="JG127">
        <v>101.92700000000001</v>
      </c>
      <c r="JH127">
        <v>101.202</v>
      </c>
    </row>
    <row r="128" spans="1:268" x14ac:dyDescent="0.2">
      <c r="A128">
        <v>112</v>
      </c>
      <c r="B128">
        <v>1634253019.0999999</v>
      </c>
      <c r="C128">
        <v>2873.5</v>
      </c>
      <c r="D128" t="s">
        <v>660</v>
      </c>
      <c r="E128" t="s">
        <v>661</v>
      </c>
      <c r="F128" t="s">
        <v>397</v>
      </c>
      <c r="I128">
        <v>1634253019.0999999</v>
      </c>
      <c r="J128">
        <f t="shared" si="138"/>
        <v>1.6396995922122372E-4</v>
      </c>
      <c r="K128">
        <f t="shared" si="139"/>
        <v>0.16396995922122373</v>
      </c>
      <c r="L128">
        <f t="shared" si="140"/>
        <v>-0.8539758491757673</v>
      </c>
      <c r="M128">
        <f t="shared" si="141"/>
        <v>400.47199999999998</v>
      </c>
      <c r="N128">
        <f t="shared" si="142"/>
        <v>535.64124078749046</v>
      </c>
      <c r="O128">
        <f t="shared" si="143"/>
        <v>48.154414831774552</v>
      </c>
      <c r="P128">
        <f t="shared" si="144"/>
        <v>36.002632635528002</v>
      </c>
      <c r="Q128">
        <f t="shared" si="145"/>
        <v>9.214763141289585E-3</v>
      </c>
      <c r="R128">
        <f t="shared" si="146"/>
        <v>2.7433722419464805</v>
      </c>
      <c r="S128">
        <f t="shared" si="147"/>
        <v>9.197602369354331E-3</v>
      </c>
      <c r="T128">
        <f t="shared" si="148"/>
        <v>5.7500406134448866E-3</v>
      </c>
      <c r="U128">
        <f t="shared" si="149"/>
        <v>3.9895850507889585E-3</v>
      </c>
      <c r="V128">
        <f t="shared" si="150"/>
        <v>25.416248586517341</v>
      </c>
      <c r="W128">
        <f t="shared" si="151"/>
        <v>25.057700000000001</v>
      </c>
      <c r="X128">
        <f t="shared" si="152"/>
        <v>3.1906322041637796</v>
      </c>
      <c r="Y128">
        <f t="shared" si="153"/>
        <v>49.901806683790888</v>
      </c>
      <c r="Z128">
        <f t="shared" si="154"/>
        <v>1.6309119225087003</v>
      </c>
      <c r="AA128">
        <f t="shared" si="155"/>
        <v>3.2682422358837226</v>
      </c>
      <c r="AB128">
        <f t="shared" si="156"/>
        <v>1.5597202816550793</v>
      </c>
      <c r="AC128">
        <f t="shared" si="157"/>
        <v>-7.2310752016559663</v>
      </c>
      <c r="AD128">
        <f t="shared" si="158"/>
        <v>59.737086391927981</v>
      </c>
      <c r="AE128">
        <f t="shared" si="159"/>
        <v>4.6180030468411211</v>
      </c>
      <c r="AF128">
        <f t="shared" si="160"/>
        <v>57.128003822163926</v>
      </c>
      <c r="AG128">
        <v>0</v>
      </c>
      <c r="AH128">
        <v>0</v>
      </c>
      <c r="AI128">
        <f t="shared" si="161"/>
        <v>1</v>
      </c>
      <c r="AJ128">
        <f t="shared" si="162"/>
        <v>0</v>
      </c>
      <c r="AK128">
        <f t="shared" si="163"/>
        <v>47700.331818473154</v>
      </c>
      <c r="AL128" t="s">
        <v>399</v>
      </c>
      <c r="AM128" t="s">
        <v>399</v>
      </c>
      <c r="AN128">
        <v>0</v>
      </c>
      <c r="AO128">
        <v>0</v>
      </c>
      <c r="AP128" t="e">
        <f t="shared" si="164"/>
        <v>#DIV/0!</v>
      </c>
      <c r="AQ128">
        <v>0</v>
      </c>
      <c r="AR128" t="s">
        <v>399</v>
      </c>
      <c r="AS128" t="s">
        <v>399</v>
      </c>
      <c r="AT128">
        <v>0</v>
      </c>
      <c r="AU128">
        <v>0</v>
      </c>
      <c r="AV128" t="e">
        <f t="shared" si="165"/>
        <v>#DIV/0!</v>
      </c>
      <c r="AW128">
        <v>0.5</v>
      </c>
      <c r="AX128">
        <f t="shared" si="166"/>
        <v>2.0997816056783997E-2</v>
      </c>
      <c r="AY128">
        <f t="shared" si="167"/>
        <v>-0.8539758491757673</v>
      </c>
      <c r="AZ128" t="e">
        <f t="shared" si="168"/>
        <v>#DIV/0!</v>
      </c>
      <c r="BA128">
        <f t="shared" si="169"/>
        <v>-40.669746171048295</v>
      </c>
      <c r="BB128" t="e">
        <f t="shared" si="170"/>
        <v>#DIV/0!</v>
      </c>
      <c r="BC128" t="e">
        <f t="shared" si="171"/>
        <v>#DIV/0!</v>
      </c>
      <c r="BD128" t="s">
        <v>399</v>
      </c>
      <c r="BE128">
        <v>0</v>
      </c>
      <c r="BF128" t="e">
        <f t="shared" si="172"/>
        <v>#DIV/0!</v>
      </c>
      <c r="BG128" t="e">
        <f t="shared" si="173"/>
        <v>#DIV/0!</v>
      </c>
      <c r="BH128" t="e">
        <f t="shared" si="174"/>
        <v>#DIV/0!</v>
      </c>
      <c r="BI128" t="e">
        <f t="shared" si="175"/>
        <v>#DIV/0!</v>
      </c>
      <c r="BJ128" t="e">
        <f t="shared" si="176"/>
        <v>#DIV/0!</v>
      </c>
      <c r="BK128" t="e">
        <f t="shared" si="177"/>
        <v>#DIV/0!</v>
      </c>
      <c r="BL128" t="e">
        <f t="shared" si="178"/>
        <v>#DIV/0!</v>
      </c>
      <c r="BM128" t="e">
        <f t="shared" si="179"/>
        <v>#DIV/0!</v>
      </c>
      <c r="BN128" t="s">
        <v>399</v>
      </c>
      <c r="BO128" t="s">
        <v>399</v>
      </c>
      <c r="BP128" t="s">
        <v>399</v>
      </c>
      <c r="BQ128" t="s">
        <v>399</v>
      </c>
      <c r="BR128" t="s">
        <v>399</v>
      </c>
      <c r="BS128" t="s">
        <v>399</v>
      </c>
      <c r="BT128" t="s">
        <v>399</v>
      </c>
      <c r="BU128" t="s">
        <v>399</v>
      </c>
      <c r="BV128" t="s">
        <v>399</v>
      </c>
      <c r="BW128" t="s">
        <v>399</v>
      </c>
      <c r="BX128" t="s">
        <v>399</v>
      </c>
      <c r="BY128" t="s">
        <v>399</v>
      </c>
      <c r="BZ128" t="s">
        <v>399</v>
      </c>
      <c r="CA128" t="s">
        <v>399</v>
      </c>
      <c r="CB128" t="s">
        <v>399</v>
      </c>
      <c r="CC128" t="s">
        <v>399</v>
      </c>
      <c r="CD128" t="s">
        <v>399</v>
      </c>
      <c r="CE128" t="s">
        <v>399</v>
      </c>
      <c r="CF128">
        <f t="shared" si="180"/>
        <v>4.9997399999999997E-2</v>
      </c>
      <c r="CG128">
        <f t="shared" si="181"/>
        <v>2.0997816056783997E-2</v>
      </c>
      <c r="CH128">
        <f t="shared" si="182"/>
        <v>0.41997815999999993</v>
      </c>
      <c r="CI128">
        <f t="shared" si="183"/>
        <v>7.9795850399999979E-2</v>
      </c>
      <c r="CJ128">
        <v>6</v>
      </c>
      <c r="CK128">
        <v>0.5</v>
      </c>
      <c r="CL128" t="s">
        <v>400</v>
      </c>
      <c r="CM128">
        <v>2</v>
      </c>
      <c r="CN128">
        <v>1634253019.0999999</v>
      </c>
      <c r="CO128">
        <v>400.47199999999998</v>
      </c>
      <c r="CP128">
        <v>399.99900000000002</v>
      </c>
      <c r="CQ128">
        <v>18.141300000000001</v>
      </c>
      <c r="CR128">
        <v>18.044699999999999</v>
      </c>
      <c r="CS128">
        <v>400.334</v>
      </c>
      <c r="CT128">
        <v>18.217600000000001</v>
      </c>
      <c r="CU128">
        <v>999.971</v>
      </c>
      <c r="CV128">
        <v>89.795500000000004</v>
      </c>
      <c r="CW128">
        <v>0.104999</v>
      </c>
      <c r="CX128">
        <v>25.461600000000001</v>
      </c>
      <c r="CY128">
        <v>25.057700000000001</v>
      </c>
      <c r="CZ128">
        <v>999.9</v>
      </c>
      <c r="DA128">
        <v>0</v>
      </c>
      <c r="DB128">
        <v>0</v>
      </c>
      <c r="DC128">
        <v>9994.3799999999992</v>
      </c>
      <c r="DD128">
        <v>0</v>
      </c>
      <c r="DE128">
        <v>0.21912699999999999</v>
      </c>
      <c r="DF128">
        <v>0.47314499999999998</v>
      </c>
      <c r="DG128">
        <v>407.87099999999998</v>
      </c>
      <c r="DH128">
        <v>407.34899999999999</v>
      </c>
      <c r="DI128">
        <v>9.6626299999999998E-2</v>
      </c>
      <c r="DJ128">
        <v>399.99900000000002</v>
      </c>
      <c r="DK128">
        <v>18.044699999999999</v>
      </c>
      <c r="DL128">
        <v>1.6290100000000001</v>
      </c>
      <c r="DM128">
        <v>1.62033</v>
      </c>
      <c r="DN128">
        <v>14.236000000000001</v>
      </c>
      <c r="DO128">
        <v>14.153499999999999</v>
      </c>
      <c r="DP128">
        <v>4.9997399999999997E-2</v>
      </c>
      <c r="DQ128">
        <v>0</v>
      </c>
      <c r="DR128">
        <v>0</v>
      </c>
      <c r="DS128">
        <v>0</v>
      </c>
      <c r="DT128">
        <v>651.39</v>
      </c>
      <c r="DU128">
        <v>4.9997399999999997E-2</v>
      </c>
      <c r="DV128">
        <v>-1.18</v>
      </c>
      <c r="DW128">
        <v>-1.29</v>
      </c>
      <c r="DX128">
        <v>36.186999999999998</v>
      </c>
      <c r="DY128">
        <v>40.561999999999998</v>
      </c>
      <c r="DZ128">
        <v>38.811999999999998</v>
      </c>
      <c r="EA128">
        <v>40.936999999999998</v>
      </c>
      <c r="EB128">
        <v>39.25</v>
      </c>
      <c r="EC128">
        <v>0</v>
      </c>
      <c r="ED128">
        <v>0</v>
      </c>
      <c r="EE128">
        <v>0</v>
      </c>
      <c r="EF128">
        <v>2819.7000000476801</v>
      </c>
      <c r="EG128">
        <v>0</v>
      </c>
      <c r="EH128">
        <v>648.48538461538499</v>
      </c>
      <c r="EI128">
        <v>-4.7863309250291398E-2</v>
      </c>
      <c r="EJ128">
        <v>7.4608547212251599</v>
      </c>
      <c r="EK128">
        <v>-0.83653846153846201</v>
      </c>
      <c r="EL128">
        <v>15</v>
      </c>
      <c r="EM128">
        <v>1634252973.0999999</v>
      </c>
      <c r="EN128" t="s">
        <v>653</v>
      </c>
      <c r="EO128">
        <v>1634252973.0999999</v>
      </c>
      <c r="EP128">
        <v>1634252970.0999999</v>
      </c>
      <c r="EQ128">
        <v>132</v>
      </c>
      <c r="ER128">
        <v>-5.2999999999999999E-2</v>
      </c>
      <c r="ES128">
        <v>-8.9999999999999993E-3</v>
      </c>
      <c r="ET128">
        <v>0.13800000000000001</v>
      </c>
      <c r="EU128">
        <v>-7.5999999999999998E-2</v>
      </c>
      <c r="EV128">
        <v>400</v>
      </c>
      <c r="EW128">
        <v>18</v>
      </c>
      <c r="EX128">
        <v>0.35</v>
      </c>
      <c r="EY128">
        <v>0.18</v>
      </c>
      <c r="EZ128">
        <v>0.50461354999999997</v>
      </c>
      <c r="FA128">
        <v>2.8984908067540699E-2</v>
      </c>
      <c r="FB128">
        <v>3.36355107557103E-2</v>
      </c>
      <c r="FC128">
        <v>1</v>
      </c>
      <c r="FD128">
        <v>0</v>
      </c>
      <c r="FE128">
        <v>0</v>
      </c>
      <c r="FF128">
        <v>0</v>
      </c>
      <c r="FG128">
        <v>1</v>
      </c>
      <c r="FH128">
        <v>7.8033302499999999E-2</v>
      </c>
      <c r="FI128">
        <v>0.101251158348968</v>
      </c>
      <c r="FJ128">
        <v>1.27006171122211E-2</v>
      </c>
      <c r="FK128">
        <v>1</v>
      </c>
      <c r="FL128">
        <v>3</v>
      </c>
      <c r="FM128">
        <v>3</v>
      </c>
      <c r="FN128" t="s">
        <v>415</v>
      </c>
      <c r="FO128">
        <v>3.9265500000000002</v>
      </c>
      <c r="FP128">
        <v>2.7875700000000001</v>
      </c>
      <c r="FQ128">
        <v>8.4009399999999998E-2</v>
      </c>
      <c r="FR128">
        <v>8.3922399999999994E-2</v>
      </c>
      <c r="FS128">
        <v>8.1802700000000006E-2</v>
      </c>
      <c r="FT128">
        <v>8.0597500000000002E-2</v>
      </c>
      <c r="FU128">
        <v>19705.3</v>
      </c>
      <c r="FV128">
        <v>24037.4</v>
      </c>
      <c r="FW128">
        <v>20949.8</v>
      </c>
      <c r="FX128">
        <v>25306</v>
      </c>
      <c r="FY128">
        <v>30509</v>
      </c>
      <c r="FZ128">
        <v>34255.1</v>
      </c>
      <c r="GA128">
        <v>37809.699999999997</v>
      </c>
      <c r="GB128">
        <v>41978.5</v>
      </c>
      <c r="GC128">
        <v>2.6775500000000001</v>
      </c>
      <c r="GD128">
        <v>2.1943000000000001</v>
      </c>
      <c r="GE128">
        <v>9.8459400000000002E-2</v>
      </c>
      <c r="GF128">
        <v>0</v>
      </c>
      <c r="GG128">
        <v>23.440300000000001</v>
      </c>
      <c r="GH128">
        <v>999.9</v>
      </c>
      <c r="GI128">
        <v>46.435000000000002</v>
      </c>
      <c r="GJ128">
        <v>29.96</v>
      </c>
      <c r="GK128">
        <v>21.980899999999998</v>
      </c>
      <c r="GL128">
        <v>61.318100000000001</v>
      </c>
      <c r="GM128">
        <v>19.286899999999999</v>
      </c>
      <c r="GN128">
        <v>3</v>
      </c>
      <c r="GO128">
        <v>-0.230874</v>
      </c>
      <c r="GP128">
        <v>-0.86036999999999997</v>
      </c>
      <c r="GQ128">
        <v>20.333200000000001</v>
      </c>
      <c r="GR128">
        <v>5.2232799999999999</v>
      </c>
      <c r="GS128">
        <v>11.962</v>
      </c>
      <c r="GT128">
        <v>4.9858500000000001</v>
      </c>
      <c r="GU128">
        <v>3.3010000000000002</v>
      </c>
      <c r="GV128">
        <v>9999</v>
      </c>
      <c r="GW128">
        <v>9999</v>
      </c>
      <c r="GX128">
        <v>999.9</v>
      </c>
      <c r="GY128">
        <v>9999</v>
      </c>
      <c r="GZ128">
        <v>1.8846000000000001</v>
      </c>
      <c r="HA128">
        <v>1.8815599999999999</v>
      </c>
      <c r="HB128">
        <v>1.8830899999999999</v>
      </c>
      <c r="HC128">
        <v>1.88174</v>
      </c>
      <c r="HD128">
        <v>1.88324</v>
      </c>
      <c r="HE128">
        <v>1.8824700000000001</v>
      </c>
      <c r="HF128">
        <v>1.88446</v>
      </c>
      <c r="HG128">
        <v>1.88171</v>
      </c>
      <c r="HH128">
        <v>5</v>
      </c>
      <c r="HI128">
        <v>0</v>
      </c>
      <c r="HJ128">
        <v>0</v>
      </c>
      <c r="HK128">
        <v>0</v>
      </c>
      <c r="HL128" t="s">
        <v>403</v>
      </c>
      <c r="HM128" t="s">
        <v>404</v>
      </c>
      <c r="HN128" t="s">
        <v>405</v>
      </c>
      <c r="HO128" t="s">
        <v>405</v>
      </c>
      <c r="HP128" t="s">
        <v>405</v>
      </c>
      <c r="HQ128" t="s">
        <v>405</v>
      </c>
      <c r="HR128">
        <v>0</v>
      </c>
      <c r="HS128">
        <v>100</v>
      </c>
      <c r="HT128">
        <v>100</v>
      </c>
      <c r="HU128">
        <v>0.13800000000000001</v>
      </c>
      <c r="HV128">
        <v>-7.6300000000000007E-2</v>
      </c>
      <c r="HW128">
        <v>0.13799999999991999</v>
      </c>
      <c r="HX128">
        <v>0</v>
      </c>
      <c r="HY128">
        <v>0</v>
      </c>
      <c r="HZ128">
        <v>0</v>
      </c>
      <c r="IA128">
        <v>-7.6335000000003803E-2</v>
      </c>
      <c r="IB128">
        <v>0</v>
      </c>
      <c r="IC128">
        <v>0</v>
      </c>
      <c r="ID128">
        <v>0</v>
      </c>
      <c r="IE128">
        <v>-1</v>
      </c>
      <c r="IF128">
        <v>-1</v>
      </c>
      <c r="IG128">
        <v>-1</v>
      </c>
      <c r="IH128">
        <v>-1</v>
      </c>
      <c r="II128">
        <v>0.8</v>
      </c>
      <c r="IJ128">
        <v>0.8</v>
      </c>
      <c r="IK128">
        <v>1.57104</v>
      </c>
      <c r="IL128">
        <v>2.6135299999999999</v>
      </c>
      <c r="IM128">
        <v>2.8002899999999999</v>
      </c>
      <c r="IN128">
        <v>3.0163600000000002</v>
      </c>
      <c r="IO128">
        <v>3.0493199999999998</v>
      </c>
      <c r="IP128">
        <v>2.3315399999999999</v>
      </c>
      <c r="IQ128">
        <v>36.269399999999997</v>
      </c>
      <c r="IR128">
        <v>24.061199999999999</v>
      </c>
      <c r="IS128">
        <v>18</v>
      </c>
      <c r="IT128">
        <v>1092.95</v>
      </c>
      <c r="IU128">
        <v>596.10400000000004</v>
      </c>
      <c r="IV128">
        <v>25.000299999999999</v>
      </c>
      <c r="IW128">
        <v>24.214400000000001</v>
      </c>
      <c r="IX128">
        <v>30.0001</v>
      </c>
      <c r="IY128">
        <v>24.1281</v>
      </c>
      <c r="IZ128">
        <v>24.120200000000001</v>
      </c>
      <c r="JA128">
        <v>31.383700000000001</v>
      </c>
      <c r="JB128">
        <v>11.504899999999999</v>
      </c>
      <c r="JC128">
        <v>65.598399999999998</v>
      </c>
      <c r="JD128">
        <v>25</v>
      </c>
      <c r="JE128">
        <v>400</v>
      </c>
      <c r="JF128">
        <v>18.080100000000002</v>
      </c>
      <c r="JG128">
        <v>101.926</v>
      </c>
      <c r="JH128">
        <v>101.203</v>
      </c>
    </row>
    <row r="129" spans="1:268" x14ac:dyDescent="0.2">
      <c r="A129">
        <v>113</v>
      </c>
      <c r="B129">
        <v>1634253024.0999999</v>
      </c>
      <c r="C129">
        <v>2878.5</v>
      </c>
      <c r="D129" t="s">
        <v>662</v>
      </c>
      <c r="E129" t="s">
        <v>663</v>
      </c>
      <c r="F129" t="s">
        <v>397</v>
      </c>
      <c r="I129">
        <v>1634253024.0999999</v>
      </c>
      <c r="J129">
        <f t="shared" si="138"/>
        <v>1.7483978140749948E-4</v>
      </c>
      <c r="K129">
        <f t="shared" si="139"/>
        <v>0.17483978140749948</v>
      </c>
      <c r="L129">
        <f t="shared" si="140"/>
        <v>-0.95169244687724586</v>
      </c>
      <c r="M129">
        <f t="shared" si="141"/>
        <v>400.51400000000001</v>
      </c>
      <c r="N129">
        <f t="shared" si="142"/>
        <v>542.43614947377262</v>
      </c>
      <c r="O129">
        <f t="shared" si="143"/>
        <v>48.765409070698169</v>
      </c>
      <c r="P129">
        <f t="shared" si="144"/>
        <v>36.006503378303996</v>
      </c>
      <c r="Q129">
        <f t="shared" si="145"/>
        <v>9.8165265393621338E-3</v>
      </c>
      <c r="R129">
        <f t="shared" si="146"/>
        <v>2.7437004937435265</v>
      </c>
      <c r="S129">
        <f t="shared" si="147"/>
        <v>9.797056121188254E-3</v>
      </c>
      <c r="T129">
        <f t="shared" si="148"/>
        <v>6.124906162246398E-3</v>
      </c>
      <c r="U129">
        <f t="shared" si="149"/>
        <v>3.9895850507889585E-3</v>
      </c>
      <c r="V129">
        <f t="shared" si="150"/>
        <v>25.419446097909209</v>
      </c>
      <c r="W129">
        <f t="shared" si="151"/>
        <v>25.069700000000001</v>
      </c>
      <c r="X129">
        <f t="shared" si="152"/>
        <v>3.1929145982153697</v>
      </c>
      <c r="Y129">
        <f t="shared" si="153"/>
        <v>49.9039081935247</v>
      </c>
      <c r="Z129">
        <f t="shared" si="154"/>
        <v>1.6315814874432002</v>
      </c>
      <c r="AA129">
        <f t="shared" si="155"/>
        <v>3.2694463149379285</v>
      </c>
      <c r="AB129">
        <f t="shared" si="156"/>
        <v>1.5613331107721695</v>
      </c>
      <c r="AC129">
        <f t="shared" si="157"/>
        <v>-7.7104343600707272</v>
      </c>
      <c r="AD129">
        <f t="shared" si="158"/>
        <v>58.88630748354479</v>
      </c>
      <c r="AE129">
        <f t="shared" si="159"/>
        <v>4.5521051424490739</v>
      </c>
      <c r="AF129">
        <f t="shared" si="160"/>
        <v>55.731967850973923</v>
      </c>
      <c r="AG129">
        <v>0</v>
      </c>
      <c r="AH129">
        <v>0</v>
      </c>
      <c r="AI129">
        <f t="shared" si="161"/>
        <v>1</v>
      </c>
      <c r="AJ129">
        <f t="shared" si="162"/>
        <v>0</v>
      </c>
      <c r="AK129">
        <f t="shared" si="163"/>
        <v>47708.273843812465</v>
      </c>
      <c r="AL129" t="s">
        <v>399</v>
      </c>
      <c r="AM129" t="s">
        <v>399</v>
      </c>
      <c r="AN129">
        <v>0</v>
      </c>
      <c r="AO129">
        <v>0</v>
      </c>
      <c r="AP129" t="e">
        <f t="shared" si="164"/>
        <v>#DIV/0!</v>
      </c>
      <c r="AQ129">
        <v>0</v>
      </c>
      <c r="AR129" t="s">
        <v>399</v>
      </c>
      <c r="AS129" t="s">
        <v>399</v>
      </c>
      <c r="AT129">
        <v>0</v>
      </c>
      <c r="AU129">
        <v>0</v>
      </c>
      <c r="AV129" t="e">
        <f t="shared" si="165"/>
        <v>#DIV/0!</v>
      </c>
      <c r="AW129">
        <v>0.5</v>
      </c>
      <c r="AX129">
        <f t="shared" si="166"/>
        <v>2.0997816056783997E-2</v>
      </c>
      <c r="AY129">
        <f t="shared" si="167"/>
        <v>-0.95169244687724586</v>
      </c>
      <c r="AZ129" t="e">
        <f t="shared" si="168"/>
        <v>#DIV/0!</v>
      </c>
      <c r="BA129">
        <f t="shared" si="169"/>
        <v>-45.32340145773265</v>
      </c>
      <c r="BB129" t="e">
        <f t="shared" si="170"/>
        <v>#DIV/0!</v>
      </c>
      <c r="BC129" t="e">
        <f t="shared" si="171"/>
        <v>#DIV/0!</v>
      </c>
      <c r="BD129" t="s">
        <v>399</v>
      </c>
      <c r="BE129">
        <v>0</v>
      </c>
      <c r="BF129" t="e">
        <f t="shared" si="172"/>
        <v>#DIV/0!</v>
      </c>
      <c r="BG129" t="e">
        <f t="shared" si="173"/>
        <v>#DIV/0!</v>
      </c>
      <c r="BH129" t="e">
        <f t="shared" si="174"/>
        <v>#DIV/0!</v>
      </c>
      <c r="BI129" t="e">
        <f t="shared" si="175"/>
        <v>#DIV/0!</v>
      </c>
      <c r="BJ129" t="e">
        <f t="shared" si="176"/>
        <v>#DIV/0!</v>
      </c>
      <c r="BK129" t="e">
        <f t="shared" si="177"/>
        <v>#DIV/0!</v>
      </c>
      <c r="BL129" t="e">
        <f t="shared" si="178"/>
        <v>#DIV/0!</v>
      </c>
      <c r="BM129" t="e">
        <f t="shared" si="179"/>
        <v>#DIV/0!</v>
      </c>
      <c r="BN129" t="s">
        <v>399</v>
      </c>
      <c r="BO129" t="s">
        <v>399</v>
      </c>
      <c r="BP129" t="s">
        <v>399</v>
      </c>
      <c r="BQ129" t="s">
        <v>399</v>
      </c>
      <c r="BR129" t="s">
        <v>399</v>
      </c>
      <c r="BS129" t="s">
        <v>399</v>
      </c>
      <c r="BT129" t="s">
        <v>399</v>
      </c>
      <c r="BU129" t="s">
        <v>399</v>
      </c>
      <c r="BV129" t="s">
        <v>399</v>
      </c>
      <c r="BW129" t="s">
        <v>399</v>
      </c>
      <c r="BX129" t="s">
        <v>399</v>
      </c>
      <c r="BY129" t="s">
        <v>399</v>
      </c>
      <c r="BZ129" t="s">
        <v>399</v>
      </c>
      <c r="CA129" t="s">
        <v>399</v>
      </c>
      <c r="CB129" t="s">
        <v>399</v>
      </c>
      <c r="CC129" t="s">
        <v>399</v>
      </c>
      <c r="CD129" t="s">
        <v>399</v>
      </c>
      <c r="CE129" t="s">
        <v>399</v>
      </c>
      <c r="CF129">
        <f t="shared" si="180"/>
        <v>4.9997399999999997E-2</v>
      </c>
      <c r="CG129">
        <f t="shared" si="181"/>
        <v>2.0997816056783997E-2</v>
      </c>
      <c r="CH129">
        <f t="shared" si="182"/>
        <v>0.41997815999999993</v>
      </c>
      <c r="CI129">
        <f t="shared" si="183"/>
        <v>7.9795850399999979E-2</v>
      </c>
      <c r="CJ129">
        <v>6</v>
      </c>
      <c r="CK129">
        <v>0.5</v>
      </c>
      <c r="CL129" t="s">
        <v>400</v>
      </c>
      <c r="CM129">
        <v>2</v>
      </c>
      <c r="CN129">
        <v>1634253024.0999999</v>
      </c>
      <c r="CO129">
        <v>400.51400000000001</v>
      </c>
      <c r="CP129">
        <v>399.98500000000001</v>
      </c>
      <c r="CQ129">
        <v>18.148700000000002</v>
      </c>
      <c r="CR129">
        <v>18.0457</v>
      </c>
      <c r="CS129">
        <v>400.37599999999998</v>
      </c>
      <c r="CT129">
        <v>18.225000000000001</v>
      </c>
      <c r="CU129">
        <v>1000</v>
      </c>
      <c r="CV129">
        <v>89.796199999999999</v>
      </c>
      <c r="CW129">
        <v>0.104536</v>
      </c>
      <c r="CX129">
        <v>25.4678</v>
      </c>
      <c r="CY129">
        <v>25.069700000000001</v>
      </c>
      <c r="CZ129">
        <v>999.9</v>
      </c>
      <c r="DA129">
        <v>0</v>
      </c>
      <c r="DB129">
        <v>0</v>
      </c>
      <c r="DC129">
        <v>9996.25</v>
      </c>
      <c r="DD129">
        <v>0</v>
      </c>
      <c r="DE129">
        <v>0.21912699999999999</v>
      </c>
      <c r="DF129">
        <v>0.52862500000000001</v>
      </c>
      <c r="DG129">
        <v>407.91699999999997</v>
      </c>
      <c r="DH129">
        <v>407.33600000000001</v>
      </c>
      <c r="DI129">
        <v>0.102964</v>
      </c>
      <c r="DJ129">
        <v>399.98500000000001</v>
      </c>
      <c r="DK129">
        <v>18.0457</v>
      </c>
      <c r="DL129">
        <v>1.62968</v>
      </c>
      <c r="DM129">
        <v>1.62043</v>
      </c>
      <c r="DN129">
        <v>14.2424</v>
      </c>
      <c r="DO129">
        <v>14.154500000000001</v>
      </c>
      <c r="DP129">
        <v>4.9997399999999997E-2</v>
      </c>
      <c r="DQ129">
        <v>0</v>
      </c>
      <c r="DR129">
        <v>0</v>
      </c>
      <c r="DS129">
        <v>0</v>
      </c>
      <c r="DT129">
        <v>651.36</v>
      </c>
      <c r="DU129">
        <v>4.9997399999999997E-2</v>
      </c>
      <c r="DV129">
        <v>-5.32</v>
      </c>
      <c r="DW129">
        <v>-1.6</v>
      </c>
      <c r="DX129">
        <v>36.186999999999998</v>
      </c>
      <c r="DY129">
        <v>40.561999999999998</v>
      </c>
      <c r="DZ129">
        <v>38.875</v>
      </c>
      <c r="EA129">
        <v>40.936999999999998</v>
      </c>
      <c r="EB129">
        <v>39.25</v>
      </c>
      <c r="EC129">
        <v>0</v>
      </c>
      <c r="ED129">
        <v>0</v>
      </c>
      <c r="EE129">
        <v>0</v>
      </c>
      <c r="EF129">
        <v>2824.5</v>
      </c>
      <c r="EG129">
        <v>0</v>
      </c>
      <c r="EH129">
        <v>648.67499999999995</v>
      </c>
      <c r="EI129">
        <v>2.92888876868472</v>
      </c>
      <c r="EJ129">
        <v>-12.6300854535785</v>
      </c>
      <c r="EK129">
        <v>-0.74115384615384605</v>
      </c>
      <c r="EL129">
        <v>15</v>
      </c>
      <c r="EM129">
        <v>1634252973.0999999</v>
      </c>
      <c r="EN129" t="s">
        <v>653</v>
      </c>
      <c r="EO129">
        <v>1634252973.0999999</v>
      </c>
      <c r="EP129">
        <v>1634252970.0999999</v>
      </c>
      <c r="EQ129">
        <v>132</v>
      </c>
      <c r="ER129">
        <v>-5.2999999999999999E-2</v>
      </c>
      <c r="ES129">
        <v>-8.9999999999999993E-3</v>
      </c>
      <c r="ET129">
        <v>0.13800000000000001</v>
      </c>
      <c r="EU129">
        <v>-7.5999999999999998E-2</v>
      </c>
      <c r="EV129">
        <v>400</v>
      </c>
      <c r="EW129">
        <v>18</v>
      </c>
      <c r="EX129">
        <v>0.35</v>
      </c>
      <c r="EY129">
        <v>0.18</v>
      </c>
      <c r="EZ129">
        <v>0.49371263414634098</v>
      </c>
      <c r="FA129">
        <v>4.1338578397212798E-2</v>
      </c>
      <c r="FB129">
        <v>2.67505515427582E-2</v>
      </c>
      <c r="FC129">
        <v>1</v>
      </c>
      <c r="FD129">
        <v>0</v>
      </c>
      <c r="FE129">
        <v>0</v>
      </c>
      <c r="FF129">
        <v>0</v>
      </c>
      <c r="FG129">
        <v>1</v>
      </c>
      <c r="FH129">
        <v>8.5321695121951202E-2</v>
      </c>
      <c r="FI129">
        <v>0.133001719860627</v>
      </c>
      <c r="FJ129">
        <v>1.38853296343343E-2</v>
      </c>
      <c r="FK129">
        <v>1</v>
      </c>
      <c r="FL129">
        <v>3</v>
      </c>
      <c r="FM129">
        <v>3</v>
      </c>
      <c r="FN129" t="s">
        <v>415</v>
      </c>
      <c r="FO129">
        <v>3.92659</v>
      </c>
      <c r="FP129">
        <v>2.7871299999999999</v>
      </c>
      <c r="FQ129">
        <v>8.4017099999999997E-2</v>
      </c>
      <c r="FR129">
        <v>8.3920999999999996E-2</v>
      </c>
      <c r="FS129">
        <v>8.1827999999999998E-2</v>
      </c>
      <c r="FT129">
        <v>8.0601599999999995E-2</v>
      </c>
      <c r="FU129">
        <v>19705.099999999999</v>
      </c>
      <c r="FV129">
        <v>24037.4</v>
      </c>
      <c r="FW129">
        <v>20949.8</v>
      </c>
      <c r="FX129">
        <v>25305.9</v>
      </c>
      <c r="FY129">
        <v>30508.1</v>
      </c>
      <c r="FZ129">
        <v>34254.699999999997</v>
      </c>
      <c r="GA129">
        <v>37809.800000000003</v>
      </c>
      <c r="GB129">
        <v>41978.3</v>
      </c>
      <c r="GC129">
        <v>2.6780499999999998</v>
      </c>
      <c r="GD129">
        <v>2.1944699999999999</v>
      </c>
      <c r="GE129">
        <v>9.8966100000000001E-2</v>
      </c>
      <c r="GF129">
        <v>0</v>
      </c>
      <c r="GG129">
        <v>23.443899999999999</v>
      </c>
      <c r="GH129">
        <v>999.9</v>
      </c>
      <c r="GI129">
        <v>46.435000000000002</v>
      </c>
      <c r="GJ129">
        <v>29.97</v>
      </c>
      <c r="GK129">
        <v>21.992899999999999</v>
      </c>
      <c r="GL129">
        <v>61.328099999999999</v>
      </c>
      <c r="GM129">
        <v>19.294899999999998</v>
      </c>
      <c r="GN129">
        <v>3</v>
      </c>
      <c r="GO129">
        <v>-0.230854</v>
      </c>
      <c r="GP129">
        <v>-0.85776399999999997</v>
      </c>
      <c r="GQ129">
        <v>20.333100000000002</v>
      </c>
      <c r="GR129">
        <v>5.2234299999999996</v>
      </c>
      <c r="GS129">
        <v>11.962</v>
      </c>
      <c r="GT129">
        <v>4.9859499999999999</v>
      </c>
      <c r="GU129">
        <v>3.3010000000000002</v>
      </c>
      <c r="GV129">
        <v>9999</v>
      </c>
      <c r="GW129">
        <v>9999</v>
      </c>
      <c r="GX129">
        <v>999.9</v>
      </c>
      <c r="GY129">
        <v>9999</v>
      </c>
      <c r="GZ129">
        <v>1.8846099999999999</v>
      </c>
      <c r="HA129">
        <v>1.8815599999999999</v>
      </c>
      <c r="HB129">
        <v>1.8830899999999999</v>
      </c>
      <c r="HC129">
        <v>1.8817900000000001</v>
      </c>
      <c r="HD129">
        <v>1.88324</v>
      </c>
      <c r="HE129">
        <v>1.8824799999999999</v>
      </c>
      <c r="HF129">
        <v>1.88446</v>
      </c>
      <c r="HG129">
        <v>1.88171</v>
      </c>
      <c r="HH129">
        <v>5</v>
      </c>
      <c r="HI129">
        <v>0</v>
      </c>
      <c r="HJ129">
        <v>0</v>
      </c>
      <c r="HK129">
        <v>0</v>
      </c>
      <c r="HL129" t="s">
        <v>403</v>
      </c>
      <c r="HM129" t="s">
        <v>404</v>
      </c>
      <c r="HN129" t="s">
        <v>405</v>
      </c>
      <c r="HO129" t="s">
        <v>405</v>
      </c>
      <c r="HP129" t="s">
        <v>405</v>
      </c>
      <c r="HQ129" t="s">
        <v>405</v>
      </c>
      <c r="HR129">
        <v>0</v>
      </c>
      <c r="HS129">
        <v>100</v>
      </c>
      <c r="HT129">
        <v>100</v>
      </c>
      <c r="HU129">
        <v>0.13800000000000001</v>
      </c>
      <c r="HV129">
        <v>-7.6300000000000007E-2</v>
      </c>
      <c r="HW129">
        <v>0.13799999999991999</v>
      </c>
      <c r="HX129">
        <v>0</v>
      </c>
      <c r="HY129">
        <v>0</v>
      </c>
      <c r="HZ129">
        <v>0</v>
      </c>
      <c r="IA129">
        <v>-7.6335000000003803E-2</v>
      </c>
      <c r="IB129">
        <v>0</v>
      </c>
      <c r="IC129">
        <v>0</v>
      </c>
      <c r="ID129">
        <v>0</v>
      </c>
      <c r="IE129">
        <v>-1</v>
      </c>
      <c r="IF129">
        <v>-1</v>
      </c>
      <c r="IG129">
        <v>-1</v>
      </c>
      <c r="IH129">
        <v>-1</v>
      </c>
      <c r="II129">
        <v>0.8</v>
      </c>
      <c r="IJ129">
        <v>0.9</v>
      </c>
      <c r="IK129">
        <v>1.57104</v>
      </c>
      <c r="IL129">
        <v>2.6122999999999998</v>
      </c>
      <c r="IM129">
        <v>2.8002899999999999</v>
      </c>
      <c r="IN129">
        <v>3.0163600000000002</v>
      </c>
      <c r="IO129">
        <v>3.0493199999999998</v>
      </c>
      <c r="IP129">
        <v>2.3095699999999999</v>
      </c>
      <c r="IQ129">
        <v>36.269399999999997</v>
      </c>
      <c r="IR129">
        <v>24.061199999999999</v>
      </c>
      <c r="IS129">
        <v>18</v>
      </c>
      <c r="IT129">
        <v>1093.52</v>
      </c>
      <c r="IU129">
        <v>596.23400000000004</v>
      </c>
      <c r="IV129">
        <v>25.000499999999999</v>
      </c>
      <c r="IW129">
        <v>24.215900000000001</v>
      </c>
      <c r="IX129">
        <v>30.0001</v>
      </c>
      <c r="IY129">
        <v>24.126799999999999</v>
      </c>
      <c r="IZ129">
        <v>24.119700000000002</v>
      </c>
      <c r="JA129">
        <v>31.383199999999999</v>
      </c>
      <c r="JB129">
        <v>11.504899999999999</v>
      </c>
      <c r="JC129">
        <v>65.598399999999998</v>
      </c>
      <c r="JD129">
        <v>25</v>
      </c>
      <c r="JE129">
        <v>400</v>
      </c>
      <c r="JF129">
        <v>18.079899999999999</v>
      </c>
      <c r="JG129">
        <v>101.926</v>
      </c>
      <c r="JH129">
        <v>101.203</v>
      </c>
    </row>
    <row r="130" spans="1:268" x14ac:dyDescent="0.2">
      <c r="A130">
        <v>114</v>
      </c>
      <c r="B130">
        <v>1634253029.0999999</v>
      </c>
      <c r="C130">
        <v>2883.5</v>
      </c>
      <c r="D130" t="s">
        <v>664</v>
      </c>
      <c r="E130" t="s">
        <v>665</v>
      </c>
      <c r="F130" t="s">
        <v>397</v>
      </c>
      <c r="I130">
        <v>1634253029.0999999</v>
      </c>
      <c r="J130">
        <f t="shared" si="138"/>
        <v>1.7603578913976276E-4</v>
      </c>
      <c r="K130">
        <f t="shared" si="139"/>
        <v>0.17603578913976275</v>
      </c>
      <c r="L130">
        <f t="shared" si="140"/>
        <v>-0.89386666382335134</v>
      </c>
      <c r="M130">
        <f t="shared" si="141"/>
        <v>400.48899999999998</v>
      </c>
      <c r="N130">
        <f t="shared" si="142"/>
        <v>532.1625548594692</v>
      </c>
      <c r="O130">
        <f t="shared" si="143"/>
        <v>47.841506278150831</v>
      </c>
      <c r="P130">
        <f t="shared" si="144"/>
        <v>36.004030785085995</v>
      </c>
      <c r="Q130">
        <f t="shared" si="145"/>
        <v>9.880998691143986E-3</v>
      </c>
      <c r="R130">
        <f t="shared" si="146"/>
        <v>2.7451670414886835</v>
      </c>
      <c r="S130">
        <f t="shared" si="147"/>
        <v>9.8612824741461016E-3</v>
      </c>
      <c r="T130">
        <f t="shared" si="148"/>
        <v>6.1650696562698358E-3</v>
      </c>
      <c r="U130">
        <f t="shared" si="149"/>
        <v>3.9895850507889585E-3</v>
      </c>
      <c r="V130">
        <f t="shared" si="150"/>
        <v>25.423839462513726</v>
      </c>
      <c r="W130">
        <f t="shared" si="151"/>
        <v>25.073799999999999</v>
      </c>
      <c r="X130">
        <f t="shared" si="152"/>
        <v>3.1936947431196057</v>
      </c>
      <c r="Y130">
        <f t="shared" si="153"/>
        <v>49.900934653892314</v>
      </c>
      <c r="Z130">
        <f t="shared" si="154"/>
        <v>1.6319398785872001</v>
      </c>
      <c r="AA130">
        <f t="shared" si="155"/>
        <v>3.2703593427781765</v>
      </c>
      <c r="AB130">
        <f t="shared" si="156"/>
        <v>1.5617548645324055</v>
      </c>
      <c r="AC130">
        <f t="shared" si="157"/>
        <v>-7.7631783010635376</v>
      </c>
      <c r="AD130">
        <f t="shared" si="158"/>
        <v>59.006581537092444</v>
      </c>
      <c r="AE130">
        <f t="shared" si="159"/>
        <v>4.559167656564501</v>
      </c>
      <c r="AF130">
        <f t="shared" si="160"/>
        <v>55.806560477644197</v>
      </c>
      <c r="AG130">
        <v>0</v>
      </c>
      <c r="AH130">
        <v>0</v>
      </c>
      <c r="AI130">
        <f t="shared" si="161"/>
        <v>1</v>
      </c>
      <c r="AJ130">
        <f t="shared" si="162"/>
        <v>0</v>
      </c>
      <c r="AK130">
        <f t="shared" si="163"/>
        <v>47747.361460061802</v>
      </c>
      <c r="AL130" t="s">
        <v>399</v>
      </c>
      <c r="AM130" t="s">
        <v>399</v>
      </c>
      <c r="AN130">
        <v>0</v>
      </c>
      <c r="AO130">
        <v>0</v>
      </c>
      <c r="AP130" t="e">
        <f t="shared" si="164"/>
        <v>#DIV/0!</v>
      </c>
      <c r="AQ130">
        <v>0</v>
      </c>
      <c r="AR130" t="s">
        <v>399</v>
      </c>
      <c r="AS130" t="s">
        <v>399</v>
      </c>
      <c r="AT130">
        <v>0</v>
      </c>
      <c r="AU130">
        <v>0</v>
      </c>
      <c r="AV130" t="e">
        <f t="shared" si="165"/>
        <v>#DIV/0!</v>
      </c>
      <c r="AW130">
        <v>0.5</v>
      </c>
      <c r="AX130">
        <f t="shared" si="166"/>
        <v>2.0997816056783997E-2</v>
      </c>
      <c r="AY130">
        <f t="shared" si="167"/>
        <v>-0.89386666382335134</v>
      </c>
      <c r="AZ130" t="e">
        <f t="shared" si="168"/>
        <v>#DIV/0!</v>
      </c>
      <c r="BA130">
        <f t="shared" si="169"/>
        <v>-42.569506343235155</v>
      </c>
      <c r="BB130" t="e">
        <f t="shared" si="170"/>
        <v>#DIV/0!</v>
      </c>
      <c r="BC130" t="e">
        <f t="shared" si="171"/>
        <v>#DIV/0!</v>
      </c>
      <c r="BD130" t="s">
        <v>399</v>
      </c>
      <c r="BE130">
        <v>0</v>
      </c>
      <c r="BF130" t="e">
        <f t="shared" si="172"/>
        <v>#DIV/0!</v>
      </c>
      <c r="BG130" t="e">
        <f t="shared" si="173"/>
        <v>#DIV/0!</v>
      </c>
      <c r="BH130" t="e">
        <f t="shared" si="174"/>
        <v>#DIV/0!</v>
      </c>
      <c r="BI130" t="e">
        <f t="shared" si="175"/>
        <v>#DIV/0!</v>
      </c>
      <c r="BJ130" t="e">
        <f t="shared" si="176"/>
        <v>#DIV/0!</v>
      </c>
      <c r="BK130" t="e">
        <f t="shared" si="177"/>
        <v>#DIV/0!</v>
      </c>
      <c r="BL130" t="e">
        <f t="shared" si="178"/>
        <v>#DIV/0!</v>
      </c>
      <c r="BM130" t="e">
        <f t="shared" si="179"/>
        <v>#DIV/0!</v>
      </c>
      <c r="BN130" t="s">
        <v>399</v>
      </c>
      <c r="BO130" t="s">
        <v>399</v>
      </c>
      <c r="BP130" t="s">
        <v>399</v>
      </c>
      <c r="BQ130" t="s">
        <v>399</v>
      </c>
      <c r="BR130" t="s">
        <v>399</v>
      </c>
      <c r="BS130" t="s">
        <v>399</v>
      </c>
      <c r="BT130" t="s">
        <v>399</v>
      </c>
      <c r="BU130" t="s">
        <v>399</v>
      </c>
      <c r="BV130" t="s">
        <v>399</v>
      </c>
      <c r="BW130" t="s">
        <v>399</v>
      </c>
      <c r="BX130" t="s">
        <v>399</v>
      </c>
      <c r="BY130" t="s">
        <v>399</v>
      </c>
      <c r="BZ130" t="s">
        <v>399</v>
      </c>
      <c r="CA130" t="s">
        <v>399</v>
      </c>
      <c r="CB130" t="s">
        <v>399</v>
      </c>
      <c r="CC130" t="s">
        <v>399</v>
      </c>
      <c r="CD130" t="s">
        <v>399</v>
      </c>
      <c r="CE130" t="s">
        <v>399</v>
      </c>
      <c r="CF130">
        <f t="shared" si="180"/>
        <v>4.9997399999999997E-2</v>
      </c>
      <c r="CG130">
        <f t="shared" si="181"/>
        <v>2.0997816056783997E-2</v>
      </c>
      <c r="CH130">
        <f t="shared" si="182"/>
        <v>0.41997815999999993</v>
      </c>
      <c r="CI130">
        <f t="shared" si="183"/>
        <v>7.9795850399999979E-2</v>
      </c>
      <c r="CJ130">
        <v>6</v>
      </c>
      <c r="CK130">
        <v>0.5</v>
      </c>
      <c r="CL130" t="s">
        <v>400</v>
      </c>
      <c r="CM130">
        <v>2</v>
      </c>
      <c r="CN130">
        <v>1634253029.0999999</v>
      </c>
      <c r="CO130">
        <v>400.48899999999998</v>
      </c>
      <c r="CP130">
        <v>399.995</v>
      </c>
      <c r="CQ130">
        <v>18.152799999999999</v>
      </c>
      <c r="CR130">
        <v>18.049099999999999</v>
      </c>
      <c r="CS130">
        <v>400.351</v>
      </c>
      <c r="CT130">
        <v>18.229099999999999</v>
      </c>
      <c r="CU130">
        <v>1000.04</v>
      </c>
      <c r="CV130">
        <v>89.7958</v>
      </c>
      <c r="CW130">
        <v>0.10437399999999999</v>
      </c>
      <c r="CX130">
        <v>25.4725</v>
      </c>
      <c r="CY130">
        <v>25.073799999999999</v>
      </c>
      <c r="CZ130">
        <v>999.9</v>
      </c>
      <c r="DA130">
        <v>0</v>
      </c>
      <c r="DB130">
        <v>0</v>
      </c>
      <c r="DC130">
        <v>10005</v>
      </c>
      <c r="DD130">
        <v>0</v>
      </c>
      <c r="DE130">
        <v>0.21912699999999999</v>
      </c>
      <c r="DF130">
        <v>0.49371300000000001</v>
      </c>
      <c r="DG130">
        <v>407.89299999999997</v>
      </c>
      <c r="DH130">
        <v>407.34699999999998</v>
      </c>
      <c r="DI130">
        <v>0.10366400000000001</v>
      </c>
      <c r="DJ130">
        <v>399.995</v>
      </c>
      <c r="DK130">
        <v>18.049099999999999</v>
      </c>
      <c r="DL130">
        <v>1.6300399999999999</v>
      </c>
      <c r="DM130">
        <v>1.6207400000000001</v>
      </c>
      <c r="DN130">
        <v>14.245799999999999</v>
      </c>
      <c r="DO130">
        <v>14.157400000000001</v>
      </c>
      <c r="DP130">
        <v>4.9997399999999997E-2</v>
      </c>
      <c r="DQ130">
        <v>0</v>
      </c>
      <c r="DR130">
        <v>0</v>
      </c>
      <c r="DS130">
        <v>0</v>
      </c>
      <c r="DT130">
        <v>648.34</v>
      </c>
      <c r="DU130">
        <v>4.9997399999999997E-2</v>
      </c>
      <c r="DV130">
        <v>1.96</v>
      </c>
      <c r="DW130">
        <v>-0.99</v>
      </c>
      <c r="DX130">
        <v>36.186999999999998</v>
      </c>
      <c r="DY130">
        <v>40.561999999999998</v>
      </c>
      <c r="DZ130">
        <v>38.811999999999998</v>
      </c>
      <c r="EA130">
        <v>40.936999999999998</v>
      </c>
      <c r="EB130">
        <v>39.25</v>
      </c>
      <c r="EC130">
        <v>0</v>
      </c>
      <c r="ED130">
        <v>0</v>
      </c>
      <c r="EE130">
        <v>0</v>
      </c>
      <c r="EF130">
        <v>2829.3000001907299</v>
      </c>
      <c r="EG130">
        <v>0</v>
      </c>
      <c r="EH130">
        <v>648.74538461538498</v>
      </c>
      <c r="EI130">
        <v>-2.22085484659859</v>
      </c>
      <c r="EJ130">
        <v>6.83794873164668</v>
      </c>
      <c r="EK130">
        <v>-0.59038461538461495</v>
      </c>
      <c r="EL130">
        <v>15</v>
      </c>
      <c r="EM130">
        <v>1634252973.0999999</v>
      </c>
      <c r="EN130" t="s">
        <v>653</v>
      </c>
      <c r="EO130">
        <v>1634252973.0999999</v>
      </c>
      <c r="EP130">
        <v>1634252970.0999999</v>
      </c>
      <c r="EQ130">
        <v>132</v>
      </c>
      <c r="ER130">
        <v>-5.2999999999999999E-2</v>
      </c>
      <c r="ES130">
        <v>-8.9999999999999993E-3</v>
      </c>
      <c r="ET130">
        <v>0.13800000000000001</v>
      </c>
      <c r="EU130">
        <v>-7.5999999999999998E-2</v>
      </c>
      <c r="EV130">
        <v>400</v>
      </c>
      <c r="EW130">
        <v>18</v>
      </c>
      <c r="EX130">
        <v>0.35</v>
      </c>
      <c r="EY130">
        <v>0.18</v>
      </c>
      <c r="EZ130">
        <v>0.50013272499999994</v>
      </c>
      <c r="FA130">
        <v>-5.5962968105066999E-2</v>
      </c>
      <c r="FB130">
        <v>2.67532006645817E-2</v>
      </c>
      <c r="FC130">
        <v>1</v>
      </c>
      <c r="FD130">
        <v>0</v>
      </c>
      <c r="FE130">
        <v>0</v>
      </c>
      <c r="FF130">
        <v>0</v>
      </c>
      <c r="FG130">
        <v>1</v>
      </c>
      <c r="FH130">
        <v>9.4311950000000006E-2</v>
      </c>
      <c r="FI130">
        <v>7.0325036397748494E-2</v>
      </c>
      <c r="FJ130">
        <v>7.20665358637419E-3</v>
      </c>
      <c r="FK130">
        <v>1</v>
      </c>
      <c r="FL130">
        <v>3</v>
      </c>
      <c r="FM130">
        <v>3</v>
      </c>
      <c r="FN130" t="s">
        <v>415</v>
      </c>
      <c r="FO130">
        <v>3.9266399999999999</v>
      </c>
      <c r="FP130">
        <v>2.7870400000000002</v>
      </c>
      <c r="FQ130">
        <v>8.4012900000000001E-2</v>
      </c>
      <c r="FR130">
        <v>8.3922200000000002E-2</v>
      </c>
      <c r="FS130">
        <v>8.1841300000000006E-2</v>
      </c>
      <c r="FT130">
        <v>8.0612400000000001E-2</v>
      </c>
      <c r="FU130">
        <v>19705.2</v>
      </c>
      <c r="FV130">
        <v>24037</v>
      </c>
      <c r="FW130">
        <v>20949.8</v>
      </c>
      <c r="FX130">
        <v>25305.599999999999</v>
      </c>
      <c r="FY130">
        <v>30507.4</v>
      </c>
      <c r="FZ130">
        <v>34254.199999999997</v>
      </c>
      <c r="GA130">
        <v>37809.4</v>
      </c>
      <c r="GB130">
        <v>41978.1</v>
      </c>
      <c r="GC130">
        <v>2.67808</v>
      </c>
      <c r="GD130">
        <v>2.1944499999999998</v>
      </c>
      <c r="GE130">
        <v>9.8958599999999994E-2</v>
      </c>
      <c r="GF130">
        <v>0</v>
      </c>
      <c r="GG130">
        <v>23.4482</v>
      </c>
      <c r="GH130">
        <v>999.9</v>
      </c>
      <c r="GI130">
        <v>46.435000000000002</v>
      </c>
      <c r="GJ130">
        <v>29.97</v>
      </c>
      <c r="GK130">
        <v>21.9953</v>
      </c>
      <c r="GL130">
        <v>61.428100000000001</v>
      </c>
      <c r="GM130">
        <v>19.242799999999999</v>
      </c>
      <c r="GN130">
        <v>3</v>
      </c>
      <c r="GO130">
        <v>-0.23077</v>
      </c>
      <c r="GP130">
        <v>-0.85643499999999995</v>
      </c>
      <c r="GQ130">
        <v>20.332999999999998</v>
      </c>
      <c r="GR130">
        <v>5.2237299999999998</v>
      </c>
      <c r="GS130">
        <v>11.962</v>
      </c>
      <c r="GT130">
        <v>4.9858000000000002</v>
      </c>
      <c r="GU130">
        <v>3.3010000000000002</v>
      </c>
      <c r="GV130">
        <v>9999</v>
      </c>
      <c r="GW130">
        <v>9999</v>
      </c>
      <c r="GX130">
        <v>999.9</v>
      </c>
      <c r="GY130">
        <v>9999</v>
      </c>
      <c r="GZ130">
        <v>1.8846099999999999</v>
      </c>
      <c r="HA130">
        <v>1.8815599999999999</v>
      </c>
      <c r="HB130">
        <v>1.8830899999999999</v>
      </c>
      <c r="HC130">
        <v>1.8817299999999999</v>
      </c>
      <c r="HD130">
        <v>1.88324</v>
      </c>
      <c r="HE130">
        <v>1.8824799999999999</v>
      </c>
      <c r="HF130">
        <v>1.88446</v>
      </c>
      <c r="HG130">
        <v>1.88171</v>
      </c>
      <c r="HH130">
        <v>5</v>
      </c>
      <c r="HI130">
        <v>0</v>
      </c>
      <c r="HJ130">
        <v>0</v>
      </c>
      <c r="HK130">
        <v>0</v>
      </c>
      <c r="HL130" t="s">
        <v>403</v>
      </c>
      <c r="HM130" t="s">
        <v>404</v>
      </c>
      <c r="HN130" t="s">
        <v>405</v>
      </c>
      <c r="HO130" t="s">
        <v>405</v>
      </c>
      <c r="HP130" t="s">
        <v>405</v>
      </c>
      <c r="HQ130" t="s">
        <v>405</v>
      </c>
      <c r="HR130">
        <v>0</v>
      </c>
      <c r="HS130">
        <v>100</v>
      </c>
      <c r="HT130">
        <v>100</v>
      </c>
      <c r="HU130">
        <v>0.13800000000000001</v>
      </c>
      <c r="HV130">
        <v>-7.6300000000000007E-2</v>
      </c>
      <c r="HW130">
        <v>0.13799999999991999</v>
      </c>
      <c r="HX130">
        <v>0</v>
      </c>
      <c r="HY130">
        <v>0</v>
      </c>
      <c r="HZ130">
        <v>0</v>
      </c>
      <c r="IA130">
        <v>-7.6335000000003803E-2</v>
      </c>
      <c r="IB130">
        <v>0</v>
      </c>
      <c r="IC130">
        <v>0</v>
      </c>
      <c r="ID130">
        <v>0</v>
      </c>
      <c r="IE130">
        <v>-1</v>
      </c>
      <c r="IF130">
        <v>-1</v>
      </c>
      <c r="IG130">
        <v>-1</v>
      </c>
      <c r="IH130">
        <v>-1</v>
      </c>
      <c r="II130">
        <v>0.9</v>
      </c>
      <c r="IJ130">
        <v>1</v>
      </c>
      <c r="IK130">
        <v>1.57104</v>
      </c>
      <c r="IL130">
        <v>2.6037599999999999</v>
      </c>
      <c r="IM130">
        <v>2.8002899999999999</v>
      </c>
      <c r="IN130">
        <v>3.0163600000000002</v>
      </c>
      <c r="IO130">
        <v>3.0493199999999998</v>
      </c>
      <c r="IP130">
        <v>2.3327599999999999</v>
      </c>
      <c r="IQ130">
        <v>36.269399999999997</v>
      </c>
      <c r="IR130">
        <v>24.061199999999999</v>
      </c>
      <c r="IS130">
        <v>18</v>
      </c>
      <c r="IT130">
        <v>1093.53</v>
      </c>
      <c r="IU130">
        <v>596.21500000000003</v>
      </c>
      <c r="IV130">
        <v>25.000299999999999</v>
      </c>
      <c r="IW130">
        <v>24.216100000000001</v>
      </c>
      <c r="IX130">
        <v>30.0002</v>
      </c>
      <c r="IY130">
        <v>24.126100000000001</v>
      </c>
      <c r="IZ130">
        <v>24.119700000000002</v>
      </c>
      <c r="JA130">
        <v>31.3841</v>
      </c>
      <c r="JB130">
        <v>11.504899999999999</v>
      </c>
      <c r="JC130">
        <v>65.598399999999998</v>
      </c>
      <c r="JD130">
        <v>25</v>
      </c>
      <c r="JE130">
        <v>400</v>
      </c>
      <c r="JF130">
        <v>18.079499999999999</v>
      </c>
      <c r="JG130">
        <v>101.926</v>
      </c>
      <c r="JH130">
        <v>101.202</v>
      </c>
    </row>
    <row r="131" spans="1:268" x14ac:dyDescent="0.2">
      <c r="A131">
        <v>115</v>
      </c>
      <c r="B131">
        <v>1634253034.0999999</v>
      </c>
      <c r="C131">
        <v>2888.5</v>
      </c>
      <c r="D131" t="s">
        <v>666</v>
      </c>
      <c r="E131" t="s">
        <v>667</v>
      </c>
      <c r="F131" t="s">
        <v>397</v>
      </c>
      <c r="I131">
        <v>1634253034.0999999</v>
      </c>
      <c r="J131">
        <f t="shared" si="138"/>
        <v>1.8654722247882471E-4</v>
      </c>
      <c r="K131">
        <f t="shared" si="139"/>
        <v>0.18654722247882471</v>
      </c>
      <c r="L131">
        <f t="shared" si="140"/>
        <v>-0.86134088976927403</v>
      </c>
      <c r="M131">
        <f t="shared" si="141"/>
        <v>400.44</v>
      </c>
      <c r="N131">
        <f t="shared" si="142"/>
        <v>519.23555363946105</v>
      </c>
      <c r="O131">
        <f t="shared" si="143"/>
        <v>46.680392628627871</v>
      </c>
      <c r="P131">
        <f t="shared" si="144"/>
        <v>36.000416946000001</v>
      </c>
      <c r="Q131">
        <f t="shared" si="145"/>
        <v>1.0464591861190434E-2</v>
      </c>
      <c r="R131">
        <f t="shared" si="146"/>
        <v>2.7426734010156961</v>
      </c>
      <c r="S131">
        <f t="shared" si="147"/>
        <v>1.0442460658536764E-2</v>
      </c>
      <c r="T131">
        <f t="shared" si="148"/>
        <v>6.5285223727017793E-3</v>
      </c>
      <c r="U131">
        <f t="shared" si="149"/>
        <v>3.9895850507889585E-3</v>
      </c>
      <c r="V131">
        <f t="shared" si="150"/>
        <v>25.423088923475557</v>
      </c>
      <c r="W131">
        <f t="shared" si="151"/>
        <v>25.081199999999999</v>
      </c>
      <c r="X131">
        <f t="shared" si="152"/>
        <v>3.1951032311636789</v>
      </c>
      <c r="Y131">
        <f t="shared" si="153"/>
        <v>49.901831768338482</v>
      </c>
      <c r="Z131">
        <f t="shared" si="154"/>
        <v>1.6321825234650003</v>
      </c>
      <c r="AA131">
        <f t="shared" si="155"/>
        <v>3.2707867940442639</v>
      </c>
      <c r="AB131">
        <f t="shared" si="156"/>
        <v>1.5629207076986786</v>
      </c>
      <c r="AC131">
        <f t="shared" si="157"/>
        <v>-8.22673251131617</v>
      </c>
      <c r="AD131">
        <f t="shared" si="158"/>
        <v>58.184093803652097</v>
      </c>
      <c r="AE131">
        <f t="shared" si="159"/>
        <v>4.4999224117650227</v>
      </c>
      <c r="AF131">
        <f t="shared" si="160"/>
        <v>54.461273289151741</v>
      </c>
      <c r="AG131">
        <v>0</v>
      </c>
      <c r="AH131">
        <v>0</v>
      </c>
      <c r="AI131">
        <f t="shared" si="161"/>
        <v>1</v>
      </c>
      <c r="AJ131">
        <f t="shared" si="162"/>
        <v>0</v>
      </c>
      <c r="AK131">
        <f t="shared" si="163"/>
        <v>47679.299982337332</v>
      </c>
      <c r="AL131" t="s">
        <v>399</v>
      </c>
      <c r="AM131" t="s">
        <v>399</v>
      </c>
      <c r="AN131">
        <v>0</v>
      </c>
      <c r="AO131">
        <v>0</v>
      </c>
      <c r="AP131" t="e">
        <f t="shared" si="164"/>
        <v>#DIV/0!</v>
      </c>
      <c r="AQ131">
        <v>0</v>
      </c>
      <c r="AR131" t="s">
        <v>399</v>
      </c>
      <c r="AS131" t="s">
        <v>399</v>
      </c>
      <c r="AT131">
        <v>0</v>
      </c>
      <c r="AU131">
        <v>0</v>
      </c>
      <c r="AV131" t="e">
        <f t="shared" si="165"/>
        <v>#DIV/0!</v>
      </c>
      <c r="AW131">
        <v>0.5</v>
      </c>
      <c r="AX131">
        <f t="shared" si="166"/>
        <v>2.0997816056783997E-2</v>
      </c>
      <c r="AY131">
        <f t="shared" si="167"/>
        <v>-0.86134088976927403</v>
      </c>
      <c r="AZ131" t="e">
        <f t="shared" si="168"/>
        <v>#DIV/0!</v>
      </c>
      <c r="BA131">
        <f t="shared" si="169"/>
        <v>-41.020498867118661</v>
      </c>
      <c r="BB131" t="e">
        <f t="shared" si="170"/>
        <v>#DIV/0!</v>
      </c>
      <c r="BC131" t="e">
        <f t="shared" si="171"/>
        <v>#DIV/0!</v>
      </c>
      <c r="BD131" t="s">
        <v>399</v>
      </c>
      <c r="BE131">
        <v>0</v>
      </c>
      <c r="BF131" t="e">
        <f t="shared" si="172"/>
        <v>#DIV/0!</v>
      </c>
      <c r="BG131" t="e">
        <f t="shared" si="173"/>
        <v>#DIV/0!</v>
      </c>
      <c r="BH131" t="e">
        <f t="shared" si="174"/>
        <v>#DIV/0!</v>
      </c>
      <c r="BI131" t="e">
        <f t="shared" si="175"/>
        <v>#DIV/0!</v>
      </c>
      <c r="BJ131" t="e">
        <f t="shared" si="176"/>
        <v>#DIV/0!</v>
      </c>
      <c r="BK131" t="e">
        <f t="shared" si="177"/>
        <v>#DIV/0!</v>
      </c>
      <c r="BL131" t="e">
        <f t="shared" si="178"/>
        <v>#DIV/0!</v>
      </c>
      <c r="BM131" t="e">
        <f t="shared" si="179"/>
        <v>#DIV/0!</v>
      </c>
      <c r="BN131" t="s">
        <v>399</v>
      </c>
      <c r="BO131" t="s">
        <v>399</v>
      </c>
      <c r="BP131" t="s">
        <v>399</v>
      </c>
      <c r="BQ131" t="s">
        <v>399</v>
      </c>
      <c r="BR131" t="s">
        <v>399</v>
      </c>
      <c r="BS131" t="s">
        <v>399</v>
      </c>
      <c r="BT131" t="s">
        <v>399</v>
      </c>
      <c r="BU131" t="s">
        <v>399</v>
      </c>
      <c r="BV131" t="s">
        <v>399</v>
      </c>
      <c r="BW131" t="s">
        <v>399</v>
      </c>
      <c r="BX131" t="s">
        <v>399</v>
      </c>
      <c r="BY131" t="s">
        <v>399</v>
      </c>
      <c r="BZ131" t="s">
        <v>399</v>
      </c>
      <c r="CA131" t="s">
        <v>399</v>
      </c>
      <c r="CB131" t="s">
        <v>399</v>
      </c>
      <c r="CC131" t="s">
        <v>399</v>
      </c>
      <c r="CD131" t="s">
        <v>399</v>
      </c>
      <c r="CE131" t="s">
        <v>399</v>
      </c>
      <c r="CF131">
        <f t="shared" si="180"/>
        <v>4.9997399999999997E-2</v>
      </c>
      <c r="CG131">
        <f t="shared" si="181"/>
        <v>2.0997816056783997E-2</v>
      </c>
      <c r="CH131">
        <f t="shared" si="182"/>
        <v>0.41997815999999993</v>
      </c>
      <c r="CI131">
        <f t="shared" si="183"/>
        <v>7.9795850399999979E-2</v>
      </c>
      <c r="CJ131">
        <v>6</v>
      </c>
      <c r="CK131">
        <v>0.5</v>
      </c>
      <c r="CL131" t="s">
        <v>400</v>
      </c>
      <c r="CM131">
        <v>2</v>
      </c>
      <c r="CN131">
        <v>1634253034.0999999</v>
      </c>
      <c r="CO131">
        <v>400.44</v>
      </c>
      <c r="CP131">
        <v>399.96800000000002</v>
      </c>
      <c r="CQ131">
        <v>18.155100000000001</v>
      </c>
      <c r="CR131">
        <v>18.045200000000001</v>
      </c>
      <c r="CS131">
        <v>400.30200000000002</v>
      </c>
      <c r="CT131">
        <v>18.2315</v>
      </c>
      <c r="CU131">
        <v>999.96600000000001</v>
      </c>
      <c r="CV131">
        <v>89.797600000000003</v>
      </c>
      <c r="CW131">
        <v>0.10455</v>
      </c>
      <c r="CX131">
        <v>25.474699999999999</v>
      </c>
      <c r="CY131">
        <v>25.081199999999999</v>
      </c>
      <c r="CZ131">
        <v>999.9</v>
      </c>
      <c r="DA131">
        <v>0</v>
      </c>
      <c r="DB131">
        <v>0</v>
      </c>
      <c r="DC131">
        <v>9990</v>
      </c>
      <c r="DD131">
        <v>0</v>
      </c>
      <c r="DE131">
        <v>0.21912699999999999</v>
      </c>
      <c r="DF131">
        <v>0.47235100000000002</v>
      </c>
      <c r="DG131">
        <v>407.84500000000003</v>
      </c>
      <c r="DH131">
        <v>407.31799999999998</v>
      </c>
      <c r="DI131">
        <v>0.109943</v>
      </c>
      <c r="DJ131">
        <v>399.96800000000002</v>
      </c>
      <c r="DK131">
        <v>18.045200000000001</v>
      </c>
      <c r="DL131">
        <v>1.63029</v>
      </c>
      <c r="DM131">
        <v>1.6204099999999999</v>
      </c>
      <c r="DN131">
        <v>14.248100000000001</v>
      </c>
      <c r="DO131">
        <v>14.154299999999999</v>
      </c>
      <c r="DP131">
        <v>4.9997399999999997E-2</v>
      </c>
      <c r="DQ131">
        <v>0</v>
      </c>
      <c r="DR131">
        <v>0</v>
      </c>
      <c r="DS131">
        <v>0</v>
      </c>
      <c r="DT131">
        <v>650.09</v>
      </c>
      <c r="DU131">
        <v>4.9997399999999997E-2</v>
      </c>
      <c r="DV131">
        <v>-4.33</v>
      </c>
      <c r="DW131">
        <v>-2.09</v>
      </c>
      <c r="DX131">
        <v>36.186999999999998</v>
      </c>
      <c r="DY131">
        <v>40.561999999999998</v>
      </c>
      <c r="DZ131">
        <v>38.811999999999998</v>
      </c>
      <c r="EA131">
        <v>40.936999999999998</v>
      </c>
      <c r="EB131">
        <v>39.25</v>
      </c>
      <c r="EC131">
        <v>0</v>
      </c>
      <c r="ED131">
        <v>0</v>
      </c>
      <c r="EE131">
        <v>0</v>
      </c>
      <c r="EF131">
        <v>2834.7000000476801</v>
      </c>
      <c r="EG131">
        <v>0</v>
      </c>
      <c r="EH131">
        <v>648.90560000000005</v>
      </c>
      <c r="EI131">
        <v>-0.138461523172624</v>
      </c>
      <c r="EJ131">
        <v>-1.8007692529017201</v>
      </c>
      <c r="EK131">
        <v>-0.7772</v>
      </c>
      <c r="EL131">
        <v>15</v>
      </c>
      <c r="EM131">
        <v>1634252973.0999999</v>
      </c>
      <c r="EN131" t="s">
        <v>653</v>
      </c>
      <c r="EO131">
        <v>1634252973.0999999</v>
      </c>
      <c r="EP131">
        <v>1634252970.0999999</v>
      </c>
      <c r="EQ131">
        <v>132</v>
      </c>
      <c r="ER131">
        <v>-5.2999999999999999E-2</v>
      </c>
      <c r="ES131">
        <v>-8.9999999999999993E-3</v>
      </c>
      <c r="ET131">
        <v>0.13800000000000001</v>
      </c>
      <c r="EU131">
        <v>-7.5999999999999998E-2</v>
      </c>
      <c r="EV131">
        <v>400</v>
      </c>
      <c r="EW131">
        <v>18</v>
      </c>
      <c r="EX131">
        <v>0.35</v>
      </c>
      <c r="EY131">
        <v>0.18</v>
      </c>
      <c r="EZ131">
        <v>0.49146029268292701</v>
      </c>
      <c r="FA131">
        <v>-0.21727902439024299</v>
      </c>
      <c r="FB131">
        <v>3.19321769901297E-2</v>
      </c>
      <c r="FC131">
        <v>0</v>
      </c>
      <c r="FD131">
        <v>0</v>
      </c>
      <c r="FE131">
        <v>0</v>
      </c>
      <c r="FF131">
        <v>0</v>
      </c>
      <c r="FG131">
        <v>1</v>
      </c>
      <c r="FH131">
        <v>0.100154217073171</v>
      </c>
      <c r="FI131">
        <v>5.30175177700348E-2</v>
      </c>
      <c r="FJ131">
        <v>5.37677597327447E-3</v>
      </c>
      <c r="FK131">
        <v>1</v>
      </c>
      <c r="FL131">
        <v>2</v>
      </c>
      <c r="FM131">
        <v>3</v>
      </c>
      <c r="FN131" t="s">
        <v>419</v>
      </c>
      <c r="FO131">
        <v>3.9265400000000001</v>
      </c>
      <c r="FP131">
        <v>2.78708</v>
      </c>
      <c r="FQ131">
        <v>8.4006800000000006E-2</v>
      </c>
      <c r="FR131">
        <v>8.3919499999999994E-2</v>
      </c>
      <c r="FS131">
        <v>8.1850699999999998E-2</v>
      </c>
      <c r="FT131">
        <v>8.0601099999999995E-2</v>
      </c>
      <c r="FU131">
        <v>19705.3</v>
      </c>
      <c r="FV131">
        <v>24037.200000000001</v>
      </c>
      <c r="FW131">
        <v>20949.8</v>
      </c>
      <c r="FX131">
        <v>25305.7</v>
      </c>
      <c r="FY131">
        <v>30507.1</v>
      </c>
      <c r="FZ131">
        <v>34254.6</v>
      </c>
      <c r="GA131">
        <v>37809.5</v>
      </c>
      <c r="GB131">
        <v>41978.1</v>
      </c>
      <c r="GC131">
        <v>2.67815</v>
      </c>
      <c r="GD131">
        <v>2.1947299999999998</v>
      </c>
      <c r="GE131">
        <v>9.92566E-2</v>
      </c>
      <c r="GF131">
        <v>0</v>
      </c>
      <c r="GG131">
        <v>23.450600000000001</v>
      </c>
      <c r="GH131">
        <v>999.9</v>
      </c>
      <c r="GI131">
        <v>46.435000000000002</v>
      </c>
      <c r="GJ131">
        <v>29.96</v>
      </c>
      <c r="GK131">
        <v>21.979500000000002</v>
      </c>
      <c r="GL131">
        <v>61.528100000000002</v>
      </c>
      <c r="GM131">
        <v>19.322900000000001</v>
      </c>
      <c r="GN131">
        <v>3</v>
      </c>
      <c r="GO131">
        <v>-0.23078499999999999</v>
      </c>
      <c r="GP131">
        <v>-0.85439799999999999</v>
      </c>
      <c r="GQ131">
        <v>20.332899999999999</v>
      </c>
      <c r="GR131">
        <v>5.2232799999999999</v>
      </c>
      <c r="GS131">
        <v>11.962</v>
      </c>
      <c r="GT131">
        <v>4.9854500000000002</v>
      </c>
      <c r="GU131">
        <v>3.3010000000000002</v>
      </c>
      <c r="GV131">
        <v>9999</v>
      </c>
      <c r="GW131">
        <v>9999</v>
      </c>
      <c r="GX131">
        <v>999.9</v>
      </c>
      <c r="GY131">
        <v>9999</v>
      </c>
      <c r="GZ131">
        <v>1.8846099999999999</v>
      </c>
      <c r="HA131">
        <v>1.8815599999999999</v>
      </c>
      <c r="HB131">
        <v>1.8830899999999999</v>
      </c>
      <c r="HC131">
        <v>1.8817699999999999</v>
      </c>
      <c r="HD131">
        <v>1.88324</v>
      </c>
      <c r="HE131">
        <v>1.8824700000000001</v>
      </c>
      <c r="HF131">
        <v>1.88446</v>
      </c>
      <c r="HG131">
        <v>1.88171</v>
      </c>
      <c r="HH131">
        <v>5</v>
      </c>
      <c r="HI131">
        <v>0</v>
      </c>
      <c r="HJ131">
        <v>0</v>
      </c>
      <c r="HK131">
        <v>0</v>
      </c>
      <c r="HL131" t="s">
        <v>403</v>
      </c>
      <c r="HM131" t="s">
        <v>404</v>
      </c>
      <c r="HN131" t="s">
        <v>405</v>
      </c>
      <c r="HO131" t="s">
        <v>405</v>
      </c>
      <c r="HP131" t="s">
        <v>405</v>
      </c>
      <c r="HQ131" t="s">
        <v>405</v>
      </c>
      <c r="HR131">
        <v>0</v>
      </c>
      <c r="HS131">
        <v>100</v>
      </c>
      <c r="HT131">
        <v>100</v>
      </c>
      <c r="HU131">
        <v>0.13800000000000001</v>
      </c>
      <c r="HV131">
        <v>-7.6399999999999996E-2</v>
      </c>
      <c r="HW131">
        <v>0.13799999999991999</v>
      </c>
      <c r="HX131">
        <v>0</v>
      </c>
      <c r="HY131">
        <v>0</v>
      </c>
      <c r="HZ131">
        <v>0</v>
      </c>
      <c r="IA131">
        <v>-7.6335000000003803E-2</v>
      </c>
      <c r="IB131">
        <v>0</v>
      </c>
      <c r="IC131">
        <v>0</v>
      </c>
      <c r="ID131">
        <v>0</v>
      </c>
      <c r="IE131">
        <v>-1</v>
      </c>
      <c r="IF131">
        <v>-1</v>
      </c>
      <c r="IG131">
        <v>-1</v>
      </c>
      <c r="IH131">
        <v>-1</v>
      </c>
      <c r="II131">
        <v>1</v>
      </c>
      <c r="IJ131">
        <v>1.1000000000000001</v>
      </c>
      <c r="IK131">
        <v>1.57104</v>
      </c>
      <c r="IL131">
        <v>2.5976599999999999</v>
      </c>
      <c r="IM131">
        <v>2.8002899999999999</v>
      </c>
      <c r="IN131">
        <v>3.0151400000000002</v>
      </c>
      <c r="IO131">
        <v>3.0493199999999998</v>
      </c>
      <c r="IP131">
        <v>2.33521</v>
      </c>
      <c r="IQ131">
        <v>36.269399999999997</v>
      </c>
      <c r="IR131">
        <v>24.07</v>
      </c>
      <c r="IS131">
        <v>18</v>
      </c>
      <c r="IT131">
        <v>1093.6199999999999</v>
      </c>
      <c r="IU131">
        <v>596.42899999999997</v>
      </c>
      <c r="IV131">
        <v>25.000299999999999</v>
      </c>
      <c r="IW131">
        <v>24.216100000000001</v>
      </c>
      <c r="IX131">
        <v>30.0002</v>
      </c>
      <c r="IY131">
        <v>24.126100000000001</v>
      </c>
      <c r="IZ131">
        <v>24.119700000000002</v>
      </c>
      <c r="JA131">
        <v>31.386600000000001</v>
      </c>
      <c r="JB131">
        <v>11.504899999999999</v>
      </c>
      <c r="JC131">
        <v>65.598399999999998</v>
      </c>
      <c r="JD131">
        <v>25</v>
      </c>
      <c r="JE131">
        <v>400</v>
      </c>
      <c r="JF131">
        <v>18.0731</v>
      </c>
      <c r="JG131">
        <v>101.925</v>
      </c>
      <c r="JH131">
        <v>101.202</v>
      </c>
    </row>
    <row r="132" spans="1:268" x14ac:dyDescent="0.2">
      <c r="A132">
        <v>116</v>
      </c>
      <c r="B132">
        <v>1634253039.0999999</v>
      </c>
      <c r="C132">
        <v>2893.5</v>
      </c>
      <c r="D132" t="s">
        <v>668</v>
      </c>
      <c r="E132" t="s">
        <v>669</v>
      </c>
      <c r="F132" t="s">
        <v>397</v>
      </c>
      <c r="I132">
        <v>1634253039.0999999</v>
      </c>
      <c r="J132">
        <f t="shared" si="138"/>
        <v>1.8520132205672408E-4</v>
      </c>
      <c r="K132">
        <f t="shared" si="139"/>
        <v>0.18520132205672407</v>
      </c>
      <c r="L132">
        <f t="shared" si="140"/>
        <v>-0.82253002402487663</v>
      </c>
      <c r="M132">
        <f t="shared" si="141"/>
        <v>400.50599999999997</v>
      </c>
      <c r="N132">
        <f t="shared" si="142"/>
        <v>514.46318197368225</v>
      </c>
      <c r="O132">
        <f t="shared" si="143"/>
        <v>46.250583720839593</v>
      </c>
      <c r="P132">
        <f t="shared" si="144"/>
        <v>36.005756938007998</v>
      </c>
      <c r="Q132">
        <f t="shared" si="145"/>
        <v>1.0377668169365696E-2</v>
      </c>
      <c r="R132">
        <f t="shared" si="146"/>
        <v>2.7425351329142149</v>
      </c>
      <c r="S132">
        <f t="shared" si="147"/>
        <v>1.0355901595829223E-2</v>
      </c>
      <c r="T132">
        <f t="shared" si="148"/>
        <v>6.4743902944522178E-3</v>
      </c>
      <c r="U132">
        <f t="shared" si="149"/>
        <v>3.9895850507889585E-3</v>
      </c>
      <c r="V132">
        <f t="shared" si="150"/>
        <v>25.427859233136154</v>
      </c>
      <c r="W132">
        <f t="shared" si="151"/>
        <v>25.090199999999999</v>
      </c>
      <c r="X132">
        <f t="shared" si="152"/>
        <v>3.196816988673612</v>
      </c>
      <c r="Y132">
        <f t="shared" si="153"/>
        <v>49.890715322705226</v>
      </c>
      <c r="Z132">
        <f t="shared" si="154"/>
        <v>1.6322455182747999</v>
      </c>
      <c r="AA132">
        <f t="shared" si="155"/>
        <v>3.2716418430103493</v>
      </c>
      <c r="AB132">
        <f t="shared" si="156"/>
        <v>1.5645714703988121</v>
      </c>
      <c r="AC132">
        <f t="shared" si="157"/>
        <v>-8.1673783027015325</v>
      </c>
      <c r="AD132">
        <f t="shared" si="158"/>
        <v>57.501024983917453</v>
      </c>
      <c r="AE132">
        <f t="shared" si="159"/>
        <v>4.4476181425873467</v>
      </c>
      <c r="AF132">
        <f t="shared" si="160"/>
        <v>53.785254408854058</v>
      </c>
      <c r="AG132">
        <v>0</v>
      </c>
      <c r="AH132">
        <v>0</v>
      </c>
      <c r="AI132">
        <f t="shared" si="161"/>
        <v>1</v>
      </c>
      <c r="AJ132">
        <f t="shared" si="162"/>
        <v>0</v>
      </c>
      <c r="AK132">
        <f t="shared" si="163"/>
        <v>47674.802631355939</v>
      </c>
      <c r="AL132" t="s">
        <v>399</v>
      </c>
      <c r="AM132" t="s">
        <v>399</v>
      </c>
      <c r="AN132">
        <v>0</v>
      </c>
      <c r="AO132">
        <v>0</v>
      </c>
      <c r="AP132" t="e">
        <f t="shared" si="164"/>
        <v>#DIV/0!</v>
      </c>
      <c r="AQ132">
        <v>0</v>
      </c>
      <c r="AR132" t="s">
        <v>399</v>
      </c>
      <c r="AS132" t="s">
        <v>399</v>
      </c>
      <c r="AT132">
        <v>0</v>
      </c>
      <c r="AU132">
        <v>0</v>
      </c>
      <c r="AV132" t="e">
        <f t="shared" si="165"/>
        <v>#DIV/0!</v>
      </c>
      <c r="AW132">
        <v>0.5</v>
      </c>
      <c r="AX132">
        <f t="shared" si="166"/>
        <v>2.0997816056783997E-2</v>
      </c>
      <c r="AY132">
        <f t="shared" si="167"/>
        <v>-0.82253002402487663</v>
      </c>
      <c r="AZ132" t="e">
        <f t="shared" si="168"/>
        <v>#DIV/0!</v>
      </c>
      <c r="BA132">
        <f t="shared" si="169"/>
        <v>-39.17217018191436</v>
      </c>
      <c r="BB132" t="e">
        <f t="shared" si="170"/>
        <v>#DIV/0!</v>
      </c>
      <c r="BC132" t="e">
        <f t="shared" si="171"/>
        <v>#DIV/0!</v>
      </c>
      <c r="BD132" t="s">
        <v>399</v>
      </c>
      <c r="BE132">
        <v>0</v>
      </c>
      <c r="BF132" t="e">
        <f t="shared" si="172"/>
        <v>#DIV/0!</v>
      </c>
      <c r="BG132" t="e">
        <f t="shared" si="173"/>
        <v>#DIV/0!</v>
      </c>
      <c r="BH132" t="e">
        <f t="shared" si="174"/>
        <v>#DIV/0!</v>
      </c>
      <c r="BI132" t="e">
        <f t="shared" si="175"/>
        <v>#DIV/0!</v>
      </c>
      <c r="BJ132" t="e">
        <f t="shared" si="176"/>
        <v>#DIV/0!</v>
      </c>
      <c r="BK132" t="e">
        <f t="shared" si="177"/>
        <v>#DIV/0!</v>
      </c>
      <c r="BL132" t="e">
        <f t="shared" si="178"/>
        <v>#DIV/0!</v>
      </c>
      <c r="BM132" t="e">
        <f t="shared" si="179"/>
        <v>#DIV/0!</v>
      </c>
      <c r="BN132" t="s">
        <v>399</v>
      </c>
      <c r="BO132" t="s">
        <v>399</v>
      </c>
      <c r="BP132" t="s">
        <v>399</v>
      </c>
      <c r="BQ132" t="s">
        <v>399</v>
      </c>
      <c r="BR132" t="s">
        <v>399</v>
      </c>
      <c r="BS132" t="s">
        <v>399</v>
      </c>
      <c r="BT132" t="s">
        <v>399</v>
      </c>
      <c r="BU132" t="s">
        <v>399</v>
      </c>
      <c r="BV132" t="s">
        <v>399</v>
      </c>
      <c r="BW132" t="s">
        <v>399</v>
      </c>
      <c r="BX132" t="s">
        <v>399</v>
      </c>
      <c r="BY132" t="s">
        <v>399</v>
      </c>
      <c r="BZ132" t="s">
        <v>399</v>
      </c>
      <c r="CA132" t="s">
        <v>399</v>
      </c>
      <c r="CB132" t="s">
        <v>399</v>
      </c>
      <c r="CC132" t="s">
        <v>399</v>
      </c>
      <c r="CD132" t="s">
        <v>399</v>
      </c>
      <c r="CE132" t="s">
        <v>399</v>
      </c>
      <c r="CF132">
        <f t="shared" si="180"/>
        <v>4.9997399999999997E-2</v>
      </c>
      <c r="CG132">
        <f t="shared" si="181"/>
        <v>2.0997816056783997E-2</v>
      </c>
      <c r="CH132">
        <f t="shared" si="182"/>
        <v>0.41997815999999993</v>
      </c>
      <c r="CI132">
        <f t="shared" si="183"/>
        <v>7.9795850399999979E-2</v>
      </c>
      <c r="CJ132">
        <v>6</v>
      </c>
      <c r="CK132">
        <v>0.5</v>
      </c>
      <c r="CL132" t="s">
        <v>400</v>
      </c>
      <c r="CM132">
        <v>2</v>
      </c>
      <c r="CN132">
        <v>1634253039.0999999</v>
      </c>
      <c r="CO132">
        <v>400.50599999999997</v>
      </c>
      <c r="CP132">
        <v>400.05700000000002</v>
      </c>
      <c r="CQ132">
        <v>18.156099999999999</v>
      </c>
      <c r="CR132">
        <v>18.047000000000001</v>
      </c>
      <c r="CS132">
        <v>400.36799999999999</v>
      </c>
      <c r="CT132">
        <v>18.232500000000002</v>
      </c>
      <c r="CU132">
        <v>1000.03</v>
      </c>
      <c r="CV132">
        <v>89.7958</v>
      </c>
      <c r="CW132">
        <v>0.104868</v>
      </c>
      <c r="CX132">
        <v>25.479099999999999</v>
      </c>
      <c r="CY132">
        <v>25.090199999999999</v>
      </c>
      <c r="CZ132">
        <v>999.9</v>
      </c>
      <c r="DA132">
        <v>0</v>
      </c>
      <c r="DB132">
        <v>0</v>
      </c>
      <c r="DC132">
        <v>9989.3799999999992</v>
      </c>
      <c r="DD132">
        <v>0</v>
      </c>
      <c r="DE132">
        <v>0.21912699999999999</v>
      </c>
      <c r="DF132">
        <v>0.44909700000000002</v>
      </c>
      <c r="DG132">
        <v>407.91199999999998</v>
      </c>
      <c r="DH132">
        <v>407.40899999999999</v>
      </c>
      <c r="DI132">
        <v>0.10910400000000001</v>
      </c>
      <c r="DJ132">
        <v>400.05700000000002</v>
      </c>
      <c r="DK132">
        <v>18.047000000000001</v>
      </c>
      <c r="DL132">
        <v>1.6303399999999999</v>
      </c>
      <c r="DM132">
        <v>1.6205499999999999</v>
      </c>
      <c r="DN132">
        <v>14.2486</v>
      </c>
      <c r="DO132">
        <v>14.1556</v>
      </c>
      <c r="DP132">
        <v>4.9997399999999997E-2</v>
      </c>
      <c r="DQ132">
        <v>0</v>
      </c>
      <c r="DR132">
        <v>0</v>
      </c>
      <c r="DS132">
        <v>0</v>
      </c>
      <c r="DT132">
        <v>647.02</v>
      </c>
      <c r="DU132">
        <v>4.9997399999999997E-2</v>
      </c>
      <c r="DV132">
        <v>-5.35</v>
      </c>
      <c r="DW132">
        <v>-1.96</v>
      </c>
      <c r="DX132">
        <v>36.186999999999998</v>
      </c>
      <c r="DY132">
        <v>40.561999999999998</v>
      </c>
      <c r="DZ132">
        <v>38.875</v>
      </c>
      <c r="EA132">
        <v>40.936999999999998</v>
      </c>
      <c r="EB132">
        <v>39.25</v>
      </c>
      <c r="EC132">
        <v>0</v>
      </c>
      <c r="ED132">
        <v>0</v>
      </c>
      <c r="EE132">
        <v>0</v>
      </c>
      <c r="EF132">
        <v>2839.5</v>
      </c>
      <c r="EG132">
        <v>0</v>
      </c>
      <c r="EH132">
        <v>648.84519999999998</v>
      </c>
      <c r="EI132">
        <v>1.93692309262403</v>
      </c>
      <c r="EJ132">
        <v>-11.6292308432299</v>
      </c>
      <c r="EK132">
        <v>-0.30599999999999999</v>
      </c>
      <c r="EL132">
        <v>15</v>
      </c>
      <c r="EM132">
        <v>1634252973.0999999</v>
      </c>
      <c r="EN132" t="s">
        <v>653</v>
      </c>
      <c r="EO132">
        <v>1634252973.0999999</v>
      </c>
      <c r="EP132">
        <v>1634252970.0999999</v>
      </c>
      <c r="EQ132">
        <v>132</v>
      </c>
      <c r="ER132">
        <v>-5.2999999999999999E-2</v>
      </c>
      <c r="ES132">
        <v>-8.9999999999999993E-3</v>
      </c>
      <c r="ET132">
        <v>0.13800000000000001</v>
      </c>
      <c r="EU132">
        <v>-7.5999999999999998E-2</v>
      </c>
      <c r="EV132">
        <v>400</v>
      </c>
      <c r="EW132">
        <v>18</v>
      </c>
      <c r="EX132">
        <v>0.35</v>
      </c>
      <c r="EY132">
        <v>0.18</v>
      </c>
      <c r="EZ132">
        <v>0.48059157499999999</v>
      </c>
      <c r="FA132">
        <v>-2.7358277673546601E-2</v>
      </c>
      <c r="FB132">
        <v>2.3756551703569599E-2</v>
      </c>
      <c r="FC132">
        <v>1</v>
      </c>
      <c r="FD132">
        <v>0</v>
      </c>
      <c r="FE132">
        <v>0</v>
      </c>
      <c r="FF132">
        <v>0</v>
      </c>
      <c r="FG132">
        <v>1</v>
      </c>
      <c r="FH132">
        <v>0.1039573925</v>
      </c>
      <c r="FI132">
        <v>4.4448185741087998E-2</v>
      </c>
      <c r="FJ132">
        <v>4.5199424972773398E-3</v>
      </c>
      <c r="FK132">
        <v>1</v>
      </c>
      <c r="FL132">
        <v>3</v>
      </c>
      <c r="FM132">
        <v>3</v>
      </c>
      <c r="FN132" t="s">
        <v>415</v>
      </c>
      <c r="FO132">
        <v>3.9266399999999999</v>
      </c>
      <c r="FP132">
        <v>2.7873999999999999</v>
      </c>
      <c r="FQ132">
        <v>8.4015599999999996E-2</v>
      </c>
      <c r="FR132">
        <v>8.3932099999999996E-2</v>
      </c>
      <c r="FS132">
        <v>8.1852300000000003E-2</v>
      </c>
      <c r="FT132">
        <v>8.0605499999999997E-2</v>
      </c>
      <c r="FU132">
        <v>19705</v>
      </c>
      <c r="FV132">
        <v>24036.799999999999</v>
      </c>
      <c r="FW132">
        <v>20949.599999999999</v>
      </c>
      <c r="FX132">
        <v>25305.7</v>
      </c>
      <c r="FY132">
        <v>30507</v>
      </c>
      <c r="FZ132">
        <v>34254.199999999997</v>
      </c>
      <c r="GA132">
        <v>37809.300000000003</v>
      </c>
      <c r="GB132">
        <v>41977.7</v>
      </c>
      <c r="GC132">
        <v>2.6774499999999999</v>
      </c>
      <c r="GD132">
        <v>2.1944499999999998</v>
      </c>
      <c r="GE132">
        <v>9.9599400000000005E-2</v>
      </c>
      <c r="GF132">
        <v>0</v>
      </c>
      <c r="GG132">
        <v>23.4541</v>
      </c>
      <c r="GH132">
        <v>999.9</v>
      </c>
      <c r="GI132">
        <v>46.435000000000002</v>
      </c>
      <c r="GJ132">
        <v>29.97</v>
      </c>
      <c r="GK132">
        <v>21.994399999999999</v>
      </c>
      <c r="GL132">
        <v>61.5381</v>
      </c>
      <c r="GM132">
        <v>19.290900000000001</v>
      </c>
      <c r="GN132">
        <v>3</v>
      </c>
      <c r="GO132">
        <v>-0.23077</v>
      </c>
      <c r="GP132">
        <v>-0.85266600000000004</v>
      </c>
      <c r="GQ132">
        <v>20.332999999999998</v>
      </c>
      <c r="GR132">
        <v>5.2234299999999996</v>
      </c>
      <c r="GS132">
        <v>11.962</v>
      </c>
      <c r="GT132">
        <v>4.9857500000000003</v>
      </c>
      <c r="GU132">
        <v>3.3010000000000002</v>
      </c>
      <c r="GV132">
        <v>9999</v>
      </c>
      <c r="GW132">
        <v>9999</v>
      </c>
      <c r="GX132">
        <v>999.9</v>
      </c>
      <c r="GY132">
        <v>9999</v>
      </c>
      <c r="GZ132">
        <v>1.8846099999999999</v>
      </c>
      <c r="HA132">
        <v>1.8815599999999999</v>
      </c>
      <c r="HB132">
        <v>1.8830899999999999</v>
      </c>
      <c r="HC132">
        <v>1.8817699999999999</v>
      </c>
      <c r="HD132">
        <v>1.88324</v>
      </c>
      <c r="HE132">
        <v>1.8824799999999999</v>
      </c>
      <c r="HF132">
        <v>1.88446</v>
      </c>
      <c r="HG132">
        <v>1.88171</v>
      </c>
      <c r="HH132">
        <v>5</v>
      </c>
      <c r="HI132">
        <v>0</v>
      </c>
      <c r="HJ132">
        <v>0</v>
      </c>
      <c r="HK132">
        <v>0</v>
      </c>
      <c r="HL132" t="s">
        <v>403</v>
      </c>
      <c r="HM132" t="s">
        <v>404</v>
      </c>
      <c r="HN132" t="s">
        <v>405</v>
      </c>
      <c r="HO132" t="s">
        <v>405</v>
      </c>
      <c r="HP132" t="s">
        <v>405</v>
      </c>
      <c r="HQ132" t="s">
        <v>405</v>
      </c>
      <c r="HR132">
        <v>0</v>
      </c>
      <c r="HS132">
        <v>100</v>
      </c>
      <c r="HT132">
        <v>100</v>
      </c>
      <c r="HU132">
        <v>0.13800000000000001</v>
      </c>
      <c r="HV132">
        <v>-7.6399999999999996E-2</v>
      </c>
      <c r="HW132">
        <v>0.13799999999991999</v>
      </c>
      <c r="HX132">
        <v>0</v>
      </c>
      <c r="HY132">
        <v>0</v>
      </c>
      <c r="HZ132">
        <v>0</v>
      </c>
      <c r="IA132">
        <v>-7.6335000000003803E-2</v>
      </c>
      <c r="IB132">
        <v>0</v>
      </c>
      <c r="IC132">
        <v>0</v>
      </c>
      <c r="ID132">
        <v>0</v>
      </c>
      <c r="IE132">
        <v>-1</v>
      </c>
      <c r="IF132">
        <v>-1</v>
      </c>
      <c r="IG132">
        <v>-1</v>
      </c>
      <c r="IH132">
        <v>-1</v>
      </c>
      <c r="II132">
        <v>1.1000000000000001</v>
      </c>
      <c r="IJ132">
        <v>1.1000000000000001</v>
      </c>
      <c r="IK132">
        <v>1.57104</v>
      </c>
      <c r="IL132">
        <v>2.6000999999999999</v>
      </c>
      <c r="IM132">
        <v>2.8002899999999999</v>
      </c>
      <c r="IN132">
        <v>3.0151400000000002</v>
      </c>
      <c r="IO132">
        <v>3.0493199999999998</v>
      </c>
      <c r="IP132">
        <v>2.3339799999999999</v>
      </c>
      <c r="IQ132">
        <v>36.269399999999997</v>
      </c>
      <c r="IR132">
        <v>24.061199999999999</v>
      </c>
      <c r="IS132">
        <v>18</v>
      </c>
      <c r="IT132">
        <v>1092.79</v>
      </c>
      <c r="IU132">
        <v>596.21500000000003</v>
      </c>
      <c r="IV132">
        <v>25.000299999999999</v>
      </c>
      <c r="IW132">
        <v>24.216100000000001</v>
      </c>
      <c r="IX132">
        <v>30.0002</v>
      </c>
      <c r="IY132">
        <v>24.126100000000001</v>
      </c>
      <c r="IZ132">
        <v>24.119700000000002</v>
      </c>
      <c r="JA132">
        <v>31.3828</v>
      </c>
      <c r="JB132">
        <v>11.504899999999999</v>
      </c>
      <c r="JC132">
        <v>65.598399999999998</v>
      </c>
      <c r="JD132">
        <v>25</v>
      </c>
      <c r="JE132">
        <v>400</v>
      </c>
      <c r="JF132">
        <v>18.073899999999998</v>
      </c>
      <c r="JG132">
        <v>101.925</v>
      </c>
      <c r="JH132">
        <v>101.202</v>
      </c>
    </row>
    <row r="133" spans="1:268" x14ac:dyDescent="0.2">
      <c r="A133">
        <v>117</v>
      </c>
      <c r="B133">
        <v>1634253044.0999999</v>
      </c>
      <c r="C133">
        <v>2898.5</v>
      </c>
      <c r="D133" t="s">
        <v>670</v>
      </c>
      <c r="E133" t="s">
        <v>671</v>
      </c>
      <c r="F133" t="s">
        <v>397</v>
      </c>
      <c r="I133">
        <v>1634253044.0999999</v>
      </c>
      <c r="J133">
        <f t="shared" si="138"/>
        <v>1.902841623522357E-4</v>
      </c>
      <c r="K133">
        <f t="shared" si="139"/>
        <v>0.19028416235223569</v>
      </c>
      <c r="L133">
        <f t="shared" si="140"/>
        <v>-0.7995112701798186</v>
      </c>
      <c r="M133">
        <f t="shared" si="141"/>
        <v>400.42899999999997</v>
      </c>
      <c r="N133">
        <f t="shared" si="142"/>
        <v>507.63133325164085</v>
      </c>
      <c r="O133">
        <f t="shared" si="143"/>
        <v>45.636684291650411</v>
      </c>
      <c r="P133">
        <f t="shared" si="144"/>
        <v>35.999062030243991</v>
      </c>
      <c r="Q133">
        <f t="shared" si="145"/>
        <v>1.0662973475139304E-2</v>
      </c>
      <c r="R133">
        <f t="shared" si="146"/>
        <v>2.7434954815909576</v>
      </c>
      <c r="S133">
        <f t="shared" si="147"/>
        <v>1.0640003081834248E-2</v>
      </c>
      <c r="T133">
        <f t="shared" si="148"/>
        <v>6.652061560701741E-3</v>
      </c>
      <c r="U133">
        <f t="shared" si="149"/>
        <v>3.9895850507889585E-3</v>
      </c>
      <c r="V133">
        <f t="shared" si="150"/>
        <v>25.42966947150784</v>
      </c>
      <c r="W133">
        <f t="shared" si="151"/>
        <v>25.0916</v>
      </c>
      <c r="X133">
        <f t="shared" si="152"/>
        <v>3.1970836453538314</v>
      </c>
      <c r="Y133">
        <f t="shared" si="153"/>
        <v>49.888690650413338</v>
      </c>
      <c r="Z133">
        <f t="shared" si="154"/>
        <v>1.6324895741532</v>
      </c>
      <c r="AA133">
        <f t="shared" si="155"/>
        <v>3.2722638194547895</v>
      </c>
      <c r="AB133">
        <f t="shared" si="156"/>
        <v>1.5645940712006314</v>
      </c>
      <c r="AC133">
        <f t="shared" si="157"/>
        <v>-8.3915315597335933</v>
      </c>
      <c r="AD133">
        <f t="shared" si="158"/>
        <v>57.787393207259683</v>
      </c>
      <c r="AE133">
        <f t="shared" si="159"/>
        <v>4.4683070507533769</v>
      </c>
      <c r="AF133">
        <f t="shared" si="160"/>
        <v>53.868158283330253</v>
      </c>
      <c r="AG133">
        <v>0</v>
      </c>
      <c r="AH133">
        <v>0</v>
      </c>
      <c r="AI133">
        <f t="shared" si="161"/>
        <v>1</v>
      </c>
      <c r="AJ133">
        <f t="shared" si="162"/>
        <v>0</v>
      </c>
      <c r="AK133">
        <f t="shared" si="163"/>
        <v>47700.393281393757</v>
      </c>
      <c r="AL133" t="s">
        <v>399</v>
      </c>
      <c r="AM133" t="s">
        <v>399</v>
      </c>
      <c r="AN133">
        <v>0</v>
      </c>
      <c r="AO133">
        <v>0</v>
      </c>
      <c r="AP133" t="e">
        <f t="shared" si="164"/>
        <v>#DIV/0!</v>
      </c>
      <c r="AQ133">
        <v>0</v>
      </c>
      <c r="AR133" t="s">
        <v>399</v>
      </c>
      <c r="AS133" t="s">
        <v>399</v>
      </c>
      <c r="AT133">
        <v>0</v>
      </c>
      <c r="AU133">
        <v>0</v>
      </c>
      <c r="AV133" t="e">
        <f t="shared" si="165"/>
        <v>#DIV/0!</v>
      </c>
      <c r="AW133">
        <v>0.5</v>
      </c>
      <c r="AX133">
        <f t="shared" si="166"/>
        <v>2.0997816056783997E-2</v>
      </c>
      <c r="AY133">
        <f t="shared" si="167"/>
        <v>-0.7995112701798186</v>
      </c>
      <c r="AZ133" t="e">
        <f t="shared" si="168"/>
        <v>#DIV/0!</v>
      </c>
      <c r="BA133">
        <f t="shared" si="169"/>
        <v>-38.075925039904881</v>
      </c>
      <c r="BB133" t="e">
        <f t="shared" si="170"/>
        <v>#DIV/0!</v>
      </c>
      <c r="BC133" t="e">
        <f t="shared" si="171"/>
        <v>#DIV/0!</v>
      </c>
      <c r="BD133" t="s">
        <v>399</v>
      </c>
      <c r="BE133">
        <v>0</v>
      </c>
      <c r="BF133" t="e">
        <f t="shared" si="172"/>
        <v>#DIV/0!</v>
      </c>
      <c r="BG133" t="e">
        <f t="shared" si="173"/>
        <v>#DIV/0!</v>
      </c>
      <c r="BH133" t="e">
        <f t="shared" si="174"/>
        <v>#DIV/0!</v>
      </c>
      <c r="BI133" t="e">
        <f t="shared" si="175"/>
        <v>#DIV/0!</v>
      </c>
      <c r="BJ133" t="e">
        <f t="shared" si="176"/>
        <v>#DIV/0!</v>
      </c>
      <c r="BK133" t="e">
        <f t="shared" si="177"/>
        <v>#DIV/0!</v>
      </c>
      <c r="BL133" t="e">
        <f t="shared" si="178"/>
        <v>#DIV/0!</v>
      </c>
      <c r="BM133" t="e">
        <f t="shared" si="179"/>
        <v>#DIV/0!</v>
      </c>
      <c r="BN133" t="s">
        <v>399</v>
      </c>
      <c r="BO133" t="s">
        <v>399</v>
      </c>
      <c r="BP133" t="s">
        <v>399</v>
      </c>
      <c r="BQ133" t="s">
        <v>399</v>
      </c>
      <c r="BR133" t="s">
        <v>399</v>
      </c>
      <c r="BS133" t="s">
        <v>399</v>
      </c>
      <c r="BT133" t="s">
        <v>399</v>
      </c>
      <c r="BU133" t="s">
        <v>399</v>
      </c>
      <c r="BV133" t="s">
        <v>399</v>
      </c>
      <c r="BW133" t="s">
        <v>399</v>
      </c>
      <c r="BX133" t="s">
        <v>399</v>
      </c>
      <c r="BY133" t="s">
        <v>399</v>
      </c>
      <c r="BZ133" t="s">
        <v>399</v>
      </c>
      <c r="CA133" t="s">
        <v>399</v>
      </c>
      <c r="CB133" t="s">
        <v>399</v>
      </c>
      <c r="CC133" t="s">
        <v>399</v>
      </c>
      <c r="CD133" t="s">
        <v>399</v>
      </c>
      <c r="CE133" t="s">
        <v>399</v>
      </c>
      <c r="CF133">
        <f t="shared" si="180"/>
        <v>4.9997399999999997E-2</v>
      </c>
      <c r="CG133">
        <f t="shared" si="181"/>
        <v>2.0997816056783997E-2</v>
      </c>
      <c r="CH133">
        <f t="shared" si="182"/>
        <v>0.41997815999999993</v>
      </c>
      <c r="CI133">
        <f t="shared" si="183"/>
        <v>7.9795850399999979E-2</v>
      </c>
      <c r="CJ133">
        <v>6</v>
      </c>
      <c r="CK133">
        <v>0.5</v>
      </c>
      <c r="CL133" t="s">
        <v>400</v>
      </c>
      <c r="CM133">
        <v>2</v>
      </c>
      <c r="CN133">
        <v>1634253044.0999999</v>
      </c>
      <c r="CO133">
        <v>400.42899999999997</v>
      </c>
      <c r="CP133">
        <v>399.995</v>
      </c>
      <c r="CQ133">
        <v>18.1587</v>
      </c>
      <c r="CR133">
        <v>18.046600000000002</v>
      </c>
      <c r="CS133">
        <v>400.291</v>
      </c>
      <c r="CT133">
        <v>18.235099999999999</v>
      </c>
      <c r="CU133">
        <v>999.976</v>
      </c>
      <c r="CV133">
        <v>89.796499999999995</v>
      </c>
      <c r="CW133">
        <v>0.104736</v>
      </c>
      <c r="CX133">
        <v>25.482299999999999</v>
      </c>
      <c r="CY133">
        <v>25.0916</v>
      </c>
      <c r="CZ133">
        <v>999.9</v>
      </c>
      <c r="DA133">
        <v>0</v>
      </c>
      <c r="DB133">
        <v>0</v>
      </c>
      <c r="DC133">
        <v>9995</v>
      </c>
      <c r="DD133">
        <v>0</v>
      </c>
      <c r="DE133">
        <v>0.21912699999999999</v>
      </c>
      <c r="DF133">
        <v>0.434174</v>
      </c>
      <c r="DG133">
        <v>407.83499999999998</v>
      </c>
      <c r="DH133">
        <v>407.346</v>
      </c>
      <c r="DI133">
        <v>0.112137</v>
      </c>
      <c r="DJ133">
        <v>399.995</v>
      </c>
      <c r="DK133">
        <v>18.046600000000002</v>
      </c>
      <c r="DL133">
        <v>1.63059</v>
      </c>
      <c r="DM133">
        <v>1.62052</v>
      </c>
      <c r="DN133">
        <v>14.250999999999999</v>
      </c>
      <c r="DO133">
        <v>14.1553</v>
      </c>
      <c r="DP133">
        <v>4.9997399999999997E-2</v>
      </c>
      <c r="DQ133">
        <v>0</v>
      </c>
      <c r="DR133">
        <v>0</v>
      </c>
      <c r="DS133">
        <v>0</v>
      </c>
      <c r="DT133">
        <v>646.54999999999995</v>
      </c>
      <c r="DU133">
        <v>4.9997399999999997E-2</v>
      </c>
      <c r="DV133">
        <v>1</v>
      </c>
      <c r="DW133">
        <v>-1.72</v>
      </c>
      <c r="DX133">
        <v>36.186999999999998</v>
      </c>
      <c r="DY133">
        <v>40.625</v>
      </c>
      <c r="DZ133">
        <v>38.875</v>
      </c>
      <c r="EA133">
        <v>40.936999999999998</v>
      </c>
      <c r="EB133">
        <v>39.25</v>
      </c>
      <c r="EC133">
        <v>0</v>
      </c>
      <c r="ED133">
        <v>0</v>
      </c>
      <c r="EE133">
        <v>0</v>
      </c>
      <c r="EF133">
        <v>2844.3000001907299</v>
      </c>
      <c r="EG133">
        <v>0</v>
      </c>
      <c r="EH133">
        <v>649.18759999999997</v>
      </c>
      <c r="EI133">
        <v>0.14846158709999699</v>
      </c>
      <c r="EJ133">
        <v>7.1384613052439603</v>
      </c>
      <c r="EK133">
        <v>-0.29720000000000002</v>
      </c>
      <c r="EL133">
        <v>15</v>
      </c>
      <c r="EM133">
        <v>1634252973.0999999</v>
      </c>
      <c r="EN133" t="s">
        <v>653</v>
      </c>
      <c r="EO133">
        <v>1634252973.0999999</v>
      </c>
      <c r="EP133">
        <v>1634252970.0999999</v>
      </c>
      <c r="EQ133">
        <v>132</v>
      </c>
      <c r="ER133">
        <v>-5.2999999999999999E-2</v>
      </c>
      <c r="ES133">
        <v>-8.9999999999999993E-3</v>
      </c>
      <c r="ET133">
        <v>0.13800000000000001</v>
      </c>
      <c r="EU133">
        <v>-7.5999999999999998E-2</v>
      </c>
      <c r="EV133">
        <v>400</v>
      </c>
      <c r="EW133">
        <v>18</v>
      </c>
      <c r="EX133">
        <v>0.35</v>
      </c>
      <c r="EY133">
        <v>0.18</v>
      </c>
      <c r="EZ133">
        <v>0.483928365853659</v>
      </c>
      <c r="FA133">
        <v>-4.4626829268292402E-2</v>
      </c>
      <c r="FB133">
        <v>2.5472436569134699E-2</v>
      </c>
      <c r="FC133">
        <v>1</v>
      </c>
      <c r="FD133">
        <v>0</v>
      </c>
      <c r="FE133">
        <v>0</v>
      </c>
      <c r="FF133">
        <v>0</v>
      </c>
      <c r="FG133">
        <v>1</v>
      </c>
      <c r="FH133">
        <v>0.106702902439024</v>
      </c>
      <c r="FI133">
        <v>2.78664041811847E-2</v>
      </c>
      <c r="FJ133">
        <v>3.2668792283953299E-3</v>
      </c>
      <c r="FK133">
        <v>1</v>
      </c>
      <c r="FL133">
        <v>3</v>
      </c>
      <c r="FM133">
        <v>3</v>
      </c>
      <c r="FN133" t="s">
        <v>415</v>
      </c>
      <c r="FO133">
        <v>3.9265599999999998</v>
      </c>
      <c r="FP133">
        <v>2.7873100000000002</v>
      </c>
      <c r="FQ133">
        <v>8.4004099999999998E-2</v>
      </c>
      <c r="FR133">
        <v>8.3922800000000006E-2</v>
      </c>
      <c r="FS133">
        <v>8.1861600000000007E-2</v>
      </c>
      <c r="FT133">
        <v>8.0604800000000004E-2</v>
      </c>
      <c r="FU133">
        <v>19705</v>
      </c>
      <c r="FV133">
        <v>24037</v>
      </c>
      <c r="FW133">
        <v>20949.400000000001</v>
      </c>
      <c r="FX133">
        <v>25305.599999999999</v>
      </c>
      <c r="FY133">
        <v>30506.5</v>
      </c>
      <c r="FZ133">
        <v>34254.300000000003</v>
      </c>
      <c r="GA133">
        <v>37809.1</v>
      </c>
      <c r="GB133">
        <v>41977.9</v>
      </c>
      <c r="GC133">
        <v>2.6776499999999999</v>
      </c>
      <c r="GD133">
        <v>2.1945299999999999</v>
      </c>
      <c r="GE133">
        <v>9.9405599999999997E-2</v>
      </c>
      <c r="GF133">
        <v>0</v>
      </c>
      <c r="GG133">
        <v>23.4587</v>
      </c>
      <c r="GH133">
        <v>999.9</v>
      </c>
      <c r="GI133">
        <v>46.435000000000002</v>
      </c>
      <c r="GJ133">
        <v>29.97</v>
      </c>
      <c r="GK133">
        <v>21.995899999999999</v>
      </c>
      <c r="GL133">
        <v>61.308100000000003</v>
      </c>
      <c r="GM133">
        <v>19.2668</v>
      </c>
      <c r="GN133">
        <v>3</v>
      </c>
      <c r="GO133">
        <v>-0.23064799999999999</v>
      </c>
      <c r="GP133">
        <v>-0.85213000000000005</v>
      </c>
      <c r="GQ133">
        <v>20.333100000000002</v>
      </c>
      <c r="GR133">
        <v>5.2232799999999999</v>
      </c>
      <c r="GS133">
        <v>11.962</v>
      </c>
      <c r="GT133">
        <v>4.9859</v>
      </c>
      <c r="GU133">
        <v>3.3010000000000002</v>
      </c>
      <c r="GV133">
        <v>9999</v>
      </c>
      <c r="GW133">
        <v>9999</v>
      </c>
      <c r="GX133">
        <v>999.9</v>
      </c>
      <c r="GY133">
        <v>9999</v>
      </c>
      <c r="GZ133">
        <v>1.8846000000000001</v>
      </c>
      <c r="HA133">
        <v>1.8815599999999999</v>
      </c>
      <c r="HB133">
        <v>1.8830899999999999</v>
      </c>
      <c r="HC133">
        <v>1.88182</v>
      </c>
      <c r="HD133">
        <v>1.88324</v>
      </c>
      <c r="HE133">
        <v>1.8824700000000001</v>
      </c>
      <c r="HF133">
        <v>1.88446</v>
      </c>
      <c r="HG133">
        <v>1.88171</v>
      </c>
      <c r="HH133">
        <v>5</v>
      </c>
      <c r="HI133">
        <v>0</v>
      </c>
      <c r="HJ133">
        <v>0</v>
      </c>
      <c r="HK133">
        <v>0</v>
      </c>
      <c r="HL133" t="s">
        <v>403</v>
      </c>
      <c r="HM133" t="s">
        <v>404</v>
      </c>
      <c r="HN133" t="s">
        <v>405</v>
      </c>
      <c r="HO133" t="s">
        <v>405</v>
      </c>
      <c r="HP133" t="s">
        <v>405</v>
      </c>
      <c r="HQ133" t="s">
        <v>405</v>
      </c>
      <c r="HR133">
        <v>0</v>
      </c>
      <c r="HS133">
        <v>100</v>
      </c>
      <c r="HT133">
        <v>100</v>
      </c>
      <c r="HU133">
        <v>0.13800000000000001</v>
      </c>
      <c r="HV133">
        <v>-7.6399999999999996E-2</v>
      </c>
      <c r="HW133">
        <v>0.13799999999991999</v>
      </c>
      <c r="HX133">
        <v>0</v>
      </c>
      <c r="HY133">
        <v>0</v>
      </c>
      <c r="HZ133">
        <v>0</v>
      </c>
      <c r="IA133">
        <v>-7.6335000000003803E-2</v>
      </c>
      <c r="IB133">
        <v>0</v>
      </c>
      <c r="IC133">
        <v>0</v>
      </c>
      <c r="ID133">
        <v>0</v>
      </c>
      <c r="IE133">
        <v>-1</v>
      </c>
      <c r="IF133">
        <v>-1</v>
      </c>
      <c r="IG133">
        <v>-1</v>
      </c>
      <c r="IH133">
        <v>-1</v>
      </c>
      <c r="II133">
        <v>1.2</v>
      </c>
      <c r="IJ133">
        <v>1.2</v>
      </c>
      <c r="IK133">
        <v>1.57104</v>
      </c>
      <c r="IL133">
        <v>2.6074199999999998</v>
      </c>
      <c r="IM133">
        <v>2.8002899999999999</v>
      </c>
      <c r="IN133">
        <v>3.0127000000000002</v>
      </c>
      <c r="IO133">
        <v>3.0493199999999998</v>
      </c>
      <c r="IP133">
        <v>2.33521</v>
      </c>
      <c r="IQ133">
        <v>36.269399999999997</v>
      </c>
      <c r="IR133">
        <v>24.061199999999999</v>
      </c>
      <c r="IS133">
        <v>18</v>
      </c>
      <c r="IT133">
        <v>1093.03</v>
      </c>
      <c r="IU133">
        <v>596.27300000000002</v>
      </c>
      <c r="IV133">
        <v>25.0001</v>
      </c>
      <c r="IW133">
        <v>24.216100000000001</v>
      </c>
      <c r="IX133">
        <v>30</v>
      </c>
      <c r="IY133">
        <v>24.126100000000001</v>
      </c>
      <c r="IZ133">
        <v>24.119700000000002</v>
      </c>
      <c r="JA133">
        <v>31.383299999999998</v>
      </c>
      <c r="JB133">
        <v>11.504899999999999</v>
      </c>
      <c r="JC133">
        <v>65.598399999999998</v>
      </c>
      <c r="JD133">
        <v>25</v>
      </c>
      <c r="JE133">
        <v>400</v>
      </c>
      <c r="JF133">
        <v>18.069600000000001</v>
      </c>
      <c r="JG133">
        <v>101.92400000000001</v>
      </c>
      <c r="JH133">
        <v>101.202</v>
      </c>
    </row>
    <row r="134" spans="1:268" x14ac:dyDescent="0.2">
      <c r="A134">
        <v>118</v>
      </c>
      <c r="B134">
        <v>1634253049.0999999</v>
      </c>
      <c r="C134">
        <v>2903.5</v>
      </c>
      <c r="D134" t="s">
        <v>672</v>
      </c>
      <c r="E134" t="s">
        <v>673</v>
      </c>
      <c r="F134" t="s">
        <v>397</v>
      </c>
      <c r="I134">
        <v>1634253049.0999999</v>
      </c>
      <c r="J134">
        <f t="shared" si="138"/>
        <v>1.9300747038383703E-4</v>
      </c>
      <c r="K134">
        <f t="shared" si="139"/>
        <v>0.19300747038383703</v>
      </c>
      <c r="L134">
        <f t="shared" si="140"/>
        <v>-0.78562774908475741</v>
      </c>
      <c r="M134">
        <f t="shared" si="141"/>
        <v>400.43700000000001</v>
      </c>
      <c r="N134">
        <f t="shared" si="142"/>
        <v>503.99106832057055</v>
      </c>
      <c r="O134">
        <f t="shared" si="143"/>
        <v>45.308136309728717</v>
      </c>
      <c r="P134">
        <f t="shared" si="144"/>
        <v>35.998761327092993</v>
      </c>
      <c r="Q134">
        <f t="shared" si="145"/>
        <v>1.0810305109410827E-2</v>
      </c>
      <c r="R134">
        <f t="shared" si="146"/>
        <v>2.7412443316832618</v>
      </c>
      <c r="S134">
        <f t="shared" si="147"/>
        <v>1.0786676977816E-2</v>
      </c>
      <c r="T134">
        <f t="shared" si="148"/>
        <v>6.743791659807612E-3</v>
      </c>
      <c r="U134">
        <f t="shared" si="149"/>
        <v>3.9895850507889585E-3</v>
      </c>
      <c r="V134">
        <f t="shared" si="150"/>
        <v>25.432275322092401</v>
      </c>
      <c r="W134">
        <f t="shared" si="151"/>
        <v>25.097300000000001</v>
      </c>
      <c r="X134">
        <f t="shared" si="152"/>
        <v>3.1981695196508255</v>
      </c>
      <c r="Y134">
        <f t="shared" si="153"/>
        <v>49.888738876961433</v>
      </c>
      <c r="Z134">
        <f t="shared" si="154"/>
        <v>1.6328208984380999</v>
      </c>
      <c r="AA134">
        <f t="shared" si="155"/>
        <v>3.2729247826148895</v>
      </c>
      <c r="AB134">
        <f t="shared" si="156"/>
        <v>1.5653486212127257</v>
      </c>
      <c r="AC134">
        <f t="shared" si="157"/>
        <v>-8.5116294439272124</v>
      </c>
      <c r="AD134">
        <f t="shared" si="158"/>
        <v>57.400068576730717</v>
      </c>
      <c r="AE134">
        <f t="shared" si="159"/>
        <v>4.4422059617876739</v>
      </c>
      <c r="AF134">
        <f t="shared" si="160"/>
        <v>53.334634679641965</v>
      </c>
      <c r="AG134">
        <v>0</v>
      </c>
      <c r="AH134">
        <v>0</v>
      </c>
      <c r="AI134">
        <f t="shared" si="161"/>
        <v>1</v>
      </c>
      <c r="AJ134">
        <f t="shared" si="162"/>
        <v>0</v>
      </c>
      <c r="AK134">
        <f t="shared" si="163"/>
        <v>47638.662450026939</v>
      </c>
      <c r="AL134" t="s">
        <v>399</v>
      </c>
      <c r="AM134" t="s">
        <v>399</v>
      </c>
      <c r="AN134">
        <v>0</v>
      </c>
      <c r="AO134">
        <v>0</v>
      </c>
      <c r="AP134" t="e">
        <f t="shared" si="164"/>
        <v>#DIV/0!</v>
      </c>
      <c r="AQ134">
        <v>0</v>
      </c>
      <c r="AR134" t="s">
        <v>399</v>
      </c>
      <c r="AS134" t="s">
        <v>399</v>
      </c>
      <c r="AT134">
        <v>0</v>
      </c>
      <c r="AU134">
        <v>0</v>
      </c>
      <c r="AV134" t="e">
        <f t="shared" si="165"/>
        <v>#DIV/0!</v>
      </c>
      <c r="AW134">
        <v>0.5</v>
      </c>
      <c r="AX134">
        <f t="shared" si="166"/>
        <v>2.0997816056783997E-2</v>
      </c>
      <c r="AY134">
        <f t="shared" si="167"/>
        <v>-0.78562774908475741</v>
      </c>
      <c r="AZ134" t="e">
        <f t="shared" si="168"/>
        <v>#DIV/0!</v>
      </c>
      <c r="BA134">
        <f t="shared" si="169"/>
        <v>-37.41473622591031</v>
      </c>
      <c r="BB134" t="e">
        <f t="shared" si="170"/>
        <v>#DIV/0!</v>
      </c>
      <c r="BC134" t="e">
        <f t="shared" si="171"/>
        <v>#DIV/0!</v>
      </c>
      <c r="BD134" t="s">
        <v>399</v>
      </c>
      <c r="BE134">
        <v>0</v>
      </c>
      <c r="BF134" t="e">
        <f t="shared" si="172"/>
        <v>#DIV/0!</v>
      </c>
      <c r="BG134" t="e">
        <f t="shared" si="173"/>
        <v>#DIV/0!</v>
      </c>
      <c r="BH134" t="e">
        <f t="shared" si="174"/>
        <v>#DIV/0!</v>
      </c>
      <c r="BI134" t="e">
        <f t="shared" si="175"/>
        <v>#DIV/0!</v>
      </c>
      <c r="BJ134" t="e">
        <f t="shared" si="176"/>
        <v>#DIV/0!</v>
      </c>
      <c r="BK134" t="e">
        <f t="shared" si="177"/>
        <v>#DIV/0!</v>
      </c>
      <c r="BL134" t="e">
        <f t="shared" si="178"/>
        <v>#DIV/0!</v>
      </c>
      <c r="BM134" t="e">
        <f t="shared" si="179"/>
        <v>#DIV/0!</v>
      </c>
      <c r="BN134" t="s">
        <v>399</v>
      </c>
      <c r="BO134" t="s">
        <v>399</v>
      </c>
      <c r="BP134" t="s">
        <v>399</v>
      </c>
      <c r="BQ134" t="s">
        <v>399</v>
      </c>
      <c r="BR134" t="s">
        <v>399</v>
      </c>
      <c r="BS134" t="s">
        <v>399</v>
      </c>
      <c r="BT134" t="s">
        <v>399</v>
      </c>
      <c r="BU134" t="s">
        <v>399</v>
      </c>
      <c r="BV134" t="s">
        <v>399</v>
      </c>
      <c r="BW134" t="s">
        <v>399</v>
      </c>
      <c r="BX134" t="s">
        <v>399</v>
      </c>
      <c r="BY134" t="s">
        <v>399</v>
      </c>
      <c r="BZ134" t="s">
        <v>399</v>
      </c>
      <c r="CA134" t="s">
        <v>399</v>
      </c>
      <c r="CB134" t="s">
        <v>399</v>
      </c>
      <c r="CC134" t="s">
        <v>399</v>
      </c>
      <c r="CD134" t="s">
        <v>399</v>
      </c>
      <c r="CE134" t="s">
        <v>399</v>
      </c>
      <c r="CF134">
        <f t="shared" si="180"/>
        <v>4.9997399999999997E-2</v>
      </c>
      <c r="CG134">
        <f t="shared" si="181"/>
        <v>2.0997816056783997E-2</v>
      </c>
      <c r="CH134">
        <f t="shared" si="182"/>
        <v>0.41997815999999993</v>
      </c>
      <c r="CI134">
        <f t="shared" si="183"/>
        <v>7.9795850399999979E-2</v>
      </c>
      <c r="CJ134">
        <v>6</v>
      </c>
      <c r="CK134">
        <v>0.5</v>
      </c>
      <c r="CL134" t="s">
        <v>400</v>
      </c>
      <c r="CM134">
        <v>2</v>
      </c>
      <c r="CN134">
        <v>1634253049.0999999</v>
      </c>
      <c r="CO134">
        <v>400.43700000000001</v>
      </c>
      <c r="CP134">
        <v>400.012</v>
      </c>
      <c r="CQ134">
        <v>18.1629</v>
      </c>
      <c r="CR134">
        <v>18.049199999999999</v>
      </c>
      <c r="CS134">
        <v>400.29899999999998</v>
      </c>
      <c r="CT134">
        <v>18.2392</v>
      </c>
      <c r="CU134">
        <v>1000.01</v>
      </c>
      <c r="CV134">
        <v>89.794399999999996</v>
      </c>
      <c r="CW134">
        <v>0.10428900000000001</v>
      </c>
      <c r="CX134">
        <v>25.485700000000001</v>
      </c>
      <c r="CY134">
        <v>25.097300000000001</v>
      </c>
      <c r="CZ134">
        <v>999.9</v>
      </c>
      <c r="DA134">
        <v>0</v>
      </c>
      <c r="DB134">
        <v>0</v>
      </c>
      <c r="DC134">
        <v>9981.8799999999992</v>
      </c>
      <c r="DD134">
        <v>0</v>
      </c>
      <c r="DE134">
        <v>0.21912699999999999</v>
      </c>
      <c r="DF134">
        <v>0.42575099999999999</v>
      </c>
      <c r="DG134">
        <v>407.84500000000003</v>
      </c>
      <c r="DH134">
        <v>407.36399999999998</v>
      </c>
      <c r="DI134">
        <v>0.113703</v>
      </c>
      <c r="DJ134">
        <v>400.012</v>
      </c>
      <c r="DK134">
        <v>18.049199999999999</v>
      </c>
      <c r="DL134">
        <v>1.6309199999999999</v>
      </c>
      <c r="DM134">
        <v>1.6207199999999999</v>
      </c>
      <c r="DN134">
        <v>14.254099999999999</v>
      </c>
      <c r="DO134">
        <v>14.1572</v>
      </c>
      <c r="DP134">
        <v>4.9997399999999997E-2</v>
      </c>
      <c r="DQ134">
        <v>0</v>
      </c>
      <c r="DR134">
        <v>0</v>
      </c>
      <c r="DS134">
        <v>0</v>
      </c>
      <c r="DT134">
        <v>646.15</v>
      </c>
      <c r="DU134">
        <v>4.9997399999999997E-2</v>
      </c>
      <c r="DV134">
        <v>-1.33</v>
      </c>
      <c r="DW134">
        <v>-2.25</v>
      </c>
      <c r="DX134">
        <v>36.186999999999998</v>
      </c>
      <c r="DY134">
        <v>40.561999999999998</v>
      </c>
      <c r="DZ134">
        <v>38.875</v>
      </c>
      <c r="EA134">
        <v>40.936999999999998</v>
      </c>
      <c r="EB134">
        <v>39.25</v>
      </c>
      <c r="EC134">
        <v>0</v>
      </c>
      <c r="ED134">
        <v>0</v>
      </c>
      <c r="EE134">
        <v>0</v>
      </c>
      <c r="EF134">
        <v>2849.7000000476801</v>
      </c>
      <c r="EG134">
        <v>0</v>
      </c>
      <c r="EH134">
        <v>649.03807692307703</v>
      </c>
      <c r="EI134">
        <v>-3.5846154142236699</v>
      </c>
      <c r="EJ134">
        <v>-7.9011966940883296</v>
      </c>
      <c r="EK134">
        <v>-0.609615384615385</v>
      </c>
      <c r="EL134">
        <v>15</v>
      </c>
      <c r="EM134">
        <v>1634252973.0999999</v>
      </c>
      <c r="EN134" t="s">
        <v>653</v>
      </c>
      <c r="EO134">
        <v>1634252973.0999999</v>
      </c>
      <c r="EP134">
        <v>1634252970.0999999</v>
      </c>
      <c r="EQ134">
        <v>132</v>
      </c>
      <c r="ER134">
        <v>-5.2999999999999999E-2</v>
      </c>
      <c r="ES134">
        <v>-8.9999999999999993E-3</v>
      </c>
      <c r="ET134">
        <v>0.13800000000000001</v>
      </c>
      <c r="EU134">
        <v>-7.5999999999999998E-2</v>
      </c>
      <c r="EV134">
        <v>400</v>
      </c>
      <c r="EW134">
        <v>18</v>
      </c>
      <c r="EX134">
        <v>0.35</v>
      </c>
      <c r="EY134">
        <v>0.18</v>
      </c>
      <c r="EZ134">
        <v>0.4614433</v>
      </c>
      <c r="FA134">
        <v>-0.183456833020639</v>
      </c>
      <c r="FB134">
        <v>3.7783912945987999E-2</v>
      </c>
      <c r="FC134">
        <v>0</v>
      </c>
      <c r="FD134">
        <v>0</v>
      </c>
      <c r="FE134">
        <v>0</v>
      </c>
      <c r="FF134">
        <v>0</v>
      </c>
      <c r="FG134">
        <v>1</v>
      </c>
      <c r="FH134">
        <v>0.109603675</v>
      </c>
      <c r="FI134">
        <v>2.59664352720449E-2</v>
      </c>
      <c r="FJ134">
        <v>2.94876868699038E-3</v>
      </c>
      <c r="FK134">
        <v>1</v>
      </c>
      <c r="FL134">
        <v>2</v>
      </c>
      <c r="FM134">
        <v>3</v>
      </c>
      <c r="FN134" t="s">
        <v>419</v>
      </c>
      <c r="FO134">
        <v>3.9266000000000001</v>
      </c>
      <c r="FP134">
        <v>2.7867500000000001</v>
      </c>
      <c r="FQ134">
        <v>8.4003499999999995E-2</v>
      </c>
      <c r="FR134">
        <v>8.3923600000000001E-2</v>
      </c>
      <c r="FS134">
        <v>8.1873399999999999E-2</v>
      </c>
      <c r="FT134">
        <v>8.06114E-2</v>
      </c>
      <c r="FU134">
        <v>19705.099999999999</v>
      </c>
      <c r="FV134">
        <v>24037.1</v>
      </c>
      <c r="FW134">
        <v>20949.5</v>
      </c>
      <c r="FX134">
        <v>25305.7</v>
      </c>
      <c r="FY134">
        <v>30506.3</v>
      </c>
      <c r="FZ134">
        <v>34254.1</v>
      </c>
      <c r="GA134">
        <v>37809.300000000003</v>
      </c>
      <c r="GB134">
        <v>41977.9</v>
      </c>
      <c r="GC134">
        <v>2.6779500000000001</v>
      </c>
      <c r="GD134">
        <v>2.1943999999999999</v>
      </c>
      <c r="GE134">
        <v>9.9450300000000005E-2</v>
      </c>
      <c r="GF134">
        <v>0</v>
      </c>
      <c r="GG134">
        <v>23.463699999999999</v>
      </c>
      <c r="GH134">
        <v>999.9</v>
      </c>
      <c r="GI134">
        <v>46.435000000000002</v>
      </c>
      <c r="GJ134">
        <v>29.97</v>
      </c>
      <c r="GK134">
        <v>21.9939</v>
      </c>
      <c r="GL134">
        <v>61.498100000000001</v>
      </c>
      <c r="GM134">
        <v>19.270800000000001</v>
      </c>
      <c r="GN134">
        <v>3</v>
      </c>
      <c r="GO134">
        <v>-0.23050300000000001</v>
      </c>
      <c r="GP134">
        <v>-0.85073500000000002</v>
      </c>
      <c r="GQ134">
        <v>20.332699999999999</v>
      </c>
      <c r="GR134">
        <v>5.2219300000000004</v>
      </c>
      <c r="GS134">
        <v>11.962</v>
      </c>
      <c r="GT134">
        <v>4.9856499999999997</v>
      </c>
      <c r="GU134">
        <v>3.3007</v>
      </c>
      <c r="GV134">
        <v>9999</v>
      </c>
      <c r="GW134">
        <v>9999</v>
      </c>
      <c r="GX134">
        <v>999.9</v>
      </c>
      <c r="GY134">
        <v>9999</v>
      </c>
      <c r="GZ134">
        <v>1.8846099999999999</v>
      </c>
      <c r="HA134">
        <v>1.8815599999999999</v>
      </c>
      <c r="HB134">
        <v>1.8830899999999999</v>
      </c>
      <c r="HC134">
        <v>1.88178</v>
      </c>
      <c r="HD134">
        <v>1.88324</v>
      </c>
      <c r="HE134">
        <v>1.8824799999999999</v>
      </c>
      <c r="HF134">
        <v>1.88446</v>
      </c>
      <c r="HG134">
        <v>1.88171</v>
      </c>
      <c r="HH134">
        <v>5</v>
      </c>
      <c r="HI134">
        <v>0</v>
      </c>
      <c r="HJ134">
        <v>0</v>
      </c>
      <c r="HK134">
        <v>0</v>
      </c>
      <c r="HL134" t="s">
        <v>403</v>
      </c>
      <c r="HM134" t="s">
        <v>404</v>
      </c>
      <c r="HN134" t="s">
        <v>405</v>
      </c>
      <c r="HO134" t="s">
        <v>405</v>
      </c>
      <c r="HP134" t="s">
        <v>405</v>
      </c>
      <c r="HQ134" t="s">
        <v>405</v>
      </c>
      <c r="HR134">
        <v>0</v>
      </c>
      <c r="HS134">
        <v>100</v>
      </c>
      <c r="HT134">
        <v>100</v>
      </c>
      <c r="HU134">
        <v>0.13800000000000001</v>
      </c>
      <c r="HV134">
        <v>-7.6300000000000007E-2</v>
      </c>
      <c r="HW134">
        <v>0.13799999999991999</v>
      </c>
      <c r="HX134">
        <v>0</v>
      </c>
      <c r="HY134">
        <v>0</v>
      </c>
      <c r="HZ134">
        <v>0</v>
      </c>
      <c r="IA134">
        <v>-7.6335000000003803E-2</v>
      </c>
      <c r="IB134">
        <v>0</v>
      </c>
      <c r="IC134">
        <v>0</v>
      </c>
      <c r="ID134">
        <v>0</v>
      </c>
      <c r="IE134">
        <v>-1</v>
      </c>
      <c r="IF134">
        <v>-1</v>
      </c>
      <c r="IG134">
        <v>-1</v>
      </c>
      <c r="IH134">
        <v>-1</v>
      </c>
      <c r="II134">
        <v>1.3</v>
      </c>
      <c r="IJ134">
        <v>1.3</v>
      </c>
      <c r="IK134">
        <v>1.57104</v>
      </c>
      <c r="IL134">
        <v>2.6110799999999998</v>
      </c>
      <c r="IM134">
        <v>2.8002899999999999</v>
      </c>
      <c r="IN134">
        <v>3.0151400000000002</v>
      </c>
      <c r="IO134">
        <v>3.0493199999999998</v>
      </c>
      <c r="IP134">
        <v>2.3315399999999999</v>
      </c>
      <c r="IQ134">
        <v>36.269399999999997</v>
      </c>
      <c r="IR134">
        <v>24.061199999999999</v>
      </c>
      <c r="IS134">
        <v>18</v>
      </c>
      <c r="IT134">
        <v>1093.3800000000001</v>
      </c>
      <c r="IU134">
        <v>596.17600000000004</v>
      </c>
      <c r="IV134">
        <v>25.0002</v>
      </c>
      <c r="IW134">
        <v>24.2166</v>
      </c>
      <c r="IX134">
        <v>30.0002</v>
      </c>
      <c r="IY134">
        <v>24.126100000000001</v>
      </c>
      <c r="IZ134">
        <v>24.119700000000002</v>
      </c>
      <c r="JA134">
        <v>31.382899999999999</v>
      </c>
      <c r="JB134">
        <v>11.504899999999999</v>
      </c>
      <c r="JC134">
        <v>65.598399999999998</v>
      </c>
      <c r="JD134">
        <v>25</v>
      </c>
      <c r="JE134">
        <v>400</v>
      </c>
      <c r="JF134">
        <v>18.0654</v>
      </c>
      <c r="JG134">
        <v>101.925</v>
      </c>
      <c r="JH134">
        <v>101.202</v>
      </c>
    </row>
    <row r="135" spans="1:268" x14ac:dyDescent="0.2">
      <c r="A135">
        <v>119</v>
      </c>
      <c r="B135">
        <v>1634253054.0999999</v>
      </c>
      <c r="C135">
        <v>2908.5</v>
      </c>
      <c r="D135" t="s">
        <v>674</v>
      </c>
      <c r="E135" t="s">
        <v>675</v>
      </c>
      <c r="F135" t="s">
        <v>397</v>
      </c>
      <c r="I135">
        <v>1634253054.0999999</v>
      </c>
      <c r="J135">
        <f t="shared" si="138"/>
        <v>1.9656908153349475E-4</v>
      </c>
      <c r="K135">
        <f t="shared" si="139"/>
        <v>0.19656908153349475</v>
      </c>
      <c r="L135">
        <f t="shared" si="140"/>
        <v>-0.82203943330213025</v>
      </c>
      <c r="M135">
        <f t="shared" si="141"/>
        <v>400.43700000000001</v>
      </c>
      <c r="N135">
        <f t="shared" si="142"/>
        <v>507.21775179129941</v>
      </c>
      <c r="O135">
        <f t="shared" si="143"/>
        <v>45.599091453582325</v>
      </c>
      <c r="P135">
        <f t="shared" si="144"/>
        <v>35.999456485724998</v>
      </c>
      <c r="Q135">
        <f t="shared" si="145"/>
        <v>1.1001677003847483E-2</v>
      </c>
      <c r="R135">
        <f t="shared" si="146"/>
        <v>2.741798573152832</v>
      </c>
      <c r="S135">
        <f t="shared" si="147"/>
        <v>1.0977210859923684E-2</v>
      </c>
      <c r="T135">
        <f t="shared" si="148"/>
        <v>6.8629503965271631E-3</v>
      </c>
      <c r="U135">
        <f t="shared" si="149"/>
        <v>3.9895850507889585E-3</v>
      </c>
      <c r="V135">
        <f t="shared" si="150"/>
        <v>25.433199284256414</v>
      </c>
      <c r="W135">
        <f t="shared" si="151"/>
        <v>25.105699999999999</v>
      </c>
      <c r="X135">
        <f t="shared" si="152"/>
        <v>3.1997703428748672</v>
      </c>
      <c r="Y135">
        <f t="shared" si="153"/>
        <v>49.894508512317358</v>
      </c>
      <c r="Z135">
        <f t="shared" si="154"/>
        <v>1.6331940508475</v>
      </c>
      <c r="AA135">
        <f t="shared" si="155"/>
        <v>3.2732941951804508</v>
      </c>
      <c r="AB135">
        <f t="shared" si="156"/>
        <v>1.5665762920273671</v>
      </c>
      <c r="AC135">
        <f t="shared" si="157"/>
        <v>-8.6686964956271186</v>
      </c>
      <c r="AD135">
        <f t="shared" si="158"/>
        <v>56.450871081694174</v>
      </c>
      <c r="AE135">
        <f t="shared" si="159"/>
        <v>4.3680903797305826</v>
      </c>
      <c r="AF135">
        <f t="shared" si="160"/>
        <v>52.154254550848428</v>
      </c>
      <c r="AG135">
        <v>0</v>
      </c>
      <c r="AH135">
        <v>0</v>
      </c>
      <c r="AI135">
        <f t="shared" si="161"/>
        <v>1</v>
      </c>
      <c r="AJ135">
        <f t="shared" si="162"/>
        <v>0</v>
      </c>
      <c r="AK135">
        <f t="shared" si="163"/>
        <v>47653.442639998575</v>
      </c>
      <c r="AL135" t="s">
        <v>399</v>
      </c>
      <c r="AM135" t="s">
        <v>399</v>
      </c>
      <c r="AN135">
        <v>0</v>
      </c>
      <c r="AO135">
        <v>0</v>
      </c>
      <c r="AP135" t="e">
        <f t="shared" si="164"/>
        <v>#DIV/0!</v>
      </c>
      <c r="AQ135">
        <v>0</v>
      </c>
      <c r="AR135" t="s">
        <v>399</v>
      </c>
      <c r="AS135" t="s">
        <v>399</v>
      </c>
      <c r="AT135">
        <v>0</v>
      </c>
      <c r="AU135">
        <v>0</v>
      </c>
      <c r="AV135" t="e">
        <f t="shared" si="165"/>
        <v>#DIV/0!</v>
      </c>
      <c r="AW135">
        <v>0.5</v>
      </c>
      <c r="AX135">
        <f t="shared" si="166"/>
        <v>2.0997816056783997E-2</v>
      </c>
      <c r="AY135">
        <f t="shared" si="167"/>
        <v>-0.82203943330213025</v>
      </c>
      <c r="AZ135" t="e">
        <f t="shared" si="168"/>
        <v>#DIV/0!</v>
      </c>
      <c r="BA135">
        <f t="shared" si="169"/>
        <v>-39.148806289144765</v>
      </c>
      <c r="BB135" t="e">
        <f t="shared" si="170"/>
        <v>#DIV/0!</v>
      </c>
      <c r="BC135" t="e">
        <f t="shared" si="171"/>
        <v>#DIV/0!</v>
      </c>
      <c r="BD135" t="s">
        <v>399</v>
      </c>
      <c r="BE135">
        <v>0</v>
      </c>
      <c r="BF135" t="e">
        <f t="shared" si="172"/>
        <v>#DIV/0!</v>
      </c>
      <c r="BG135" t="e">
        <f t="shared" si="173"/>
        <v>#DIV/0!</v>
      </c>
      <c r="BH135" t="e">
        <f t="shared" si="174"/>
        <v>#DIV/0!</v>
      </c>
      <c r="BI135" t="e">
        <f t="shared" si="175"/>
        <v>#DIV/0!</v>
      </c>
      <c r="BJ135" t="e">
        <f t="shared" si="176"/>
        <v>#DIV/0!</v>
      </c>
      <c r="BK135" t="e">
        <f t="shared" si="177"/>
        <v>#DIV/0!</v>
      </c>
      <c r="BL135" t="e">
        <f t="shared" si="178"/>
        <v>#DIV/0!</v>
      </c>
      <c r="BM135" t="e">
        <f t="shared" si="179"/>
        <v>#DIV/0!</v>
      </c>
      <c r="BN135" t="s">
        <v>399</v>
      </c>
      <c r="BO135" t="s">
        <v>399</v>
      </c>
      <c r="BP135" t="s">
        <v>399</v>
      </c>
      <c r="BQ135" t="s">
        <v>399</v>
      </c>
      <c r="BR135" t="s">
        <v>399</v>
      </c>
      <c r="BS135" t="s">
        <v>399</v>
      </c>
      <c r="BT135" t="s">
        <v>399</v>
      </c>
      <c r="BU135" t="s">
        <v>399</v>
      </c>
      <c r="BV135" t="s">
        <v>399</v>
      </c>
      <c r="BW135" t="s">
        <v>399</v>
      </c>
      <c r="BX135" t="s">
        <v>399</v>
      </c>
      <c r="BY135" t="s">
        <v>399</v>
      </c>
      <c r="BZ135" t="s">
        <v>399</v>
      </c>
      <c r="CA135" t="s">
        <v>399</v>
      </c>
      <c r="CB135" t="s">
        <v>399</v>
      </c>
      <c r="CC135" t="s">
        <v>399</v>
      </c>
      <c r="CD135" t="s">
        <v>399</v>
      </c>
      <c r="CE135" t="s">
        <v>399</v>
      </c>
      <c r="CF135">
        <f t="shared" si="180"/>
        <v>4.9997399999999997E-2</v>
      </c>
      <c r="CG135">
        <f t="shared" si="181"/>
        <v>2.0997816056783997E-2</v>
      </c>
      <c r="CH135">
        <f t="shared" si="182"/>
        <v>0.41997815999999993</v>
      </c>
      <c r="CI135">
        <f t="shared" si="183"/>
        <v>7.9795850399999979E-2</v>
      </c>
      <c r="CJ135">
        <v>6</v>
      </c>
      <c r="CK135">
        <v>0.5</v>
      </c>
      <c r="CL135" t="s">
        <v>400</v>
      </c>
      <c r="CM135">
        <v>2</v>
      </c>
      <c r="CN135">
        <v>1634253054.0999999</v>
      </c>
      <c r="CO135">
        <v>400.43700000000001</v>
      </c>
      <c r="CP135">
        <v>399.99099999999999</v>
      </c>
      <c r="CQ135">
        <v>18.166699999999999</v>
      </c>
      <c r="CR135">
        <v>18.050899999999999</v>
      </c>
      <c r="CS135">
        <v>400.29899999999998</v>
      </c>
      <c r="CT135">
        <v>18.242999999999999</v>
      </c>
      <c r="CU135">
        <v>999.99</v>
      </c>
      <c r="CV135">
        <v>89.795900000000003</v>
      </c>
      <c r="CW135">
        <v>0.10452500000000001</v>
      </c>
      <c r="CX135">
        <v>25.4876</v>
      </c>
      <c r="CY135">
        <v>25.105699999999999</v>
      </c>
      <c r="CZ135">
        <v>999.9</v>
      </c>
      <c r="DA135">
        <v>0</v>
      </c>
      <c r="DB135">
        <v>0</v>
      </c>
      <c r="DC135">
        <v>9985</v>
      </c>
      <c r="DD135">
        <v>0</v>
      </c>
      <c r="DE135">
        <v>0.21912699999999999</v>
      </c>
      <c r="DF135">
        <v>0.44647199999999998</v>
      </c>
      <c r="DG135">
        <v>407.84699999999998</v>
      </c>
      <c r="DH135">
        <v>407.34399999999999</v>
      </c>
      <c r="DI135">
        <v>0.115768</v>
      </c>
      <c r="DJ135">
        <v>399.99099999999999</v>
      </c>
      <c r="DK135">
        <v>18.050899999999999</v>
      </c>
      <c r="DL135">
        <v>1.6312899999999999</v>
      </c>
      <c r="DM135">
        <v>1.6209</v>
      </c>
      <c r="DN135">
        <v>14.2576</v>
      </c>
      <c r="DO135">
        <v>14.158899999999999</v>
      </c>
      <c r="DP135">
        <v>4.9997399999999997E-2</v>
      </c>
      <c r="DQ135">
        <v>0</v>
      </c>
      <c r="DR135">
        <v>0</v>
      </c>
      <c r="DS135">
        <v>0</v>
      </c>
      <c r="DT135">
        <v>651.79999999999995</v>
      </c>
      <c r="DU135">
        <v>4.9997399999999997E-2</v>
      </c>
      <c r="DV135">
        <v>-6.14</v>
      </c>
      <c r="DW135">
        <v>-2.83</v>
      </c>
      <c r="DX135">
        <v>36.186999999999998</v>
      </c>
      <c r="DY135">
        <v>40.561999999999998</v>
      </c>
      <c r="DZ135">
        <v>38.875</v>
      </c>
      <c r="EA135">
        <v>40.936999999999998</v>
      </c>
      <c r="EB135">
        <v>39.25</v>
      </c>
      <c r="EC135">
        <v>0</v>
      </c>
      <c r="ED135">
        <v>0</v>
      </c>
      <c r="EE135">
        <v>0</v>
      </c>
      <c r="EF135">
        <v>2854.5</v>
      </c>
      <c r="EG135">
        <v>0</v>
      </c>
      <c r="EH135">
        <v>648.81615384615395</v>
      </c>
      <c r="EI135">
        <v>-1.8584614333017699</v>
      </c>
      <c r="EJ135">
        <v>-9.2499146226986895</v>
      </c>
      <c r="EK135">
        <v>-0.862307692307692</v>
      </c>
      <c r="EL135">
        <v>15</v>
      </c>
      <c r="EM135">
        <v>1634252973.0999999</v>
      </c>
      <c r="EN135" t="s">
        <v>653</v>
      </c>
      <c r="EO135">
        <v>1634252973.0999999</v>
      </c>
      <c r="EP135">
        <v>1634252970.0999999</v>
      </c>
      <c r="EQ135">
        <v>132</v>
      </c>
      <c r="ER135">
        <v>-5.2999999999999999E-2</v>
      </c>
      <c r="ES135">
        <v>-8.9999999999999993E-3</v>
      </c>
      <c r="ET135">
        <v>0.13800000000000001</v>
      </c>
      <c r="EU135">
        <v>-7.5999999999999998E-2</v>
      </c>
      <c r="EV135">
        <v>400</v>
      </c>
      <c r="EW135">
        <v>18</v>
      </c>
      <c r="EX135">
        <v>0.35</v>
      </c>
      <c r="EY135">
        <v>0.18</v>
      </c>
      <c r="EZ135">
        <v>0.45500439024390199</v>
      </c>
      <c r="FA135">
        <v>-0.236782975609756</v>
      </c>
      <c r="FB135">
        <v>3.8651576037584498E-2</v>
      </c>
      <c r="FC135">
        <v>0</v>
      </c>
      <c r="FD135">
        <v>0</v>
      </c>
      <c r="FE135">
        <v>0</v>
      </c>
      <c r="FF135">
        <v>0</v>
      </c>
      <c r="FG135">
        <v>1</v>
      </c>
      <c r="FH135">
        <v>0.11160243902439</v>
      </c>
      <c r="FI135">
        <v>2.2897526132404401E-2</v>
      </c>
      <c r="FJ135">
        <v>2.6313724050553598E-3</v>
      </c>
      <c r="FK135">
        <v>1</v>
      </c>
      <c r="FL135">
        <v>2</v>
      </c>
      <c r="FM135">
        <v>3</v>
      </c>
      <c r="FN135" t="s">
        <v>419</v>
      </c>
      <c r="FO135">
        <v>3.9265699999999999</v>
      </c>
      <c r="FP135">
        <v>2.7870200000000001</v>
      </c>
      <c r="FQ135">
        <v>8.4004899999999993E-2</v>
      </c>
      <c r="FR135">
        <v>8.3921700000000002E-2</v>
      </c>
      <c r="FS135">
        <v>8.1887199999999993E-2</v>
      </c>
      <c r="FT135">
        <v>8.0618200000000001E-2</v>
      </c>
      <c r="FU135">
        <v>19705.2</v>
      </c>
      <c r="FV135">
        <v>24036.9</v>
      </c>
      <c r="FW135">
        <v>20949.7</v>
      </c>
      <c r="FX135">
        <v>25305.5</v>
      </c>
      <c r="FY135">
        <v>30505.9</v>
      </c>
      <c r="FZ135">
        <v>34253.699999999997</v>
      </c>
      <c r="GA135">
        <v>37809.4</v>
      </c>
      <c r="GB135">
        <v>41977.8</v>
      </c>
      <c r="GC135">
        <v>2.6781999999999999</v>
      </c>
      <c r="GD135">
        <v>2.1941799999999998</v>
      </c>
      <c r="GE135">
        <v>9.9591899999999997E-2</v>
      </c>
      <c r="GF135">
        <v>0</v>
      </c>
      <c r="GG135">
        <v>23.469799999999999</v>
      </c>
      <c r="GH135">
        <v>999.9</v>
      </c>
      <c r="GI135">
        <v>46.435000000000002</v>
      </c>
      <c r="GJ135">
        <v>29.97</v>
      </c>
      <c r="GK135">
        <v>21.9925</v>
      </c>
      <c r="GL135">
        <v>61.5381</v>
      </c>
      <c r="GM135">
        <v>19.270800000000001</v>
      </c>
      <c r="GN135">
        <v>3</v>
      </c>
      <c r="GO135">
        <v>-0.23077700000000001</v>
      </c>
      <c r="GP135">
        <v>-0.84984199999999999</v>
      </c>
      <c r="GQ135">
        <v>20.333100000000002</v>
      </c>
      <c r="GR135">
        <v>5.2231300000000003</v>
      </c>
      <c r="GS135">
        <v>11.962</v>
      </c>
      <c r="GT135">
        <v>4.9858000000000002</v>
      </c>
      <c r="GU135">
        <v>3.3010000000000002</v>
      </c>
      <c r="GV135">
        <v>9999</v>
      </c>
      <c r="GW135">
        <v>9999</v>
      </c>
      <c r="GX135">
        <v>999.9</v>
      </c>
      <c r="GY135">
        <v>9999</v>
      </c>
      <c r="GZ135">
        <v>1.8846099999999999</v>
      </c>
      <c r="HA135">
        <v>1.8815599999999999</v>
      </c>
      <c r="HB135">
        <v>1.8830899999999999</v>
      </c>
      <c r="HC135">
        <v>1.8817999999999999</v>
      </c>
      <c r="HD135">
        <v>1.88324</v>
      </c>
      <c r="HE135">
        <v>1.88246</v>
      </c>
      <c r="HF135">
        <v>1.88446</v>
      </c>
      <c r="HG135">
        <v>1.88171</v>
      </c>
      <c r="HH135">
        <v>5</v>
      </c>
      <c r="HI135">
        <v>0</v>
      </c>
      <c r="HJ135">
        <v>0</v>
      </c>
      <c r="HK135">
        <v>0</v>
      </c>
      <c r="HL135" t="s">
        <v>403</v>
      </c>
      <c r="HM135" t="s">
        <v>404</v>
      </c>
      <c r="HN135" t="s">
        <v>405</v>
      </c>
      <c r="HO135" t="s">
        <v>405</v>
      </c>
      <c r="HP135" t="s">
        <v>405</v>
      </c>
      <c r="HQ135" t="s">
        <v>405</v>
      </c>
      <c r="HR135">
        <v>0</v>
      </c>
      <c r="HS135">
        <v>100</v>
      </c>
      <c r="HT135">
        <v>100</v>
      </c>
      <c r="HU135">
        <v>0.13800000000000001</v>
      </c>
      <c r="HV135">
        <v>-7.6300000000000007E-2</v>
      </c>
      <c r="HW135">
        <v>0.13799999999991999</v>
      </c>
      <c r="HX135">
        <v>0</v>
      </c>
      <c r="HY135">
        <v>0</v>
      </c>
      <c r="HZ135">
        <v>0</v>
      </c>
      <c r="IA135">
        <v>-7.6335000000003803E-2</v>
      </c>
      <c r="IB135">
        <v>0</v>
      </c>
      <c r="IC135">
        <v>0</v>
      </c>
      <c r="ID135">
        <v>0</v>
      </c>
      <c r="IE135">
        <v>-1</v>
      </c>
      <c r="IF135">
        <v>-1</v>
      </c>
      <c r="IG135">
        <v>-1</v>
      </c>
      <c r="IH135">
        <v>-1</v>
      </c>
      <c r="II135">
        <v>1.4</v>
      </c>
      <c r="IJ135">
        <v>1.4</v>
      </c>
      <c r="IK135">
        <v>1.57104</v>
      </c>
      <c r="IL135">
        <v>2.6074199999999998</v>
      </c>
      <c r="IM135">
        <v>2.8002899999999999</v>
      </c>
      <c r="IN135">
        <v>3.0151400000000002</v>
      </c>
      <c r="IO135">
        <v>3.0493199999999998</v>
      </c>
      <c r="IP135">
        <v>2.2997999999999998</v>
      </c>
      <c r="IQ135">
        <v>36.269399999999997</v>
      </c>
      <c r="IR135">
        <v>24.061199999999999</v>
      </c>
      <c r="IS135">
        <v>18</v>
      </c>
      <c r="IT135">
        <v>1093.68</v>
      </c>
      <c r="IU135">
        <v>596</v>
      </c>
      <c r="IV135">
        <v>25.0002</v>
      </c>
      <c r="IW135">
        <v>24.2179</v>
      </c>
      <c r="IX135">
        <v>30</v>
      </c>
      <c r="IY135">
        <v>24.126100000000001</v>
      </c>
      <c r="IZ135">
        <v>24.119700000000002</v>
      </c>
      <c r="JA135">
        <v>31.383700000000001</v>
      </c>
      <c r="JB135">
        <v>11.504899999999999</v>
      </c>
      <c r="JC135">
        <v>65.598399999999998</v>
      </c>
      <c r="JD135">
        <v>25</v>
      </c>
      <c r="JE135">
        <v>400</v>
      </c>
      <c r="JF135">
        <v>18.056799999999999</v>
      </c>
      <c r="JG135">
        <v>101.925</v>
      </c>
      <c r="JH135">
        <v>101.202</v>
      </c>
    </row>
    <row r="136" spans="1:268" x14ac:dyDescent="0.2">
      <c r="A136">
        <v>120</v>
      </c>
      <c r="B136">
        <v>1634253225.0999999</v>
      </c>
      <c r="C136">
        <v>3079.5</v>
      </c>
      <c r="D136" t="s">
        <v>678</v>
      </c>
      <c r="E136" t="s">
        <v>679</v>
      </c>
      <c r="F136" t="s">
        <v>397</v>
      </c>
      <c r="I136">
        <v>1634253225.0999999</v>
      </c>
      <c r="J136">
        <f t="shared" si="138"/>
        <v>1.936814457450752E-4</v>
      </c>
      <c r="K136">
        <f t="shared" si="139"/>
        <v>0.1936814457450752</v>
      </c>
      <c r="L136">
        <f t="shared" si="140"/>
        <v>-0.83422315193395025</v>
      </c>
      <c r="M136">
        <f t="shared" si="141"/>
        <v>400.65199999999999</v>
      </c>
      <c r="N136">
        <f t="shared" si="142"/>
        <v>507.0079926903345</v>
      </c>
      <c r="O136">
        <f t="shared" si="143"/>
        <v>45.582039476719935</v>
      </c>
      <c r="P136">
        <f t="shared" si="144"/>
        <v>36.020211798871991</v>
      </c>
      <c r="Q136">
        <f t="shared" si="145"/>
        <v>1.1249444135634275E-2</v>
      </c>
      <c r="R136">
        <f t="shared" si="146"/>
        <v>2.7464918717120592</v>
      </c>
      <c r="S136">
        <f t="shared" si="147"/>
        <v>1.1223908572635196E-2</v>
      </c>
      <c r="T136">
        <f t="shared" si="148"/>
        <v>7.017232252180941E-3</v>
      </c>
      <c r="U136">
        <f t="shared" si="149"/>
        <v>3.9895850507889585E-3</v>
      </c>
      <c r="V136">
        <f t="shared" si="150"/>
        <v>25.370181355884242</v>
      </c>
      <c r="W136">
        <f t="shared" si="151"/>
        <v>24.8246</v>
      </c>
      <c r="X136">
        <f t="shared" si="152"/>
        <v>3.1465786367782496</v>
      </c>
      <c r="Y136">
        <f t="shared" si="153"/>
        <v>50.184158787410695</v>
      </c>
      <c r="Z136">
        <f t="shared" si="154"/>
        <v>1.6364503339691998</v>
      </c>
      <c r="AA136">
        <f t="shared" si="155"/>
        <v>3.2608902361031973</v>
      </c>
      <c r="AB136">
        <f t="shared" si="156"/>
        <v>1.5101283028090497</v>
      </c>
      <c r="AC136">
        <f t="shared" si="157"/>
        <v>-8.5413517573578162</v>
      </c>
      <c r="AD136">
        <f t="shared" si="158"/>
        <v>88.708059889835368</v>
      </c>
      <c r="AE136">
        <f t="shared" si="159"/>
        <v>6.8405005736010409</v>
      </c>
      <c r="AF136">
        <f t="shared" si="160"/>
        <v>87.011198291129375</v>
      </c>
      <c r="AG136">
        <v>0</v>
      </c>
      <c r="AH136">
        <v>0</v>
      </c>
      <c r="AI136">
        <f t="shared" si="161"/>
        <v>1</v>
      </c>
      <c r="AJ136">
        <f t="shared" si="162"/>
        <v>0</v>
      </c>
      <c r="AK136">
        <f t="shared" si="163"/>
        <v>47791.252886793438</v>
      </c>
      <c r="AL136" t="s">
        <v>399</v>
      </c>
      <c r="AM136" t="s">
        <v>399</v>
      </c>
      <c r="AN136">
        <v>0</v>
      </c>
      <c r="AO136">
        <v>0</v>
      </c>
      <c r="AP136" t="e">
        <f t="shared" si="164"/>
        <v>#DIV/0!</v>
      </c>
      <c r="AQ136">
        <v>0</v>
      </c>
      <c r="AR136" t="s">
        <v>399</v>
      </c>
      <c r="AS136" t="s">
        <v>399</v>
      </c>
      <c r="AT136">
        <v>0</v>
      </c>
      <c r="AU136">
        <v>0</v>
      </c>
      <c r="AV136" t="e">
        <f t="shared" si="165"/>
        <v>#DIV/0!</v>
      </c>
      <c r="AW136">
        <v>0.5</v>
      </c>
      <c r="AX136">
        <f t="shared" si="166"/>
        <v>2.0997816056783997E-2</v>
      </c>
      <c r="AY136">
        <f t="shared" si="167"/>
        <v>-0.83422315193395025</v>
      </c>
      <c r="AZ136" t="e">
        <f t="shared" si="168"/>
        <v>#DIV/0!</v>
      </c>
      <c r="BA136">
        <f t="shared" si="169"/>
        <v>-39.729043709973283</v>
      </c>
      <c r="BB136" t="e">
        <f t="shared" si="170"/>
        <v>#DIV/0!</v>
      </c>
      <c r="BC136" t="e">
        <f t="shared" si="171"/>
        <v>#DIV/0!</v>
      </c>
      <c r="BD136" t="s">
        <v>399</v>
      </c>
      <c r="BE136">
        <v>0</v>
      </c>
      <c r="BF136" t="e">
        <f t="shared" si="172"/>
        <v>#DIV/0!</v>
      </c>
      <c r="BG136" t="e">
        <f t="shared" si="173"/>
        <v>#DIV/0!</v>
      </c>
      <c r="BH136" t="e">
        <f t="shared" si="174"/>
        <v>#DIV/0!</v>
      </c>
      <c r="BI136" t="e">
        <f t="shared" si="175"/>
        <v>#DIV/0!</v>
      </c>
      <c r="BJ136" t="e">
        <f t="shared" si="176"/>
        <v>#DIV/0!</v>
      </c>
      <c r="BK136" t="e">
        <f t="shared" si="177"/>
        <v>#DIV/0!</v>
      </c>
      <c r="BL136" t="e">
        <f t="shared" si="178"/>
        <v>#DIV/0!</v>
      </c>
      <c r="BM136" t="e">
        <f t="shared" si="179"/>
        <v>#DIV/0!</v>
      </c>
      <c r="BN136" t="s">
        <v>399</v>
      </c>
      <c r="BO136" t="s">
        <v>399</v>
      </c>
      <c r="BP136" t="s">
        <v>399</v>
      </c>
      <c r="BQ136" t="s">
        <v>399</v>
      </c>
      <c r="BR136" t="s">
        <v>399</v>
      </c>
      <c r="BS136" t="s">
        <v>399</v>
      </c>
      <c r="BT136" t="s">
        <v>399</v>
      </c>
      <c r="BU136" t="s">
        <v>399</v>
      </c>
      <c r="BV136" t="s">
        <v>399</v>
      </c>
      <c r="BW136" t="s">
        <v>399</v>
      </c>
      <c r="BX136" t="s">
        <v>399</v>
      </c>
      <c r="BY136" t="s">
        <v>399</v>
      </c>
      <c r="BZ136" t="s">
        <v>399</v>
      </c>
      <c r="CA136" t="s">
        <v>399</v>
      </c>
      <c r="CB136" t="s">
        <v>399</v>
      </c>
      <c r="CC136" t="s">
        <v>399</v>
      </c>
      <c r="CD136" t="s">
        <v>399</v>
      </c>
      <c r="CE136" t="s">
        <v>399</v>
      </c>
      <c r="CF136">
        <f t="shared" si="180"/>
        <v>4.9997399999999997E-2</v>
      </c>
      <c r="CG136">
        <f t="shared" si="181"/>
        <v>2.0997816056783997E-2</v>
      </c>
      <c r="CH136">
        <f t="shared" si="182"/>
        <v>0.41997815999999993</v>
      </c>
      <c r="CI136">
        <f t="shared" si="183"/>
        <v>7.9795850399999979E-2</v>
      </c>
      <c r="CJ136">
        <v>6</v>
      </c>
      <c r="CK136">
        <v>0.5</v>
      </c>
      <c r="CL136" t="s">
        <v>400</v>
      </c>
      <c r="CM136">
        <v>2</v>
      </c>
      <c r="CN136">
        <v>1634253225.0999999</v>
      </c>
      <c r="CO136">
        <v>400.65199999999999</v>
      </c>
      <c r="CP136">
        <v>400.19799999999998</v>
      </c>
      <c r="CQ136">
        <v>18.202200000000001</v>
      </c>
      <c r="CR136">
        <v>18.088100000000001</v>
      </c>
      <c r="CS136">
        <v>400.51600000000002</v>
      </c>
      <c r="CT136">
        <v>18.265599999999999</v>
      </c>
      <c r="CU136">
        <v>999.94399999999996</v>
      </c>
      <c r="CV136">
        <v>89.799099999999996</v>
      </c>
      <c r="CW136">
        <v>0.10488599999999999</v>
      </c>
      <c r="CX136">
        <v>25.4237</v>
      </c>
      <c r="CY136">
        <v>24.8246</v>
      </c>
      <c r="CZ136">
        <v>999.9</v>
      </c>
      <c r="DA136">
        <v>0</v>
      </c>
      <c r="DB136">
        <v>0</v>
      </c>
      <c r="DC136">
        <v>10012.5</v>
      </c>
      <c r="DD136">
        <v>0</v>
      </c>
      <c r="DE136">
        <v>0.21912699999999999</v>
      </c>
      <c r="DF136">
        <v>0.45410200000000001</v>
      </c>
      <c r="DG136">
        <v>408.08</v>
      </c>
      <c r="DH136">
        <v>407.57</v>
      </c>
      <c r="DI136">
        <v>0.114082</v>
      </c>
      <c r="DJ136">
        <v>400.19799999999998</v>
      </c>
      <c r="DK136">
        <v>18.088100000000001</v>
      </c>
      <c r="DL136">
        <v>1.6345400000000001</v>
      </c>
      <c r="DM136">
        <v>1.62429</v>
      </c>
      <c r="DN136">
        <v>14.2883</v>
      </c>
      <c r="DO136">
        <v>14.1912</v>
      </c>
      <c r="DP136">
        <v>4.9997399999999997E-2</v>
      </c>
      <c r="DQ136">
        <v>0</v>
      </c>
      <c r="DR136">
        <v>0</v>
      </c>
      <c r="DS136">
        <v>0</v>
      </c>
      <c r="DT136">
        <v>793.26</v>
      </c>
      <c r="DU136">
        <v>4.9997399999999997E-2</v>
      </c>
      <c r="DV136">
        <v>0.77</v>
      </c>
      <c r="DW136">
        <v>-1.26</v>
      </c>
      <c r="DX136">
        <v>36.875</v>
      </c>
      <c r="DY136">
        <v>40.625</v>
      </c>
      <c r="DZ136">
        <v>39.25</v>
      </c>
      <c r="EA136">
        <v>40.936999999999998</v>
      </c>
      <c r="EB136">
        <v>39.125</v>
      </c>
      <c r="EC136">
        <v>0</v>
      </c>
      <c r="ED136">
        <v>0</v>
      </c>
      <c r="EE136">
        <v>0</v>
      </c>
      <c r="EF136">
        <v>3025.5</v>
      </c>
      <c r="EG136">
        <v>0</v>
      </c>
      <c r="EH136">
        <v>793.50400000000002</v>
      </c>
      <c r="EI136">
        <v>1.8100000195332999</v>
      </c>
      <c r="EJ136">
        <v>-11.196923058879401</v>
      </c>
      <c r="EK136">
        <v>0.85160000000000002</v>
      </c>
      <c r="EL136">
        <v>15</v>
      </c>
      <c r="EM136">
        <v>1634253206.5999999</v>
      </c>
      <c r="EN136" t="s">
        <v>680</v>
      </c>
      <c r="EO136">
        <v>1634253206.5999999</v>
      </c>
      <c r="EP136">
        <v>1634253204.5999999</v>
      </c>
      <c r="EQ136">
        <v>133</v>
      </c>
      <c r="ER136">
        <v>-2E-3</v>
      </c>
      <c r="ES136">
        <v>1.2999999999999999E-2</v>
      </c>
      <c r="ET136">
        <v>0.13600000000000001</v>
      </c>
      <c r="EU136">
        <v>-6.3E-2</v>
      </c>
      <c r="EV136">
        <v>400</v>
      </c>
      <c r="EW136">
        <v>19</v>
      </c>
      <c r="EX136">
        <v>0.26</v>
      </c>
      <c r="EY136">
        <v>0.21</v>
      </c>
      <c r="EZ136">
        <v>0.24701462267499999</v>
      </c>
      <c r="FA136">
        <v>1.5428185423001901</v>
      </c>
      <c r="FB136">
        <v>0.158399179426473</v>
      </c>
      <c r="FC136">
        <v>0</v>
      </c>
      <c r="FD136">
        <v>0</v>
      </c>
      <c r="FE136">
        <v>0</v>
      </c>
      <c r="FF136">
        <v>0</v>
      </c>
      <c r="FG136">
        <v>1</v>
      </c>
      <c r="FH136">
        <v>5.6637142049999999E-2</v>
      </c>
      <c r="FI136">
        <v>0.56993109264540398</v>
      </c>
      <c r="FJ136">
        <v>6.0065335348956798E-2</v>
      </c>
      <c r="FK136">
        <v>0</v>
      </c>
      <c r="FL136">
        <v>1</v>
      </c>
      <c r="FM136">
        <v>3</v>
      </c>
      <c r="FN136" t="s">
        <v>402</v>
      </c>
      <c r="FO136">
        <v>3.92652</v>
      </c>
      <c r="FP136">
        <v>2.78762</v>
      </c>
      <c r="FQ136">
        <v>8.4039199999999994E-2</v>
      </c>
      <c r="FR136">
        <v>8.3955399999999999E-2</v>
      </c>
      <c r="FS136">
        <v>8.1961300000000001E-2</v>
      </c>
      <c r="FT136">
        <v>8.07398E-2</v>
      </c>
      <c r="FU136">
        <v>19703.7</v>
      </c>
      <c r="FV136">
        <v>24034.799999999999</v>
      </c>
      <c r="FW136">
        <v>20948.8</v>
      </c>
      <c r="FX136">
        <v>25304.2</v>
      </c>
      <c r="FY136">
        <v>30502.400000000001</v>
      </c>
      <c r="FZ136">
        <v>34247.699999999997</v>
      </c>
      <c r="GA136">
        <v>37808.300000000003</v>
      </c>
      <c r="GB136">
        <v>41976.1</v>
      </c>
      <c r="GC136">
        <v>2.67388</v>
      </c>
      <c r="GD136">
        <v>2.1930999999999998</v>
      </c>
      <c r="GE136">
        <v>8.7417700000000001E-2</v>
      </c>
      <c r="GF136">
        <v>0</v>
      </c>
      <c r="GG136">
        <v>23.388200000000001</v>
      </c>
      <c r="GH136">
        <v>999.9</v>
      </c>
      <c r="GI136">
        <v>46.411000000000001</v>
      </c>
      <c r="GJ136">
        <v>30.030999999999999</v>
      </c>
      <c r="GK136">
        <v>22.057300000000001</v>
      </c>
      <c r="GL136">
        <v>61.298200000000001</v>
      </c>
      <c r="GM136">
        <v>19.322900000000001</v>
      </c>
      <c r="GN136">
        <v>3</v>
      </c>
      <c r="GO136">
        <v>-0.229045</v>
      </c>
      <c r="GP136">
        <v>-0.861294</v>
      </c>
      <c r="GQ136">
        <v>20.332799999999999</v>
      </c>
      <c r="GR136">
        <v>5.2223800000000002</v>
      </c>
      <c r="GS136">
        <v>11.962</v>
      </c>
      <c r="GT136">
        <v>4.9858000000000002</v>
      </c>
      <c r="GU136">
        <v>3.3010000000000002</v>
      </c>
      <c r="GV136">
        <v>9999</v>
      </c>
      <c r="GW136">
        <v>9999</v>
      </c>
      <c r="GX136">
        <v>999.9</v>
      </c>
      <c r="GY136">
        <v>9999</v>
      </c>
      <c r="GZ136">
        <v>1.8846000000000001</v>
      </c>
      <c r="HA136">
        <v>1.8815599999999999</v>
      </c>
      <c r="HB136">
        <v>1.8830899999999999</v>
      </c>
      <c r="HC136">
        <v>1.8817999999999999</v>
      </c>
      <c r="HD136">
        <v>1.88324</v>
      </c>
      <c r="HE136">
        <v>1.8824700000000001</v>
      </c>
      <c r="HF136">
        <v>1.88445</v>
      </c>
      <c r="HG136">
        <v>1.88171</v>
      </c>
      <c r="HH136">
        <v>5</v>
      </c>
      <c r="HI136">
        <v>0</v>
      </c>
      <c r="HJ136">
        <v>0</v>
      </c>
      <c r="HK136">
        <v>0</v>
      </c>
      <c r="HL136" t="s">
        <v>403</v>
      </c>
      <c r="HM136" t="s">
        <v>404</v>
      </c>
      <c r="HN136" t="s">
        <v>405</v>
      </c>
      <c r="HO136" t="s">
        <v>405</v>
      </c>
      <c r="HP136" t="s">
        <v>405</v>
      </c>
      <c r="HQ136" t="s">
        <v>405</v>
      </c>
      <c r="HR136">
        <v>0</v>
      </c>
      <c r="HS136">
        <v>100</v>
      </c>
      <c r="HT136">
        <v>100</v>
      </c>
      <c r="HU136">
        <v>0.13600000000000001</v>
      </c>
      <c r="HV136">
        <v>-6.3399999999999998E-2</v>
      </c>
      <c r="HW136">
        <v>0.13585000000000499</v>
      </c>
      <c r="HX136">
        <v>0</v>
      </c>
      <c r="HY136">
        <v>0</v>
      </c>
      <c r="HZ136">
        <v>0</v>
      </c>
      <c r="IA136">
        <v>-6.3444999999998003E-2</v>
      </c>
      <c r="IB136">
        <v>0</v>
      </c>
      <c r="IC136">
        <v>0</v>
      </c>
      <c r="ID136">
        <v>0</v>
      </c>
      <c r="IE136">
        <v>-1</v>
      </c>
      <c r="IF136">
        <v>-1</v>
      </c>
      <c r="IG136">
        <v>-1</v>
      </c>
      <c r="IH136">
        <v>-1</v>
      </c>
      <c r="II136">
        <v>0.3</v>
      </c>
      <c r="IJ136">
        <v>0.3</v>
      </c>
      <c r="IK136">
        <v>1.57104</v>
      </c>
      <c r="IL136">
        <v>2.6049799999999999</v>
      </c>
      <c r="IM136">
        <v>2.8002899999999999</v>
      </c>
      <c r="IN136">
        <v>3.0151400000000002</v>
      </c>
      <c r="IO136">
        <v>3.0493199999999998</v>
      </c>
      <c r="IP136">
        <v>2.3303199999999999</v>
      </c>
      <c r="IQ136">
        <v>36.316499999999998</v>
      </c>
      <c r="IR136">
        <v>24.07</v>
      </c>
      <c r="IS136">
        <v>18</v>
      </c>
      <c r="IT136">
        <v>1088.92</v>
      </c>
      <c r="IU136">
        <v>595.30499999999995</v>
      </c>
      <c r="IV136">
        <v>25.000399999999999</v>
      </c>
      <c r="IW136">
        <v>24.2364</v>
      </c>
      <c r="IX136">
        <v>30.0002</v>
      </c>
      <c r="IY136">
        <v>24.142299999999999</v>
      </c>
      <c r="IZ136">
        <v>24.131900000000002</v>
      </c>
      <c r="JA136">
        <v>31.381399999999999</v>
      </c>
      <c r="JB136">
        <v>12.1264</v>
      </c>
      <c r="JC136">
        <v>65.604399999999998</v>
      </c>
      <c r="JD136">
        <v>25</v>
      </c>
      <c r="JE136">
        <v>400</v>
      </c>
      <c r="JF136">
        <v>17.960799999999999</v>
      </c>
      <c r="JG136">
        <v>101.922</v>
      </c>
      <c r="JH136">
        <v>101.197</v>
      </c>
    </row>
    <row r="137" spans="1:268" x14ac:dyDescent="0.2">
      <c r="A137">
        <v>121</v>
      </c>
      <c r="B137">
        <v>1634253230.0999999</v>
      </c>
      <c r="C137">
        <v>3084.5</v>
      </c>
      <c r="D137" t="s">
        <v>681</v>
      </c>
      <c r="E137" t="s">
        <v>682</v>
      </c>
      <c r="F137" t="s">
        <v>397</v>
      </c>
      <c r="I137">
        <v>1634253230.0999999</v>
      </c>
      <c r="J137">
        <f t="shared" si="138"/>
        <v>1.3409851644264589E-4</v>
      </c>
      <c r="K137">
        <f t="shared" si="139"/>
        <v>0.13409851644264589</v>
      </c>
      <c r="L137">
        <f t="shared" si="140"/>
        <v>-0.80538545956547603</v>
      </c>
      <c r="M137">
        <f t="shared" si="141"/>
        <v>400.59199999999998</v>
      </c>
      <c r="N137">
        <f t="shared" si="142"/>
        <v>554.03979434741734</v>
      </c>
      <c r="O137">
        <f t="shared" si="143"/>
        <v>49.810488411815044</v>
      </c>
      <c r="P137">
        <f t="shared" si="144"/>
        <v>36.014891669232</v>
      </c>
      <c r="Q137">
        <f t="shared" si="145"/>
        <v>7.7407212684674521E-3</v>
      </c>
      <c r="R137">
        <f t="shared" si="146"/>
        <v>2.74396739535013</v>
      </c>
      <c r="S137">
        <f t="shared" si="147"/>
        <v>7.7286103521301188E-3</v>
      </c>
      <c r="T137">
        <f t="shared" si="148"/>
        <v>4.8314679857923218E-3</v>
      </c>
      <c r="U137">
        <f t="shared" si="149"/>
        <v>3.9895850507889585E-3</v>
      </c>
      <c r="V137">
        <f t="shared" si="150"/>
        <v>25.393821743768068</v>
      </c>
      <c r="W137">
        <f t="shared" si="151"/>
        <v>24.8367</v>
      </c>
      <c r="X137">
        <f t="shared" si="152"/>
        <v>3.1488522647172048</v>
      </c>
      <c r="Y137">
        <f t="shared" si="153"/>
        <v>49.977048473618581</v>
      </c>
      <c r="Z137">
        <f t="shared" si="154"/>
        <v>1.6303941602508001</v>
      </c>
      <c r="AA137">
        <f t="shared" si="155"/>
        <v>3.2622858092779077</v>
      </c>
      <c r="AB137">
        <f t="shared" si="156"/>
        <v>1.5184581044664047</v>
      </c>
      <c r="AC137">
        <f t="shared" si="157"/>
        <v>-5.9137445751206839</v>
      </c>
      <c r="AD137">
        <f t="shared" si="158"/>
        <v>87.901652063604757</v>
      </c>
      <c r="AE137">
        <f t="shared" si="159"/>
        <v>6.7852113017297064</v>
      </c>
      <c r="AF137">
        <f t="shared" si="160"/>
        <v>88.777108375264575</v>
      </c>
      <c r="AG137">
        <v>0</v>
      </c>
      <c r="AH137">
        <v>0</v>
      </c>
      <c r="AI137">
        <f t="shared" si="161"/>
        <v>1</v>
      </c>
      <c r="AJ137">
        <f t="shared" si="162"/>
        <v>0</v>
      </c>
      <c r="AK137">
        <f t="shared" si="163"/>
        <v>47721.490164449788</v>
      </c>
      <c r="AL137" t="s">
        <v>399</v>
      </c>
      <c r="AM137" t="s">
        <v>399</v>
      </c>
      <c r="AN137">
        <v>0</v>
      </c>
      <c r="AO137">
        <v>0</v>
      </c>
      <c r="AP137" t="e">
        <f t="shared" si="164"/>
        <v>#DIV/0!</v>
      </c>
      <c r="AQ137">
        <v>0</v>
      </c>
      <c r="AR137" t="s">
        <v>399</v>
      </c>
      <c r="AS137" t="s">
        <v>399</v>
      </c>
      <c r="AT137">
        <v>0</v>
      </c>
      <c r="AU137">
        <v>0</v>
      </c>
      <c r="AV137" t="e">
        <f t="shared" si="165"/>
        <v>#DIV/0!</v>
      </c>
      <c r="AW137">
        <v>0.5</v>
      </c>
      <c r="AX137">
        <f t="shared" si="166"/>
        <v>2.0997816056783997E-2</v>
      </c>
      <c r="AY137">
        <f t="shared" si="167"/>
        <v>-0.80538545956547603</v>
      </c>
      <c r="AZ137" t="e">
        <f t="shared" si="168"/>
        <v>#DIV/0!</v>
      </c>
      <c r="BA137">
        <f t="shared" si="169"/>
        <v>-38.355677437476707</v>
      </c>
      <c r="BB137" t="e">
        <f t="shared" si="170"/>
        <v>#DIV/0!</v>
      </c>
      <c r="BC137" t="e">
        <f t="shared" si="171"/>
        <v>#DIV/0!</v>
      </c>
      <c r="BD137" t="s">
        <v>399</v>
      </c>
      <c r="BE137">
        <v>0</v>
      </c>
      <c r="BF137" t="e">
        <f t="shared" si="172"/>
        <v>#DIV/0!</v>
      </c>
      <c r="BG137" t="e">
        <f t="shared" si="173"/>
        <v>#DIV/0!</v>
      </c>
      <c r="BH137" t="e">
        <f t="shared" si="174"/>
        <v>#DIV/0!</v>
      </c>
      <c r="BI137" t="e">
        <f t="shared" si="175"/>
        <v>#DIV/0!</v>
      </c>
      <c r="BJ137" t="e">
        <f t="shared" si="176"/>
        <v>#DIV/0!</v>
      </c>
      <c r="BK137" t="e">
        <f t="shared" si="177"/>
        <v>#DIV/0!</v>
      </c>
      <c r="BL137" t="e">
        <f t="shared" si="178"/>
        <v>#DIV/0!</v>
      </c>
      <c r="BM137" t="e">
        <f t="shared" si="179"/>
        <v>#DIV/0!</v>
      </c>
      <c r="BN137" t="s">
        <v>399</v>
      </c>
      <c r="BO137" t="s">
        <v>399</v>
      </c>
      <c r="BP137" t="s">
        <v>399</v>
      </c>
      <c r="BQ137" t="s">
        <v>399</v>
      </c>
      <c r="BR137" t="s">
        <v>399</v>
      </c>
      <c r="BS137" t="s">
        <v>399</v>
      </c>
      <c r="BT137" t="s">
        <v>399</v>
      </c>
      <c r="BU137" t="s">
        <v>399</v>
      </c>
      <c r="BV137" t="s">
        <v>399</v>
      </c>
      <c r="BW137" t="s">
        <v>399</v>
      </c>
      <c r="BX137" t="s">
        <v>399</v>
      </c>
      <c r="BY137" t="s">
        <v>399</v>
      </c>
      <c r="BZ137" t="s">
        <v>399</v>
      </c>
      <c r="CA137" t="s">
        <v>399</v>
      </c>
      <c r="CB137" t="s">
        <v>399</v>
      </c>
      <c r="CC137" t="s">
        <v>399</v>
      </c>
      <c r="CD137" t="s">
        <v>399</v>
      </c>
      <c r="CE137" t="s">
        <v>399</v>
      </c>
      <c r="CF137">
        <f t="shared" si="180"/>
        <v>4.9997399999999997E-2</v>
      </c>
      <c r="CG137">
        <f t="shared" si="181"/>
        <v>2.0997816056783997E-2</v>
      </c>
      <c r="CH137">
        <f t="shared" si="182"/>
        <v>0.41997815999999993</v>
      </c>
      <c r="CI137">
        <f t="shared" si="183"/>
        <v>7.9795850399999979E-2</v>
      </c>
      <c r="CJ137">
        <v>6</v>
      </c>
      <c r="CK137">
        <v>0.5</v>
      </c>
      <c r="CL137" t="s">
        <v>400</v>
      </c>
      <c r="CM137">
        <v>2</v>
      </c>
      <c r="CN137">
        <v>1634253230.0999999</v>
      </c>
      <c r="CO137">
        <v>400.59199999999998</v>
      </c>
      <c r="CP137">
        <v>400.14100000000002</v>
      </c>
      <c r="CQ137">
        <v>18.134799999999998</v>
      </c>
      <c r="CR137">
        <v>18.055800000000001</v>
      </c>
      <c r="CS137">
        <v>400.45600000000002</v>
      </c>
      <c r="CT137">
        <v>18.1982</v>
      </c>
      <c r="CU137">
        <v>1000</v>
      </c>
      <c r="CV137">
        <v>89.799199999999999</v>
      </c>
      <c r="CW137">
        <v>0.10497099999999999</v>
      </c>
      <c r="CX137">
        <v>25.430900000000001</v>
      </c>
      <c r="CY137">
        <v>24.8367</v>
      </c>
      <c r="CZ137">
        <v>999.9</v>
      </c>
      <c r="DA137">
        <v>0</v>
      </c>
      <c r="DB137">
        <v>0</v>
      </c>
      <c r="DC137">
        <v>9997.5</v>
      </c>
      <c r="DD137">
        <v>0</v>
      </c>
      <c r="DE137">
        <v>0.21912699999999999</v>
      </c>
      <c r="DF137">
        <v>0.45043899999999998</v>
      </c>
      <c r="DG137">
        <v>407.99099999999999</v>
      </c>
      <c r="DH137">
        <v>407.49900000000002</v>
      </c>
      <c r="DI137">
        <v>7.9023399999999994E-2</v>
      </c>
      <c r="DJ137">
        <v>400.14100000000002</v>
      </c>
      <c r="DK137">
        <v>18.055800000000001</v>
      </c>
      <c r="DL137">
        <v>1.62849</v>
      </c>
      <c r="DM137">
        <v>1.6213900000000001</v>
      </c>
      <c r="DN137">
        <v>14.2311</v>
      </c>
      <c r="DO137">
        <v>14.163600000000001</v>
      </c>
      <c r="DP137">
        <v>4.9997399999999997E-2</v>
      </c>
      <c r="DQ137">
        <v>0</v>
      </c>
      <c r="DR137">
        <v>0</v>
      </c>
      <c r="DS137">
        <v>0</v>
      </c>
      <c r="DT137">
        <v>790.58</v>
      </c>
      <c r="DU137">
        <v>4.9997399999999997E-2</v>
      </c>
      <c r="DV137">
        <v>3.7</v>
      </c>
      <c r="DW137">
        <v>-0.88</v>
      </c>
      <c r="DX137">
        <v>37</v>
      </c>
      <c r="DY137">
        <v>40.625</v>
      </c>
      <c r="DZ137">
        <v>39.25</v>
      </c>
      <c r="EA137">
        <v>40.625</v>
      </c>
      <c r="EB137">
        <v>39.811999999999998</v>
      </c>
      <c r="EC137">
        <v>0</v>
      </c>
      <c r="ED137">
        <v>0</v>
      </c>
      <c r="EE137">
        <v>0</v>
      </c>
      <c r="EF137">
        <v>3030.3000001907299</v>
      </c>
      <c r="EG137">
        <v>0</v>
      </c>
      <c r="EH137">
        <v>793.09199999999998</v>
      </c>
      <c r="EI137">
        <v>-9.5553845804299904</v>
      </c>
      <c r="EJ137">
        <v>-6.2415382352806299</v>
      </c>
      <c r="EK137">
        <v>0.44440000000000002</v>
      </c>
      <c r="EL137">
        <v>15</v>
      </c>
      <c r="EM137">
        <v>1634253206.5999999</v>
      </c>
      <c r="EN137" t="s">
        <v>680</v>
      </c>
      <c r="EO137">
        <v>1634253206.5999999</v>
      </c>
      <c r="EP137">
        <v>1634253204.5999999</v>
      </c>
      <c r="EQ137">
        <v>133</v>
      </c>
      <c r="ER137">
        <v>-2E-3</v>
      </c>
      <c r="ES137">
        <v>1.2999999999999999E-2</v>
      </c>
      <c r="ET137">
        <v>0.13600000000000001</v>
      </c>
      <c r="EU137">
        <v>-6.3E-2</v>
      </c>
      <c r="EV137">
        <v>400</v>
      </c>
      <c r="EW137">
        <v>19</v>
      </c>
      <c r="EX137">
        <v>0.26</v>
      </c>
      <c r="EY137">
        <v>0.21</v>
      </c>
      <c r="EZ137">
        <v>0.36050268780487799</v>
      </c>
      <c r="FA137">
        <v>0.86803195818815304</v>
      </c>
      <c r="FB137">
        <v>9.5552267868613205E-2</v>
      </c>
      <c r="FC137">
        <v>0</v>
      </c>
      <c r="FD137">
        <v>0</v>
      </c>
      <c r="FE137">
        <v>0</v>
      </c>
      <c r="FF137">
        <v>0</v>
      </c>
      <c r="FG137">
        <v>1</v>
      </c>
      <c r="FH137">
        <v>8.2549856097561006E-2</v>
      </c>
      <c r="FI137">
        <v>0.35705817407665502</v>
      </c>
      <c r="FJ137">
        <v>5.0286423117758598E-2</v>
      </c>
      <c r="FK137">
        <v>1</v>
      </c>
      <c r="FL137">
        <v>2</v>
      </c>
      <c r="FM137">
        <v>3</v>
      </c>
      <c r="FN137" t="s">
        <v>419</v>
      </c>
      <c r="FO137">
        <v>3.9266000000000001</v>
      </c>
      <c r="FP137">
        <v>2.7875700000000001</v>
      </c>
      <c r="FQ137">
        <v>8.4029099999999995E-2</v>
      </c>
      <c r="FR137">
        <v>8.3946199999999999E-2</v>
      </c>
      <c r="FS137">
        <v>8.1739000000000006E-2</v>
      </c>
      <c r="FT137">
        <v>8.0634600000000001E-2</v>
      </c>
      <c r="FU137">
        <v>19703.900000000001</v>
      </c>
      <c r="FV137">
        <v>24034.9</v>
      </c>
      <c r="FW137">
        <v>20948.900000000001</v>
      </c>
      <c r="FX137">
        <v>25304.1</v>
      </c>
      <c r="FY137">
        <v>30509.9</v>
      </c>
      <c r="FZ137">
        <v>34251.4</v>
      </c>
      <c r="GA137">
        <v>37808.300000000003</v>
      </c>
      <c r="GB137">
        <v>41975.7</v>
      </c>
      <c r="GC137">
        <v>2.6754500000000001</v>
      </c>
      <c r="GD137">
        <v>2.1932999999999998</v>
      </c>
      <c r="GE137">
        <v>8.7939199999999995E-2</v>
      </c>
      <c r="GF137">
        <v>0</v>
      </c>
      <c r="GG137">
        <v>23.3917</v>
      </c>
      <c r="GH137">
        <v>999.9</v>
      </c>
      <c r="GI137">
        <v>46.435000000000002</v>
      </c>
      <c r="GJ137">
        <v>30.030999999999999</v>
      </c>
      <c r="GK137">
        <v>22.0703</v>
      </c>
      <c r="GL137">
        <v>61.608199999999997</v>
      </c>
      <c r="GM137">
        <v>19.274799999999999</v>
      </c>
      <c r="GN137">
        <v>3</v>
      </c>
      <c r="GO137">
        <v>-0.228961</v>
      </c>
      <c r="GP137">
        <v>-0.85941699999999999</v>
      </c>
      <c r="GQ137">
        <v>20.332699999999999</v>
      </c>
      <c r="GR137">
        <v>5.2229799999999997</v>
      </c>
      <c r="GS137">
        <v>11.962</v>
      </c>
      <c r="GT137">
        <v>4.9856499999999997</v>
      </c>
      <c r="GU137">
        <v>3.3010000000000002</v>
      </c>
      <c r="GV137">
        <v>9999</v>
      </c>
      <c r="GW137">
        <v>9999</v>
      </c>
      <c r="GX137">
        <v>999.9</v>
      </c>
      <c r="GY137">
        <v>9999</v>
      </c>
      <c r="GZ137">
        <v>1.8846099999999999</v>
      </c>
      <c r="HA137">
        <v>1.8815599999999999</v>
      </c>
      <c r="HB137">
        <v>1.8830899999999999</v>
      </c>
      <c r="HC137">
        <v>1.88178</v>
      </c>
      <c r="HD137">
        <v>1.88324</v>
      </c>
      <c r="HE137">
        <v>1.8824700000000001</v>
      </c>
      <c r="HF137">
        <v>1.88446</v>
      </c>
      <c r="HG137">
        <v>1.88171</v>
      </c>
      <c r="HH137">
        <v>5</v>
      </c>
      <c r="HI137">
        <v>0</v>
      </c>
      <c r="HJ137">
        <v>0</v>
      </c>
      <c r="HK137">
        <v>0</v>
      </c>
      <c r="HL137" t="s">
        <v>403</v>
      </c>
      <c r="HM137" t="s">
        <v>404</v>
      </c>
      <c r="HN137" t="s">
        <v>405</v>
      </c>
      <c r="HO137" t="s">
        <v>405</v>
      </c>
      <c r="HP137" t="s">
        <v>405</v>
      </c>
      <c r="HQ137" t="s">
        <v>405</v>
      </c>
      <c r="HR137">
        <v>0</v>
      </c>
      <c r="HS137">
        <v>100</v>
      </c>
      <c r="HT137">
        <v>100</v>
      </c>
      <c r="HU137">
        <v>0.13600000000000001</v>
      </c>
      <c r="HV137">
        <v>-6.3399999999999998E-2</v>
      </c>
      <c r="HW137">
        <v>0.13585000000000499</v>
      </c>
      <c r="HX137">
        <v>0</v>
      </c>
      <c r="HY137">
        <v>0</v>
      </c>
      <c r="HZ137">
        <v>0</v>
      </c>
      <c r="IA137">
        <v>-6.3444999999998003E-2</v>
      </c>
      <c r="IB137">
        <v>0</v>
      </c>
      <c r="IC137">
        <v>0</v>
      </c>
      <c r="ID137">
        <v>0</v>
      </c>
      <c r="IE137">
        <v>-1</v>
      </c>
      <c r="IF137">
        <v>-1</v>
      </c>
      <c r="IG137">
        <v>-1</v>
      </c>
      <c r="IH137">
        <v>-1</v>
      </c>
      <c r="II137">
        <v>0.4</v>
      </c>
      <c r="IJ137">
        <v>0.4</v>
      </c>
      <c r="IK137">
        <v>1.57104</v>
      </c>
      <c r="IL137">
        <v>2.6013199999999999</v>
      </c>
      <c r="IM137">
        <v>2.8002899999999999</v>
      </c>
      <c r="IN137">
        <v>3.0151400000000002</v>
      </c>
      <c r="IO137">
        <v>3.0493199999999998</v>
      </c>
      <c r="IP137">
        <v>2.34253</v>
      </c>
      <c r="IQ137">
        <v>36.316499999999998</v>
      </c>
      <c r="IR137">
        <v>24.07</v>
      </c>
      <c r="IS137">
        <v>18</v>
      </c>
      <c r="IT137">
        <v>1090.77</v>
      </c>
      <c r="IU137">
        <v>595.46100000000001</v>
      </c>
      <c r="IV137">
        <v>25.000299999999999</v>
      </c>
      <c r="IW137">
        <v>24.2364</v>
      </c>
      <c r="IX137">
        <v>30.0002</v>
      </c>
      <c r="IY137">
        <v>24.142299999999999</v>
      </c>
      <c r="IZ137">
        <v>24.131900000000002</v>
      </c>
      <c r="JA137">
        <v>31.376300000000001</v>
      </c>
      <c r="JB137">
        <v>12.1264</v>
      </c>
      <c r="JC137">
        <v>65.604399999999998</v>
      </c>
      <c r="JD137">
        <v>25</v>
      </c>
      <c r="JE137">
        <v>400</v>
      </c>
      <c r="JF137">
        <v>17.983699999999999</v>
      </c>
      <c r="JG137">
        <v>101.922</v>
      </c>
      <c r="JH137">
        <v>101.196</v>
      </c>
    </row>
    <row r="138" spans="1:268" x14ac:dyDescent="0.2">
      <c r="A138">
        <v>122</v>
      </c>
      <c r="B138">
        <v>1634253235.0999999</v>
      </c>
      <c r="C138">
        <v>3089.5</v>
      </c>
      <c r="D138" t="s">
        <v>683</v>
      </c>
      <c r="E138" t="s">
        <v>684</v>
      </c>
      <c r="F138" t="s">
        <v>397</v>
      </c>
      <c r="I138">
        <v>1634253235.0999999</v>
      </c>
      <c r="J138">
        <f t="shared" si="138"/>
        <v>9.8963678038336314E-5</v>
      </c>
      <c r="K138">
        <f t="shared" si="139"/>
        <v>9.896367803833632E-2</v>
      </c>
      <c r="L138">
        <f t="shared" si="140"/>
        <v>-0.85301489087501614</v>
      </c>
      <c r="M138">
        <f t="shared" si="141"/>
        <v>400.56</v>
      </c>
      <c r="N138">
        <f t="shared" si="142"/>
        <v>625.87014011674671</v>
      </c>
      <c r="O138">
        <f t="shared" si="143"/>
        <v>56.266827127942136</v>
      </c>
      <c r="P138">
        <f t="shared" si="144"/>
        <v>36.011048985600006</v>
      </c>
      <c r="Q138">
        <f t="shared" si="145"/>
        <v>5.7024962990720601E-3</v>
      </c>
      <c r="R138">
        <f t="shared" si="146"/>
        <v>2.741703405251648</v>
      </c>
      <c r="S138">
        <f t="shared" si="147"/>
        <v>5.6959152452472853E-3</v>
      </c>
      <c r="T138">
        <f t="shared" si="148"/>
        <v>3.5605376637804949E-3</v>
      </c>
      <c r="U138">
        <f t="shared" si="149"/>
        <v>3.9895850507889585E-3</v>
      </c>
      <c r="V138">
        <f t="shared" si="150"/>
        <v>25.410222256096269</v>
      </c>
      <c r="W138">
        <f t="shared" si="151"/>
        <v>24.835100000000001</v>
      </c>
      <c r="X138">
        <f t="shared" si="152"/>
        <v>3.1485515373496566</v>
      </c>
      <c r="Y138">
        <f t="shared" si="153"/>
        <v>49.885294360370921</v>
      </c>
      <c r="Z138">
        <f t="shared" si="154"/>
        <v>1.6280489521920003</v>
      </c>
      <c r="AA138">
        <f t="shared" si="155"/>
        <v>3.2635849363361258</v>
      </c>
      <c r="AB138">
        <f t="shared" si="156"/>
        <v>1.5205025851576564</v>
      </c>
      <c r="AC138">
        <f t="shared" si="157"/>
        <v>-4.3642982014906311</v>
      </c>
      <c r="AD138">
        <f t="shared" si="158"/>
        <v>89.055955175315802</v>
      </c>
      <c r="AE138">
        <f t="shared" si="159"/>
        <v>6.8801663129597648</v>
      </c>
      <c r="AF138">
        <f t="shared" si="160"/>
        <v>91.575812871835723</v>
      </c>
      <c r="AG138">
        <v>0</v>
      </c>
      <c r="AH138">
        <v>0</v>
      </c>
      <c r="AI138">
        <f t="shared" si="161"/>
        <v>1</v>
      </c>
      <c r="AJ138">
        <f t="shared" si="162"/>
        <v>0</v>
      </c>
      <c r="AK138">
        <f t="shared" si="163"/>
        <v>47658.852249425341</v>
      </c>
      <c r="AL138" t="s">
        <v>399</v>
      </c>
      <c r="AM138" t="s">
        <v>399</v>
      </c>
      <c r="AN138">
        <v>0</v>
      </c>
      <c r="AO138">
        <v>0</v>
      </c>
      <c r="AP138" t="e">
        <f t="shared" si="164"/>
        <v>#DIV/0!</v>
      </c>
      <c r="AQ138">
        <v>0</v>
      </c>
      <c r="AR138" t="s">
        <v>399</v>
      </c>
      <c r="AS138" t="s">
        <v>399</v>
      </c>
      <c r="AT138">
        <v>0</v>
      </c>
      <c r="AU138">
        <v>0</v>
      </c>
      <c r="AV138" t="e">
        <f t="shared" si="165"/>
        <v>#DIV/0!</v>
      </c>
      <c r="AW138">
        <v>0.5</v>
      </c>
      <c r="AX138">
        <f t="shared" si="166"/>
        <v>2.0997816056783997E-2</v>
      </c>
      <c r="AY138">
        <f t="shared" si="167"/>
        <v>-0.85301489087501614</v>
      </c>
      <c r="AZ138" t="e">
        <f t="shared" si="168"/>
        <v>#DIV/0!</v>
      </c>
      <c r="BA138">
        <f t="shared" si="169"/>
        <v>-40.623981492562088</v>
      </c>
      <c r="BB138" t="e">
        <f t="shared" si="170"/>
        <v>#DIV/0!</v>
      </c>
      <c r="BC138" t="e">
        <f t="shared" si="171"/>
        <v>#DIV/0!</v>
      </c>
      <c r="BD138" t="s">
        <v>399</v>
      </c>
      <c r="BE138">
        <v>0</v>
      </c>
      <c r="BF138" t="e">
        <f t="shared" si="172"/>
        <v>#DIV/0!</v>
      </c>
      <c r="BG138" t="e">
        <f t="shared" si="173"/>
        <v>#DIV/0!</v>
      </c>
      <c r="BH138" t="e">
        <f t="shared" si="174"/>
        <v>#DIV/0!</v>
      </c>
      <c r="BI138" t="e">
        <f t="shared" si="175"/>
        <v>#DIV/0!</v>
      </c>
      <c r="BJ138" t="e">
        <f t="shared" si="176"/>
        <v>#DIV/0!</v>
      </c>
      <c r="BK138" t="e">
        <f t="shared" si="177"/>
        <v>#DIV/0!</v>
      </c>
      <c r="BL138" t="e">
        <f t="shared" si="178"/>
        <v>#DIV/0!</v>
      </c>
      <c r="BM138" t="e">
        <f t="shared" si="179"/>
        <v>#DIV/0!</v>
      </c>
      <c r="BN138" t="s">
        <v>399</v>
      </c>
      <c r="BO138" t="s">
        <v>399</v>
      </c>
      <c r="BP138" t="s">
        <v>399</v>
      </c>
      <c r="BQ138" t="s">
        <v>399</v>
      </c>
      <c r="BR138" t="s">
        <v>399</v>
      </c>
      <c r="BS138" t="s">
        <v>399</v>
      </c>
      <c r="BT138" t="s">
        <v>399</v>
      </c>
      <c r="BU138" t="s">
        <v>399</v>
      </c>
      <c r="BV138" t="s">
        <v>399</v>
      </c>
      <c r="BW138" t="s">
        <v>399</v>
      </c>
      <c r="BX138" t="s">
        <v>399</v>
      </c>
      <c r="BY138" t="s">
        <v>399</v>
      </c>
      <c r="BZ138" t="s">
        <v>399</v>
      </c>
      <c r="CA138" t="s">
        <v>399</v>
      </c>
      <c r="CB138" t="s">
        <v>399</v>
      </c>
      <c r="CC138" t="s">
        <v>399</v>
      </c>
      <c r="CD138" t="s">
        <v>399</v>
      </c>
      <c r="CE138" t="s">
        <v>399</v>
      </c>
      <c r="CF138">
        <f t="shared" si="180"/>
        <v>4.9997399999999997E-2</v>
      </c>
      <c r="CG138">
        <f t="shared" si="181"/>
        <v>2.0997816056783997E-2</v>
      </c>
      <c r="CH138">
        <f t="shared" si="182"/>
        <v>0.41997815999999993</v>
      </c>
      <c r="CI138">
        <f t="shared" si="183"/>
        <v>7.9795850399999979E-2</v>
      </c>
      <c r="CJ138">
        <v>6</v>
      </c>
      <c r="CK138">
        <v>0.5</v>
      </c>
      <c r="CL138" t="s">
        <v>400</v>
      </c>
      <c r="CM138">
        <v>2</v>
      </c>
      <c r="CN138">
        <v>1634253235.0999999</v>
      </c>
      <c r="CO138">
        <v>400.56</v>
      </c>
      <c r="CP138">
        <v>400.072</v>
      </c>
      <c r="CQ138">
        <v>18.109200000000001</v>
      </c>
      <c r="CR138">
        <v>18.050899999999999</v>
      </c>
      <c r="CS138">
        <v>400.42399999999998</v>
      </c>
      <c r="CT138">
        <v>18.172599999999999</v>
      </c>
      <c r="CU138">
        <v>1000.05</v>
      </c>
      <c r="CV138">
        <v>89.796400000000006</v>
      </c>
      <c r="CW138">
        <v>0.10536</v>
      </c>
      <c r="CX138">
        <v>25.4376</v>
      </c>
      <c r="CY138">
        <v>24.835100000000001</v>
      </c>
      <c r="CZ138">
        <v>999.9</v>
      </c>
      <c r="DA138">
        <v>0</v>
      </c>
      <c r="DB138">
        <v>0</v>
      </c>
      <c r="DC138">
        <v>9984.3799999999992</v>
      </c>
      <c r="DD138">
        <v>0</v>
      </c>
      <c r="DE138">
        <v>0.21912699999999999</v>
      </c>
      <c r="DF138">
        <v>0.48828100000000002</v>
      </c>
      <c r="DG138">
        <v>407.94799999999998</v>
      </c>
      <c r="DH138">
        <v>407.42599999999999</v>
      </c>
      <c r="DI138">
        <v>5.8301899999999997E-2</v>
      </c>
      <c r="DJ138">
        <v>400.072</v>
      </c>
      <c r="DK138">
        <v>18.050899999999999</v>
      </c>
      <c r="DL138">
        <v>1.6261399999999999</v>
      </c>
      <c r="DM138">
        <v>1.6209</v>
      </c>
      <c r="DN138">
        <v>14.2088</v>
      </c>
      <c r="DO138">
        <v>14.159000000000001</v>
      </c>
      <c r="DP138">
        <v>4.9997399999999997E-2</v>
      </c>
      <c r="DQ138">
        <v>0</v>
      </c>
      <c r="DR138">
        <v>0</v>
      </c>
      <c r="DS138">
        <v>0</v>
      </c>
      <c r="DT138">
        <v>793.74</v>
      </c>
      <c r="DU138">
        <v>4.9997399999999997E-2</v>
      </c>
      <c r="DV138">
        <v>-0.25</v>
      </c>
      <c r="DW138">
        <v>-1.07</v>
      </c>
      <c r="DX138">
        <v>36.186999999999998</v>
      </c>
      <c r="DY138">
        <v>40.686999999999998</v>
      </c>
      <c r="DZ138">
        <v>38.561999999999998</v>
      </c>
      <c r="EA138">
        <v>40.936999999999998</v>
      </c>
      <c r="EB138">
        <v>39.25</v>
      </c>
      <c r="EC138">
        <v>0</v>
      </c>
      <c r="ED138">
        <v>0</v>
      </c>
      <c r="EE138">
        <v>0</v>
      </c>
      <c r="EF138">
        <v>3035.7000000476801</v>
      </c>
      <c r="EG138">
        <v>0</v>
      </c>
      <c r="EH138">
        <v>793.02499999999998</v>
      </c>
      <c r="EI138">
        <v>-1.1046153859277701</v>
      </c>
      <c r="EJ138">
        <v>3.7422224582402999</v>
      </c>
      <c r="EK138">
        <v>-2.2307692307692299E-2</v>
      </c>
      <c r="EL138">
        <v>15</v>
      </c>
      <c r="EM138">
        <v>1634253206.5999999</v>
      </c>
      <c r="EN138" t="s">
        <v>680</v>
      </c>
      <c r="EO138">
        <v>1634253206.5999999</v>
      </c>
      <c r="EP138">
        <v>1634253204.5999999</v>
      </c>
      <c r="EQ138">
        <v>133</v>
      </c>
      <c r="ER138">
        <v>-2E-3</v>
      </c>
      <c r="ES138">
        <v>1.2999999999999999E-2</v>
      </c>
      <c r="ET138">
        <v>0.13600000000000001</v>
      </c>
      <c r="EU138">
        <v>-6.3E-2</v>
      </c>
      <c r="EV138">
        <v>400</v>
      </c>
      <c r="EW138">
        <v>19</v>
      </c>
      <c r="EX138">
        <v>0.26</v>
      </c>
      <c r="EY138">
        <v>0.21</v>
      </c>
      <c r="EZ138">
        <v>0.41858878048780501</v>
      </c>
      <c r="FA138">
        <v>0.59797085017421603</v>
      </c>
      <c r="FB138">
        <v>6.4034811522008295E-2</v>
      </c>
      <c r="FC138">
        <v>0</v>
      </c>
      <c r="FD138">
        <v>0</v>
      </c>
      <c r="FE138">
        <v>0</v>
      </c>
      <c r="FF138">
        <v>0</v>
      </c>
      <c r="FG138">
        <v>1</v>
      </c>
      <c r="FH138">
        <v>9.8176397560975598E-2</v>
      </c>
      <c r="FI138">
        <v>-7.8898735191637398E-2</v>
      </c>
      <c r="FJ138">
        <v>2.2843995680260298E-2</v>
      </c>
      <c r="FK138">
        <v>1</v>
      </c>
      <c r="FL138">
        <v>2</v>
      </c>
      <c r="FM138">
        <v>3</v>
      </c>
      <c r="FN138" t="s">
        <v>419</v>
      </c>
      <c r="FO138">
        <v>3.92666</v>
      </c>
      <c r="FP138">
        <v>2.7878500000000002</v>
      </c>
      <c r="FQ138">
        <v>8.4021299999999993E-2</v>
      </c>
      <c r="FR138">
        <v>8.3932499999999993E-2</v>
      </c>
      <c r="FS138">
        <v>8.1652000000000002E-2</v>
      </c>
      <c r="FT138">
        <v>8.0616300000000002E-2</v>
      </c>
      <c r="FU138">
        <v>19704</v>
      </c>
      <c r="FV138">
        <v>24034.9</v>
      </c>
      <c r="FW138">
        <v>20948.8</v>
      </c>
      <c r="FX138">
        <v>25303.7</v>
      </c>
      <c r="FY138">
        <v>30512.799999999999</v>
      </c>
      <c r="FZ138">
        <v>34251.699999999997</v>
      </c>
      <c r="GA138">
        <v>37808.300000000003</v>
      </c>
      <c r="GB138">
        <v>41975.3</v>
      </c>
      <c r="GC138">
        <v>2.6764000000000001</v>
      </c>
      <c r="GD138">
        <v>2.1934499999999999</v>
      </c>
      <c r="GE138">
        <v>8.7544300000000005E-2</v>
      </c>
      <c r="GF138">
        <v>0</v>
      </c>
      <c r="GG138">
        <v>23.396599999999999</v>
      </c>
      <c r="GH138">
        <v>999.9</v>
      </c>
      <c r="GI138">
        <v>46.411000000000001</v>
      </c>
      <c r="GJ138">
        <v>30.030999999999999</v>
      </c>
      <c r="GK138">
        <v>22.061900000000001</v>
      </c>
      <c r="GL138">
        <v>61.498199999999997</v>
      </c>
      <c r="GM138">
        <v>19.282900000000001</v>
      </c>
      <c r="GN138">
        <v>3</v>
      </c>
      <c r="GO138">
        <v>-0.228963</v>
      </c>
      <c r="GP138">
        <v>-0.85663400000000001</v>
      </c>
      <c r="GQ138">
        <v>20.332699999999999</v>
      </c>
      <c r="GR138">
        <v>5.2232799999999999</v>
      </c>
      <c r="GS138">
        <v>11.962</v>
      </c>
      <c r="GT138">
        <v>4.9860499999999996</v>
      </c>
      <c r="GU138">
        <v>3.3010000000000002</v>
      </c>
      <c r="GV138">
        <v>9999</v>
      </c>
      <c r="GW138">
        <v>9999</v>
      </c>
      <c r="GX138">
        <v>999.9</v>
      </c>
      <c r="GY138">
        <v>9999</v>
      </c>
      <c r="GZ138">
        <v>1.8846099999999999</v>
      </c>
      <c r="HA138">
        <v>1.8815599999999999</v>
      </c>
      <c r="HB138">
        <v>1.8830899999999999</v>
      </c>
      <c r="HC138">
        <v>1.8817900000000001</v>
      </c>
      <c r="HD138">
        <v>1.88324</v>
      </c>
      <c r="HE138">
        <v>1.8824700000000001</v>
      </c>
      <c r="HF138">
        <v>1.88446</v>
      </c>
      <c r="HG138">
        <v>1.88171</v>
      </c>
      <c r="HH138">
        <v>5</v>
      </c>
      <c r="HI138">
        <v>0</v>
      </c>
      <c r="HJ138">
        <v>0</v>
      </c>
      <c r="HK138">
        <v>0</v>
      </c>
      <c r="HL138" t="s">
        <v>403</v>
      </c>
      <c r="HM138" t="s">
        <v>404</v>
      </c>
      <c r="HN138" t="s">
        <v>405</v>
      </c>
      <c r="HO138" t="s">
        <v>405</v>
      </c>
      <c r="HP138" t="s">
        <v>405</v>
      </c>
      <c r="HQ138" t="s">
        <v>405</v>
      </c>
      <c r="HR138">
        <v>0</v>
      </c>
      <c r="HS138">
        <v>100</v>
      </c>
      <c r="HT138">
        <v>100</v>
      </c>
      <c r="HU138">
        <v>0.13600000000000001</v>
      </c>
      <c r="HV138">
        <v>-6.3399999999999998E-2</v>
      </c>
      <c r="HW138">
        <v>0.13585000000000499</v>
      </c>
      <c r="HX138">
        <v>0</v>
      </c>
      <c r="HY138">
        <v>0</v>
      </c>
      <c r="HZ138">
        <v>0</v>
      </c>
      <c r="IA138">
        <v>-6.3444999999998003E-2</v>
      </c>
      <c r="IB138">
        <v>0</v>
      </c>
      <c r="IC138">
        <v>0</v>
      </c>
      <c r="ID138">
        <v>0</v>
      </c>
      <c r="IE138">
        <v>-1</v>
      </c>
      <c r="IF138">
        <v>-1</v>
      </c>
      <c r="IG138">
        <v>-1</v>
      </c>
      <c r="IH138">
        <v>-1</v>
      </c>
      <c r="II138">
        <v>0.5</v>
      </c>
      <c r="IJ138">
        <v>0.5</v>
      </c>
      <c r="IK138">
        <v>1.57104</v>
      </c>
      <c r="IL138">
        <v>2.5988799999999999</v>
      </c>
      <c r="IM138">
        <v>2.8002899999999999</v>
      </c>
      <c r="IN138">
        <v>3.0151400000000002</v>
      </c>
      <c r="IO138">
        <v>3.0493199999999998</v>
      </c>
      <c r="IP138">
        <v>2.34497</v>
      </c>
      <c r="IQ138">
        <v>36.316499999999998</v>
      </c>
      <c r="IR138">
        <v>24.061199999999999</v>
      </c>
      <c r="IS138">
        <v>18</v>
      </c>
      <c r="IT138">
        <v>1091.8900000000001</v>
      </c>
      <c r="IU138">
        <v>595.57799999999997</v>
      </c>
      <c r="IV138">
        <v>25.000499999999999</v>
      </c>
      <c r="IW138">
        <v>24.236699999999999</v>
      </c>
      <c r="IX138">
        <v>30.0001</v>
      </c>
      <c r="IY138">
        <v>24.142299999999999</v>
      </c>
      <c r="IZ138">
        <v>24.131900000000002</v>
      </c>
      <c r="JA138">
        <v>31.373799999999999</v>
      </c>
      <c r="JB138">
        <v>12.1264</v>
      </c>
      <c r="JC138">
        <v>65.232299999999995</v>
      </c>
      <c r="JD138">
        <v>25</v>
      </c>
      <c r="JE138">
        <v>400</v>
      </c>
      <c r="JF138">
        <v>17.983699999999999</v>
      </c>
      <c r="JG138">
        <v>101.922</v>
      </c>
      <c r="JH138">
        <v>101.19499999999999</v>
      </c>
    </row>
    <row r="139" spans="1:268" x14ac:dyDescent="0.2">
      <c r="A139">
        <v>123</v>
      </c>
      <c r="B139">
        <v>1634253240.0999999</v>
      </c>
      <c r="C139">
        <v>3094.5</v>
      </c>
      <c r="D139" t="s">
        <v>685</v>
      </c>
      <c r="E139" t="s">
        <v>686</v>
      </c>
      <c r="F139" t="s">
        <v>397</v>
      </c>
      <c r="I139">
        <v>1634253240.0999999</v>
      </c>
      <c r="J139">
        <f t="shared" si="138"/>
        <v>1.3935161838086061E-4</v>
      </c>
      <c r="K139">
        <f t="shared" si="139"/>
        <v>0.1393516183808606</v>
      </c>
      <c r="L139">
        <f t="shared" si="140"/>
        <v>-0.79579924715167127</v>
      </c>
      <c r="M139">
        <f t="shared" si="141"/>
        <v>400.46300000000002</v>
      </c>
      <c r="N139">
        <f t="shared" si="142"/>
        <v>546.54804233726315</v>
      </c>
      <c r="O139">
        <f t="shared" si="143"/>
        <v>49.135498119500184</v>
      </c>
      <c r="P139">
        <f t="shared" si="144"/>
        <v>36.002231202371007</v>
      </c>
      <c r="Q139">
        <f t="shared" si="145"/>
        <v>8.0043974860671691E-3</v>
      </c>
      <c r="R139">
        <f t="shared" si="146"/>
        <v>2.7477166808325477</v>
      </c>
      <c r="S139">
        <f t="shared" si="147"/>
        <v>7.9914658200954235E-3</v>
      </c>
      <c r="T139">
        <f t="shared" si="148"/>
        <v>4.9958262309952465E-3</v>
      </c>
      <c r="U139">
        <f t="shared" si="149"/>
        <v>3.9895850507889585E-3</v>
      </c>
      <c r="V139">
        <f t="shared" si="150"/>
        <v>25.40681748328598</v>
      </c>
      <c r="W139">
        <f t="shared" si="151"/>
        <v>24.850100000000001</v>
      </c>
      <c r="X139">
        <f t="shared" si="152"/>
        <v>3.1513718420586567</v>
      </c>
      <c r="Y139">
        <f t="shared" si="153"/>
        <v>49.780012510288707</v>
      </c>
      <c r="Z139">
        <f t="shared" si="154"/>
        <v>1.6253564962981</v>
      </c>
      <c r="AA139">
        <f t="shared" si="155"/>
        <v>3.2650785211477511</v>
      </c>
      <c r="AB139">
        <f t="shared" si="156"/>
        <v>1.5260153457605568</v>
      </c>
      <c r="AC139">
        <f t="shared" si="157"/>
        <v>-6.1454063705959525</v>
      </c>
      <c r="AD139">
        <f t="shared" si="158"/>
        <v>88.16989349008054</v>
      </c>
      <c r="AE139">
        <f t="shared" si="159"/>
        <v>6.7975810832751922</v>
      </c>
      <c r="AF139">
        <f t="shared" si="160"/>
        <v>88.826057787810569</v>
      </c>
      <c r="AG139">
        <v>0</v>
      </c>
      <c r="AH139">
        <v>0</v>
      </c>
      <c r="AI139">
        <f t="shared" si="161"/>
        <v>1</v>
      </c>
      <c r="AJ139">
        <f t="shared" si="162"/>
        <v>0</v>
      </c>
      <c r="AK139">
        <f t="shared" si="163"/>
        <v>47821.047395184149</v>
      </c>
      <c r="AL139" t="s">
        <v>399</v>
      </c>
      <c r="AM139" t="s">
        <v>399</v>
      </c>
      <c r="AN139">
        <v>0</v>
      </c>
      <c r="AO139">
        <v>0</v>
      </c>
      <c r="AP139" t="e">
        <f t="shared" si="164"/>
        <v>#DIV/0!</v>
      </c>
      <c r="AQ139">
        <v>0</v>
      </c>
      <c r="AR139" t="s">
        <v>399</v>
      </c>
      <c r="AS139" t="s">
        <v>399</v>
      </c>
      <c r="AT139">
        <v>0</v>
      </c>
      <c r="AU139">
        <v>0</v>
      </c>
      <c r="AV139" t="e">
        <f t="shared" si="165"/>
        <v>#DIV/0!</v>
      </c>
      <c r="AW139">
        <v>0.5</v>
      </c>
      <c r="AX139">
        <f t="shared" si="166"/>
        <v>2.0997816056783997E-2</v>
      </c>
      <c r="AY139">
        <f t="shared" si="167"/>
        <v>-0.79579924715167127</v>
      </c>
      <c r="AZ139" t="e">
        <f t="shared" si="168"/>
        <v>#DIV/0!</v>
      </c>
      <c r="BA139">
        <f t="shared" si="169"/>
        <v>-37.899143653778395</v>
      </c>
      <c r="BB139" t="e">
        <f t="shared" si="170"/>
        <v>#DIV/0!</v>
      </c>
      <c r="BC139" t="e">
        <f t="shared" si="171"/>
        <v>#DIV/0!</v>
      </c>
      <c r="BD139" t="s">
        <v>399</v>
      </c>
      <c r="BE139">
        <v>0</v>
      </c>
      <c r="BF139" t="e">
        <f t="shared" si="172"/>
        <v>#DIV/0!</v>
      </c>
      <c r="BG139" t="e">
        <f t="shared" si="173"/>
        <v>#DIV/0!</v>
      </c>
      <c r="BH139" t="e">
        <f t="shared" si="174"/>
        <v>#DIV/0!</v>
      </c>
      <c r="BI139" t="e">
        <f t="shared" si="175"/>
        <v>#DIV/0!</v>
      </c>
      <c r="BJ139" t="e">
        <f t="shared" si="176"/>
        <v>#DIV/0!</v>
      </c>
      <c r="BK139" t="e">
        <f t="shared" si="177"/>
        <v>#DIV/0!</v>
      </c>
      <c r="BL139" t="e">
        <f t="shared" si="178"/>
        <v>#DIV/0!</v>
      </c>
      <c r="BM139" t="e">
        <f t="shared" si="179"/>
        <v>#DIV/0!</v>
      </c>
      <c r="BN139" t="s">
        <v>399</v>
      </c>
      <c r="BO139" t="s">
        <v>399</v>
      </c>
      <c r="BP139" t="s">
        <v>399</v>
      </c>
      <c r="BQ139" t="s">
        <v>399</v>
      </c>
      <c r="BR139" t="s">
        <v>399</v>
      </c>
      <c r="BS139" t="s">
        <v>399</v>
      </c>
      <c r="BT139" t="s">
        <v>399</v>
      </c>
      <c r="BU139" t="s">
        <v>399</v>
      </c>
      <c r="BV139" t="s">
        <v>399</v>
      </c>
      <c r="BW139" t="s">
        <v>399</v>
      </c>
      <c r="BX139" t="s">
        <v>399</v>
      </c>
      <c r="BY139" t="s">
        <v>399</v>
      </c>
      <c r="BZ139" t="s">
        <v>399</v>
      </c>
      <c r="CA139" t="s">
        <v>399</v>
      </c>
      <c r="CB139" t="s">
        <v>399</v>
      </c>
      <c r="CC139" t="s">
        <v>399</v>
      </c>
      <c r="CD139" t="s">
        <v>399</v>
      </c>
      <c r="CE139" t="s">
        <v>399</v>
      </c>
      <c r="CF139">
        <f t="shared" si="180"/>
        <v>4.9997399999999997E-2</v>
      </c>
      <c r="CG139">
        <f t="shared" si="181"/>
        <v>2.0997816056783997E-2</v>
      </c>
      <c r="CH139">
        <f t="shared" si="182"/>
        <v>0.41997815999999993</v>
      </c>
      <c r="CI139">
        <f t="shared" si="183"/>
        <v>7.9795850399999979E-2</v>
      </c>
      <c r="CJ139">
        <v>6</v>
      </c>
      <c r="CK139">
        <v>0.5</v>
      </c>
      <c r="CL139" t="s">
        <v>400</v>
      </c>
      <c r="CM139">
        <v>2</v>
      </c>
      <c r="CN139">
        <v>1634253240.0999999</v>
      </c>
      <c r="CO139">
        <v>400.46300000000002</v>
      </c>
      <c r="CP139">
        <v>400.01900000000001</v>
      </c>
      <c r="CQ139">
        <v>18.0793</v>
      </c>
      <c r="CR139">
        <v>17.997199999999999</v>
      </c>
      <c r="CS139">
        <v>400.327</v>
      </c>
      <c r="CT139">
        <v>18.142800000000001</v>
      </c>
      <c r="CU139">
        <v>999.99199999999996</v>
      </c>
      <c r="CV139">
        <v>89.7971</v>
      </c>
      <c r="CW139">
        <v>0.104417</v>
      </c>
      <c r="CX139">
        <v>25.4453</v>
      </c>
      <c r="CY139">
        <v>24.850100000000001</v>
      </c>
      <c r="CZ139">
        <v>999.9</v>
      </c>
      <c r="DA139">
        <v>0</v>
      </c>
      <c r="DB139">
        <v>0</v>
      </c>
      <c r="DC139">
        <v>10020</v>
      </c>
      <c r="DD139">
        <v>0</v>
      </c>
      <c r="DE139">
        <v>0.21912699999999999</v>
      </c>
      <c r="DF139">
        <v>0.443604</v>
      </c>
      <c r="DG139">
        <v>407.83600000000001</v>
      </c>
      <c r="DH139">
        <v>407.35</v>
      </c>
      <c r="DI139">
        <v>8.2086599999999996E-2</v>
      </c>
      <c r="DJ139">
        <v>400.01900000000001</v>
      </c>
      <c r="DK139">
        <v>17.997199999999999</v>
      </c>
      <c r="DL139">
        <v>1.62347</v>
      </c>
      <c r="DM139">
        <v>1.6161000000000001</v>
      </c>
      <c r="DN139">
        <v>14.183400000000001</v>
      </c>
      <c r="DO139">
        <v>14.113200000000001</v>
      </c>
      <c r="DP139">
        <v>4.9997399999999997E-2</v>
      </c>
      <c r="DQ139">
        <v>0</v>
      </c>
      <c r="DR139">
        <v>0</v>
      </c>
      <c r="DS139">
        <v>0</v>
      </c>
      <c r="DT139">
        <v>794.2</v>
      </c>
      <c r="DU139">
        <v>4.9997399999999997E-2</v>
      </c>
      <c r="DV139">
        <v>-1.5</v>
      </c>
      <c r="DW139">
        <v>-2.0499999999999998</v>
      </c>
      <c r="DX139">
        <v>36.936999999999998</v>
      </c>
      <c r="DY139">
        <v>40.686999999999998</v>
      </c>
      <c r="DZ139">
        <v>39.25</v>
      </c>
      <c r="EA139">
        <v>40.811999999999998</v>
      </c>
      <c r="EB139">
        <v>39.875</v>
      </c>
      <c r="EC139">
        <v>0</v>
      </c>
      <c r="ED139">
        <v>0</v>
      </c>
      <c r="EE139">
        <v>0</v>
      </c>
      <c r="EF139">
        <v>3040.5</v>
      </c>
      <c r="EG139">
        <v>0</v>
      </c>
      <c r="EH139">
        <v>792.77153846153794</v>
      </c>
      <c r="EI139">
        <v>1.34153845981362</v>
      </c>
      <c r="EJ139">
        <v>-3.5138458394492198</v>
      </c>
      <c r="EK139">
        <v>2.8461538461538399E-2</v>
      </c>
      <c r="EL139">
        <v>15</v>
      </c>
      <c r="EM139">
        <v>1634253206.5999999</v>
      </c>
      <c r="EN139" t="s">
        <v>680</v>
      </c>
      <c r="EO139">
        <v>1634253206.5999999</v>
      </c>
      <c r="EP139">
        <v>1634253204.5999999</v>
      </c>
      <c r="EQ139">
        <v>133</v>
      </c>
      <c r="ER139">
        <v>-2E-3</v>
      </c>
      <c r="ES139">
        <v>1.2999999999999999E-2</v>
      </c>
      <c r="ET139">
        <v>0.13600000000000001</v>
      </c>
      <c r="EU139">
        <v>-6.3E-2</v>
      </c>
      <c r="EV139">
        <v>400</v>
      </c>
      <c r="EW139">
        <v>19</v>
      </c>
      <c r="EX139">
        <v>0.26</v>
      </c>
      <c r="EY139">
        <v>0.21</v>
      </c>
      <c r="EZ139">
        <v>0.46098365853658502</v>
      </c>
      <c r="FA139">
        <v>0.346251846689895</v>
      </c>
      <c r="FB139">
        <v>4.2264091344209602E-2</v>
      </c>
      <c r="FC139">
        <v>0</v>
      </c>
      <c r="FD139">
        <v>0</v>
      </c>
      <c r="FE139">
        <v>0</v>
      </c>
      <c r="FF139">
        <v>0</v>
      </c>
      <c r="FG139">
        <v>1</v>
      </c>
      <c r="FH139">
        <v>9.1202119512195104E-2</v>
      </c>
      <c r="FI139">
        <v>-0.206852450174216</v>
      </c>
      <c r="FJ139">
        <v>2.41778249915609E-2</v>
      </c>
      <c r="FK139">
        <v>1</v>
      </c>
      <c r="FL139">
        <v>2</v>
      </c>
      <c r="FM139">
        <v>3</v>
      </c>
      <c r="FN139" t="s">
        <v>419</v>
      </c>
      <c r="FO139">
        <v>3.92658</v>
      </c>
      <c r="FP139">
        <v>2.78722</v>
      </c>
      <c r="FQ139">
        <v>8.40061E-2</v>
      </c>
      <c r="FR139">
        <v>8.3924200000000004E-2</v>
      </c>
      <c r="FS139">
        <v>8.1553899999999999E-2</v>
      </c>
      <c r="FT139">
        <v>8.0441899999999997E-2</v>
      </c>
      <c r="FU139">
        <v>19704.400000000001</v>
      </c>
      <c r="FV139">
        <v>24035.1</v>
      </c>
      <c r="FW139">
        <v>20948.900000000001</v>
      </c>
      <c r="FX139">
        <v>25303.7</v>
      </c>
      <c r="FY139">
        <v>30516.1</v>
      </c>
      <c r="FZ139">
        <v>34258.199999999997</v>
      </c>
      <c r="GA139">
        <v>37808.300000000003</v>
      </c>
      <c r="GB139">
        <v>41975.199999999997</v>
      </c>
      <c r="GC139">
        <v>2.6768700000000001</v>
      </c>
      <c r="GD139">
        <v>2.1932999999999998</v>
      </c>
      <c r="GE139">
        <v>8.8170200000000004E-2</v>
      </c>
      <c r="GF139">
        <v>0</v>
      </c>
      <c r="GG139">
        <v>23.401299999999999</v>
      </c>
      <c r="GH139">
        <v>999.9</v>
      </c>
      <c r="GI139">
        <v>46.386000000000003</v>
      </c>
      <c r="GJ139">
        <v>30.030999999999999</v>
      </c>
      <c r="GK139">
        <v>22.046399999999998</v>
      </c>
      <c r="GL139">
        <v>61.328200000000002</v>
      </c>
      <c r="GM139">
        <v>19.258800000000001</v>
      </c>
      <c r="GN139">
        <v>3</v>
      </c>
      <c r="GO139">
        <v>-0.22888</v>
      </c>
      <c r="GP139">
        <v>-0.855294</v>
      </c>
      <c r="GQ139">
        <v>20.3322</v>
      </c>
      <c r="GR139">
        <v>5.2196899999999999</v>
      </c>
      <c r="GS139">
        <v>11.962</v>
      </c>
      <c r="GT139">
        <v>4.98515</v>
      </c>
      <c r="GU139">
        <v>3.30023</v>
      </c>
      <c r="GV139">
        <v>9999</v>
      </c>
      <c r="GW139">
        <v>9999</v>
      </c>
      <c r="GX139">
        <v>999.9</v>
      </c>
      <c r="GY139">
        <v>9999</v>
      </c>
      <c r="GZ139">
        <v>1.8846000000000001</v>
      </c>
      <c r="HA139">
        <v>1.8815599999999999</v>
      </c>
      <c r="HB139">
        <v>1.8830899999999999</v>
      </c>
      <c r="HC139">
        <v>1.88181</v>
      </c>
      <c r="HD139">
        <v>1.88324</v>
      </c>
      <c r="HE139">
        <v>1.8824700000000001</v>
      </c>
      <c r="HF139">
        <v>1.88446</v>
      </c>
      <c r="HG139">
        <v>1.88171</v>
      </c>
      <c r="HH139">
        <v>5</v>
      </c>
      <c r="HI139">
        <v>0</v>
      </c>
      <c r="HJ139">
        <v>0</v>
      </c>
      <c r="HK139">
        <v>0</v>
      </c>
      <c r="HL139" t="s">
        <v>403</v>
      </c>
      <c r="HM139" t="s">
        <v>404</v>
      </c>
      <c r="HN139" t="s">
        <v>405</v>
      </c>
      <c r="HO139" t="s">
        <v>405</v>
      </c>
      <c r="HP139" t="s">
        <v>405</v>
      </c>
      <c r="HQ139" t="s">
        <v>405</v>
      </c>
      <c r="HR139">
        <v>0</v>
      </c>
      <c r="HS139">
        <v>100</v>
      </c>
      <c r="HT139">
        <v>100</v>
      </c>
      <c r="HU139">
        <v>0.13600000000000001</v>
      </c>
      <c r="HV139">
        <v>-6.3500000000000001E-2</v>
      </c>
      <c r="HW139">
        <v>0.13585000000000499</v>
      </c>
      <c r="HX139">
        <v>0</v>
      </c>
      <c r="HY139">
        <v>0</v>
      </c>
      <c r="HZ139">
        <v>0</v>
      </c>
      <c r="IA139">
        <v>-6.3444999999998003E-2</v>
      </c>
      <c r="IB139">
        <v>0</v>
      </c>
      <c r="IC139">
        <v>0</v>
      </c>
      <c r="ID139">
        <v>0</v>
      </c>
      <c r="IE139">
        <v>-1</v>
      </c>
      <c r="IF139">
        <v>-1</v>
      </c>
      <c r="IG139">
        <v>-1</v>
      </c>
      <c r="IH139">
        <v>-1</v>
      </c>
      <c r="II139">
        <v>0.6</v>
      </c>
      <c r="IJ139">
        <v>0.6</v>
      </c>
      <c r="IK139">
        <v>1.57104</v>
      </c>
      <c r="IL139">
        <v>2.5988799999999999</v>
      </c>
      <c r="IM139">
        <v>2.8002899999999999</v>
      </c>
      <c r="IN139">
        <v>3.0151400000000002</v>
      </c>
      <c r="IO139">
        <v>3.0493199999999998</v>
      </c>
      <c r="IP139">
        <v>2.32178</v>
      </c>
      <c r="IQ139">
        <v>36.316499999999998</v>
      </c>
      <c r="IR139">
        <v>24.07</v>
      </c>
      <c r="IS139">
        <v>18</v>
      </c>
      <c r="IT139">
        <v>1092.45</v>
      </c>
      <c r="IU139">
        <v>595.46299999999997</v>
      </c>
      <c r="IV139">
        <v>25.000299999999999</v>
      </c>
      <c r="IW139">
        <v>24.238399999999999</v>
      </c>
      <c r="IX139">
        <v>30.0002</v>
      </c>
      <c r="IY139">
        <v>24.142299999999999</v>
      </c>
      <c r="IZ139">
        <v>24.132100000000001</v>
      </c>
      <c r="JA139">
        <v>31.372599999999998</v>
      </c>
      <c r="JB139">
        <v>12.1264</v>
      </c>
      <c r="JC139">
        <v>65.232299999999995</v>
      </c>
      <c r="JD139">
        <v>25</v>
      </c>
      <c r="JE139">
        <v>400</v>
      </c>
      <c r="JF139">
        <v>17.983699999999999</v>
      </c>
      <c r="JG139">
        <v>101.922</v>
      </c>
      <c r="JH139">
        <v>101.19499999999999</v>
      </c>
    </row>
    <row r="140" spans="1:268" x14ac:dyDescent="0.2">
      <c r="A140">
        <v>124</v>
      </c>
      <c r="B140">
        <v>1634253245.0999999</v>
      </c>
      <c r="C140">
        <v>3099.5</v>
      </c>
      <c r="D140" t="s">
        <v>687</v>
      </c>
      <c r="E140" t="s">
        <v>688</v>
      </c>
      <c r="F140" t="s">
        <v>397</v>
      </c>
      <c r="I140">
        <v>1634253245.0999999</v>
      </c>
      <c r="J140">
        <f t="shared" si="138"/>
        <v>1.0658549225805486E-4</v>
      </c>
      <c r="K140">
        <f t="shared" si="139"/>
        <v>0.10658549225805486</v>
      </c>
      <c r="L140">
        <f t="shared" si="140"/>
        <v>-0.88431159514159596</v>
      </c>
      <c r="M140">
        <f t="shared" si="141"/>
        <v>400.53500000000003</v>
      </c>
      <c r="N140">
        <f t="shared" si="142"/>
        <v>618.57783301199845</v>
      </c>
      <c r="O140">
        <f t="shared" si="143"/>
        <v>55.612165607247775</v>
      </c>
      <c r="P140">
        <f t="shared" si="144"/>
        <v>36.009403445704997</v>
      </c>
      <c r="Q140">
        <f t="shared" si="145"/>
        <v>6.0969820493841217E-3</v>
      </c>
      <c r="R140">
        <f t="shared" si="146"/>
        <v>2.7454179315897114</v>
      </c>
      <c r="S140">
        <f t="shared" si="147"/>
        <v>6.0894697895620279E-3</v>
      </c>
      <c r="T140">
        <f t="shared" si="148"/>
        <v>3.8065927789948531E-3</v>
      </c>
      <c r="U140">
        <f t="shared" si="149"/>
        <v>3.9895850507889585E-3</v>
      </c>
      <c r="V140">
        <f t="shared" si="150"/>
        <v>25.42374915817657</v>
      </c>
      <c r="W140">
        <f t="shared" si="151"/>
        <v>24.870100000000001</v>
      </c>
      <c r="X140">
        <f t="shared" si="152"/>
        <v>3.1551356825940431</v>
      </c>
      <c r="Y140">
        <f t="shared" si="153"/>
        <v>49.695417976157024</v>
      </c>
      <c r="Z140">
        <f t="shared" si="154"/>
        <v>1.6233562490120999</v>
      </c>
      <c r="AA140">
        <f t="shared" si="155"/>
        <v>3.2666115209876234</v>
      </c>
      <c r="AB140">
        <f t="shared" si="156"/>
        <v>1.5317794335819432</v>
      </c>
      <c r="AC140">
        <f t="shared" si="157"/>
        <v>-4.7004202085802191</v>
      </c>
      <c r="AD140">
        <f t="shared" si="158"/>
        <v>86.305197497897538</v>
      </c>
      <c r="AE140">
        <f t="shared" si="159"/>
        <v>6.6603255434726449</v>
      </c>
      <c r="AF140">
        <f t="shared" si="160"/>
        <v>88.269092417840753</v>
      </c>
      <c r="AG140">
        <v>0</v>
      </c>
      <c r="AH140">
        <v>0</v>
      </c>
      <c r="AI140">
        <f t="shared" si="161"/>
        <v>1</v>
      </c>
      <c r="AJ140">
        <f t="shared" si="162"/>
        <v>0</v>
      </c>
      <c r="AK140">
        <f t="shared" si="163"/>
        <v>47757.324199382994</v>
      </c>
      <c r="AL140" t="s">
        <v>399</v>
      </c>
      <c r="AM140" t="s">
        <v>399</v>
      </c>
      <c r="AN140">
        <v>0</v>
      </c>
      <c r="AO140">
        <v>0</v>
      </c>
      <c r="AP140" t="e">
        <f t="shared" si="164"/>
        <v>#DIV/0!</v>
      </c>
      <c r="AQ140">
        <v>0</v>
      </c>
      <c r="AR140" t="s">
        <v>399</v>
      </c>
      <c r="AS140" t="s">
        <v>399</v>
      </c>
      <c r="AT140">
        <v>0</v>
      </c>
      <c r="AU140">
        <v>0</v>
      </c>
      <c r="AV140" t="e">
        <f t="shared" si="165"/>
        <v>#DIV/0!</v>
      </c>
      <c r="AW140">
        <v>0.5</v>
      </c>
      <c r="AX140">
        <f t="shared" si="166"/>
        <v>2.0997816056783997E-2</v>
      </c>
      <c r="AY140">
        <f t="shared" si="167"/>
        <v>-0.88431159514159596</v>
      </c>
      <c r="AZ140" t="e">
        <f t="shared" si="168"/>
        <v>#DIV/0!</v>
      </c>
      <c r="BA140">
        <f t="shared" si="169"/>
        <v>-42.114455748643998</v>
      </c>
      <c r="BB140" t="e">
        <f t="shared" si="170"/>
        <v>#DIV/0!</v>
      </c>
      <c r="BC140" t="e">
        <f t="shared" si="171"/>
        <v>#DIV/0!</v>
      </c>
      <c r="BD140" t="s">
        <v>399</v>
      </c>
      <c r="BE140">
        <v>0</v>
      </c>
      <c r="BF140" t="e">
        <f t="shared" si="172"/>
        <v>#DIV/0!</v>
      </c>
      <c r="BG140" t="e">
        <f t="shared" si="173"/>
        <v>#DIV/0!</v>
      </c>
      <c r="BH140" t="e">
        <f t="shared" si="174"/>
        <v>#DIV/0!</v>
      </c>
      <c r="BI140" t="e">
        <f t="shared" si="175"/>
        <v>#DIV/0!</v>
      </c>
      <c r="BJ140" t="e">
        <f t="shared" si="176"/>
        <v>#DIV/0!</v>
      </c>
      <c r="BK140" t="e">
        <f t="shared" si="177"/>
        <v>#DIV/0!</v>
      </c>
      <c r="BL140" t="e">
        <f t="shared" si="178"/>
        <v>#DIV/0!</v>
      </c>
      <c r="BM140" t="e">
        <f t="shared" si="179"/>
        <v>#DIV/0!</v>
      </c>
      <c r="BN140" t="s">
        <v>399</v>
      </c>
      <c r="BO140" t="s">
        <v>399</v>
      </c>
      <c r="BP140" t="s">
        <v>399</v>
      </c>
      <c r="BQ140" t="s">
        <v>399</v>
      </c>
      <c r="BR140" t="s">
        <v>399</v>
      </c>
      <c r="BS140" t="s">
        <v>399</v>
      </c>
      <c r="BT140" t="s">
        <v>399</v>
      </c>
      <c r="BU140" t="s">
        <v>399</v>
      </c>
      <c r="BV140" t="s">
        <v>399</v>
      </c>
      <c r="BW140" t="s">
        <v>399</v>
      </c>
      <c r="BX140" t="s">
        <v>399</v>
      </c>
      <c r="BY140" t="s">
        <v>399</v>
      </c>
      <c r="BZ140" t="s">
        <v>399</v>
      </c>
      <c r="CA140" t="s">
        <v>399</v>
      </c>
      <c r="CB140" t="s">
        <v>399</v>
      </c>
      <c r="CC140" t="s">
        <v>399</v>
      </c>
      <c r="CD140" t="s">
        <v>399</v>
      </c>
      <c r="CE140" t="s">
        <v>399</v>
      </c>
      <c r="CF140">
        <f t="shared" si="180"/>
        <v>4.9997399999999997E-2</v>
      </c>
      <c r="CG140">
        <f t="shared" si="181"/>
        <v>2.0997816056783997E-2</v>
      </c>
      <c r="CH140">
        <f t="shared" si="182"/>
        <v>0.41997815999999993</v>
      </c>
      <c r="CI140">
        <f t="shared" si="183"/>
        <v>7.9795850399999979E-2</v>
      </c>
      <c r="CJ140">
        <v>6</v>
      </c>
      <c r="CK140">
        <v>0.5</v>
      </c>
      <c r="CL140" t="s">
        <v>400</v>
      </c>
      <c r="CM140">
        <v>2</v>
      </c>
      <c r="CN140">
        <v>1634253245.0999999</v>
      </c>
      <c r="CO140">
        <v>400.53500000000003</v>
      </c>
      <c r="CP140">
        <v>400.03</v>
      </c>
      <c r="CQ140">
        <v>18.056699999999999</v>
      </c>
      <c r="CR140">
        <v>17.9939</v>
      </c>
      <c r="CS140">
        <v>400.399</v>
      </c>
      <c r="CT140">
        <v>18.120100000000001</v>
      </c>
      <c r="CU140">
        <v>999.94500000000005</v>
      </c>
      <c r="CV140">
        <v>89.798400000000001</v>
      </c>
      <c r="CW140">
        <v>0.104863</v>
      </c>
      <c r="CX140">
        <v>25.453199999999999</v>
      </c>
      <c r="CY140">
        <v>24.870100000000001</v>
      </c>
      <c r="CZ140">
        <v>999.9</v>
      </c>
      <c r="DA140">
        <v>0</v>
      </c>
      <c r="DB140">
        <v>0</v>
      </c>
      <c r="DC140">
        <v>10006.200000000001</v>
      </c>
      <c r="DD140">
        <v>0</v>
      </c>
      <c r="DE140">
        <v>0.21912699999999999</v>
      </c>
      <c r="DF140">
        <v>0.50573699999999999</v>
      </c>
      <c r="DG140">
        <v>407.90100000000001</v>
      </c>
      <c r="DH140">
        <v>407.35899999999998</v>
      </c>
      <c r="DI140">
        <v>6.2725100000000006E-2</v>
      </c>
      <c r="DJ140">
        <v>400.03</v>
      </c>
      <c r="DK140">
        <v>17.9939</v>
      </c>
      <c r="DL140">
        <v>1.6214599999999999</v>
      </c>
      <c r="DM140">
        <v>1.6158300000000001</v>
      </c>
      <c r="DN140">
        <v>14.164300000000001</v>
      </c>
      <c r="DO140">
        <v>14.1106</v>
      </c>
      <c r="DP140">
        <v>4.9997399999999997E-2</v>
      </c>
      <c r="DQ140">
        <v>0</v>
      </c>
      <c r="DR140">
        <v>0</v>
      </c>
      <c r="DS140">
        <v>0</v>
      </c>
      <c r="DT140">
        <v>792.37</v>
      </c>
      <c r="DU140">
        <v>4.9997399999999997E-2</v>
      </c>
      <c r="DV140">
        <v>2.66</v>
      </c>
      <c r="DW140">
        <v>-1.43</v>
      </c>
      <c r="DX140">
        <v>36.25</v>
      </c>
      <c r="DY140">
        <v>40.686999999999998</v>
      </c>
      <c r="DZ140">
        <v>38.561999999999998</v>
      </c>
      <c r="EA140">
        <v>40.936999999999998</v>
      </c>
      <c r="EB140">
        <v>38.686999999999998</v>
      </c>
      <c r="EC140">
        <v>0</v>
      </c>
      <c r="ED140">
        <v>0</v>
      </c>
      <c r="EE140">
        <v>0</v>
      </c>
      <c r="EF140">
        <v>3045.3000001907299</v>
      </c>
      <c r="EG140">
        <v>0</v>
      </c>
      <c r="EH140">
        <v>792.55576923076899</v>
      </c>
      <c r="EI140">
        <v>-6.3613675153441598</v>
      </c>
      <c r="EJ140">
        <v>5.8899147692882403</v>
      </c>
      <c r="EK140">
        <v>0.66461538461538505</v>
      </c>
      <c r="EL140">
        <v>15</v>
      </c>
      <c r="EM140">
        <v>1634253206.5999999</v>
      </c>
      <c r="EN140" t="s">
        <v>680</v>
      </c>
      <c r="EO140">
        <v>1634253206.5999999</v>
      </c>
      <c r="EP140">
        <v>1634253204.5999999</v>
      </c>
      <c r="EQ140">
        <v>133</v>
      </c>
      <c r="ER140">
        <v>-2E-3</v>
      </c>
      <c r="ES140">
        <v>1.2999999999999999E-2</v>
      </c>
      <c r="ET140">
        <v>0.13600000000000001</v>
      </c>
      <c r="EU140">
        <v>-6.3E-2</v>
      </c>
      <c r="EV140">
        <v>400</v>
      </c>
      <c r="EW140">
        <v>19</v>
      </c>
      <c r="EX140">
        <v>0.26</v>
      </c>
      <c r="EY140">
        <v>0.21</v>
      </c>
      <c r="EZ140">
        <v>0.47811809999999999</v>
      </c>
      <c r="FA140">
        <v>7.0313786116320096E-2</v>
      </c>
      <c r="FB140">
        <v>2.4692999191876199E-2</v>
      </c>
      <c r="FC140">
        <v>1</v>
      </c>
      <c r="FD140">
        <v>0</v>
      </c>
      <c r="FE140">
        <v>0</v>
      </c>
      <c r="FF140">
        <v>0</v>
      </c>
      <c r="FG140">
        <v>1</v>
      </c>
      <c r="FH140">
        <v>7.87496575E-2</v>
      </c>
      <c r="FI140">
        <v>-0.100140057410882</v>
      </c>
      <c r="FJ140">
        <v>1.5834389909606401E-2</v>
      </c>
      <c r="FK140">
        <v>1</v>
      </c>
      <c r="FL140">
        <v>3</v>
      </c>
      <c r="FM140">
        <v>3</v>
      </c>
      <c r="FN140" t="s">
        <v>415</v>
      </c>
      <c r="FO140">
        <v>3.92652</v>
      </c>
      <c r="FP140">
        <v>2.7875399999999999</v>
      </c>
      <c r="FQ140">
        <v>8.4018599999999999E-2</v>
      </c>
      <c r="FR140">
        <v>8.3926600000000004E-2</v>
      </c>
      <c r="FS140">
        <v>8.1479999999999997E-2</v>
      </c>
      <c r="FT140">
        <v>8.0431799999999998E-2</v>
      </c>
      <c r="FU140">
        <v>19704.099999999999</v>
      </c>
      <c r="FV140">
        <v>24035.200000000001</v>
      </c>
      <c r="FW140">
        <v>20948.900000000001</v>
      </c>
      <c r="FX140">
        <v>25303.9</v>
      </c>
      <c r="FY140">
        <v>30518.2</v>
      </c>
      <c r="FZ140">
        <v>34258.6</v>
      </c>
      <c r="GA140">
        <v>37807.9</v>
      </c>
      <c r="GB140">
        <v>41975.3</v>
      </c>
      <c r="GC140">
        <v>2.6772</v>
      </c>
      <c r="GD140">
        <v>2.1932499999999999</v>
      </c>
      <c r="GE140">
        <v>8.9138700000000001E-2</v>
      </c>
      <c r="GF140">
        <v>0</v>
      </c>
      <c r="GG140">
        <v>23.4055</v>
      </c>
      <c r="GH140">
        <v>999.9</v>
      </c>
      <c r="GI140">
        <v>46.362000000000002</v>
      </c>
      <c r="GJ140">
        <v>30.041</v>
      </c>
      <c r="GK140">
        <v>22.0458</v>
      </c>
      <c r="GL140">
        <v>61.428199999999997</v>
      </c>
      <c r="GM140">
        <v>19.3309</v>
      </c>
      <c r="GN140">
        <v>3</v>
      </c>
      <c r="GO140">
        <v>-0.22851399999999999</v>
      </c>
      <c r="GP140">
        <v>-0.85373600000000005</v>
      </c>
      <c r="GQ140">
        <v>20.332699999999999</v>
      </c>
      <c r="GR140">
        <v>5.2231300000000003</v>
      </c>
      <c r="GS140">
        <v>11.962</v>
      </c>
      <c r="GT140">
        <v>4.9857500000000003</v>
      </c>
      <c r="GU140">
        <v>3.3010000000000002</v>
      </c>
      <c r="GV140">
        <v>9999</v>
      </c>
      <c r="GW140">
        <v>9999</v>
      </c>
      <c r="GX140">
        <v>999.9</v>
      </c>
      <c r="GY140">
        <v>9999</v>
      </c>
      <c r="GZ140">
        <v>1.8846099999999999</v>
      </c>
      <c r="HA140">
        <v>1.8815599999999999</v>
      </c>
      <c r="HB140">
        <v>1.8830899999999999</v>
      </c>
      <c r="HC140">
        <v>1.88181</v>
      </c>
      <c r="HD140">
        <v>1.88324</v>
      </c>
      <c r="HE140">
        <v>1.88246</v>
      </c>
      <c r="HF140">
        <v>1.88445</v>
      </c>
      <c r="HG140">
        <v>1.88171</v>
      </c>
      <c r="HH140">
        <v>5</v>
      </c>
      <c r="HI140">
        <v>0</v>
      </c>
      <c r="HJ140">
        <v>0</v>
      </c>
      <c r="HK140">
        <v>0</v>
      </c>
      <c r="HL140" t="s">
        <v>403</v>
      </c>
      <c r="HM140" t="s">
        <v>404</v>
      </c>
      <c r="HN140" t="s">
        <v>405</v>
      </c>
      <c r="HO140" t="s">
        <v>405</v>
      </c>
      <c r="HP140" t="s">
        <v>405</v>
      </c>
      <c r="HQ140" t="s">
        <v>405</v>
      </c>
      <c r="HR140">
        <v>0</v>
      </c>
      <c r="HS140">
        <v>100</v>
      </c>
      <c r="HT140">
        <v>100</v>
      </c>
      <c r="HU140">
        <v>0.13600000000000001</v>
      </c>
      <c r="HV140">
        <v>-6.3399999999999998E-2</v>
      </c>
      <c r="HW140">
        <v>0.13585000000000499</v>
      </c>
      <c r="HX140">
        <v>0</v>
      </c>
      <c r="HY140">
        <v>0</v>
      </c>
      <c r="HZ140">
        <v>0</v>
      </c>
      <c r="IA140">
        <v>-6.3444999999998003E-2</v>
      </c>
      <c r="IB140">
        <v>0</v>
      </c>
      <c r="IC140">
        <v>0</v>
      </c>
      <c r="ID140">
        <v>0</v>
      </c>
      <c r="IE140">
        <v>-1</v>
      </c>
      <c r="IF140">
        <v>-1</v>
      </c>
      <c r="IG140">
        <v>-1</v>
      </c>
      <c r="IH140">
        <v>-1</v>
      </c>
      <c r="II140">
        <v>0.6</v>
      </c>
      <c r="IJ140">
        <v>0.7</v>
      </c>
      <c r="IK140">
        <v>1.57104</v>
      </c>
      <c r="IL140">
        <v>2.5988799999999999</v>
      </c>
      <c r="IM140">
        <v>2.8002899999999999</v>
      </c>
      <c r="IN140">
        <v>3.0151400000000002</v>
      </c>
      <c r="IO140">
        <v>3.0493199999999998</v>
      </c>
      <c r="IP140">
        <v>2.34619</v>
      </c>
      <c r="IQ140">
        <v>36.316499999999998</v>
      </c>
      <c r="IR140">
        <v>24.061199999999999</v>
      </c>
      <c r="IS140">
        <v>18</v>
      </c>
      <c r="IT140">
        <v>1092.83</v>
      </c>
      <c r="IU140">
        <v>595.44600000000003</v>
      </c>
      <c r="IV140">
        <v>25.000299999999999</v>
      </c>
      <c r="IW140">
        <v>24.238399999999999</v>
      </c>
      <c r="IX140">
        <v>30.0002</v>
      </c>
      <c r="IY140">
        <v>24.142299999999999</v>
      </c>
      <c r="IZ140">
        <v>24.133900000000001</v>
      </c>
      <c r="JA140">
        <v>31.372599999999998</v>
      </c>
      <c r="JB140">
        <v>12.1264</v>
      </c>
      <c r="JC140">
        <v>65.232299999999995</v>
      </c>
      <c r="JD140">
        <v>25</v>
      </c>
      <c r="JE140">
        <v>400</v>
      </c>
      <c r="JF140">
        <v>18.002099999999999</v>
      </c>
      <c r="JG140">
        <v>101.92100000000001</v>
      </c>
      <c r="JH140">
        <v>101.19499999999999</v>
      </c>
    </row>
    <row r="141" spans="1:268" x14ac:dyDescent="0.2">
      <c r="A141">
        <v>125</v>
      </c>
      <c r="B141">
        <v>1634253250.0999999</v>
      </c>
      <c r="C141">
        <v>3104.5</v>
      </c>
      <c r="D141" t="s">
        <v>689</v>
      </c>
      <c r="E141" t="s">
        <v>690</v>
      </c>
      <c r="F141" t="s">
        <v>397</v>
      </c>
      <c r="I141">
        <v>1634253250.0999999</v>
      </c>
      <c r="J141">
        <f t="shared" si="138"/>
        <v>9.8610966868600976E-5</v>
      </c>
      <c r="K141">
        <f t="shared" si="139"/>
        <v>9.8610966868600977E-2</v>
      </c>
      <c r="L141">
        <f t="shared" si="140"/>
        <v>-0.86613430640668299</v>
      </c>
      <c r="M141">
        <f t="shared" si="141"/>
        <v>400.43700000000001</v>
      </c>
      <c r="N141">
        <f t="shared" si="142"/>
        <v>631.85565334025023</v>
      </c>
      <c r="O141">
        <f t="shared" si="143"/>
        <v>56.805787042659084</v>
      </c>
      <c r="P141">
        <f t="shared" si="144"/>
        <v>36.000530858196008</v>
      </c>
      <c r="Q141">
        <f t="shared" si="145"/>
        <v>5.6419544976017456E-3</v>
      </c>
      <c r="R141">
        <f t="shared" si="146"/>
        <v>2.7456387349252482</v>
      </c>
      <c r="S141">
        <f t="shared" si="147"/>
        <v>5.6355215773266736E-3</v>
      </c>
      <c r="T141">
        <f t="shared" si="148"/>
        <v>3.5227783340759451E-3</v>
      </c>
      <c r="U141">
        <f t="shared" si="149"/>
        <v>3.9895850507889585E-3</v>
      </c>
      <c r="V141">
        <f t="shared" si="150"/>
        <v>25.43285665582242</v>
      </c>
      <c r="W141">
        <f t="shared" si="151"/>
        <v>24.864699999999999</v>
      </c>
      <c r="X141">
        <f t="shared" si="152"/>
        <v>3.1541190586857568</v>
      </c>
      <c r="Y141">
        <f t="shared" si="153"/>
        <v>49.657356489050926</v>
      </c>
      <c r="Z141">
        <f t="shared" si="154"/>
        <v>1.6227780703324002</v>
      </c>
      <c r="AA141">
        <f t="shared" si="155"/>
        <v>3.2679509846445622</v>
      </c>
      <c r="AB141">
        <f t="shared" si="156"/>
        <v>1.5313409883533566</v>
      </c>
      <c r="AC141">
        <f t="shared" si="157"/>
        <v>-4.3487436389053027</v>
      </c>
      <c r="AD141">
        <f t="shared" si="158"/>
        <v>88.132820059178684</v>
      </c>
      <c r="AE141">
        <f t="shared" si="159"/>
        <v>6.8008710604521712</v>
      </c>
      <c r="AF141">
        <f t="shared" si="160"/>
        <v>90.588937065776335</v>
      </c>
      <c r="AG141">
        <v>0</v>
      </c>
      <c r="AH141">
        <v>0</v>
      </c>
      <c r="AI141">
        <f t="shared" si="161"/>
        <v>1</v>
      </c>
      <c r="AJ141">
        <f t="shared" si="162"/>
        <v>0</v>
      </c>
      <c r="AK141">
        <f t="shared" si="163"/>
        <v>47762.223131744831</v>
      </c>
      <c r="AL141" t="s">
        <v>399</v>
      </c>
      <c r="AM141" t="s">
        <v>399</v>
      </c>
      <c r="AN141">
        <v>0</v>
      </c>
      <c r="AO141">
        <v>0</v>
      </c>
      <c r="AP141" t="e">
        <f t="shared" si="164"/>
        <v>#DIV/0!</v>
      </c>
      <c r="AQ141">
        <v>0</v>
      </c>
      <c r="AR141" t="s">
        <v>399</v>
      </c>
      <c r="AS141" t="s">
        <v>399</v>
      </c>
      <c r="AT141">
        <v>0</v>
      </c>
      <c r="AU141">
        <v>0</v>
      </c>
      <c r="AV141" t="e">
        <f t="shared" si="165"/>
        <v>#DIV/0!</v>
      </c>
      <c r="AW141">
        <v>0.5</v>
      </c>
      <c r="AX141">
        <f t="shared" si="166"/>
        <v>2.0997816056783997E-2</v>
      </c>
      <c r="AY141">
        <f t="shared" si="167"/>
        <v>-0.86613430640668299</v>
      </c>
      <c r="AZ141" t="e">
        <f t="shared" si="168"/>
        <v>#DIV/0!</v>
      </c>
      <c r="BA141">
        <f t="shared" si="169"/>
        <v>-41.248780542910382</v>
      </c>
      <c r="BB141" t="e">
        <f t="shared" si="170"/>
        <v>#DIV/0!</v>
      </c>
      <c r="BC141" t="e">
        <f t="shared" si="171"/>
        <v>#DIV/0!</v>
      </c>
      <c r="BD141" t="s">
        <v>399</v>
      </c>
      <c r="BE141">
        <v>0</v>
      </c>
      <c r="BF141" t="e">
        <f t="shared" si="172"/>
        <v>#DIV/0!</v>
      </c>
      <c r="BG141" t="e">
        <f t="shared" si="173"/>
        <v>#DIV/0!</v>
      </c>
      <c r="BH141" t="e">
        <f t="shared" si="174"/>
        <v>#DIV/0!</v>
      </c>
      <c r="BI141" t="e">
        <f t="shared" si="175"/>
        <v>#DIV/0!</v>
      </c>
      <c r="BJ141" t="e">
        <f t="shared" si="176"/>
        <v>#DIV/0!</v>
      </c>
      <c r="BK141" t="e">
        <f t="shared" si="177"/>
        <v>#DIV/0!</v>
      </c>
      <c r="BL141" t="e">
        <f t="shared" si="178"/>
        <v>#DIV/0!</v>
      </c>
      <c r="BM141" t="e">
        <f t="shared" si="179"/>
        <v>#DIV/0!</v>
      </c>
      <c r="BN141" t="s">
        <v>399</v>
      </c>
      <c r="BO141" t="s">
        <v>399</v>
      </c>
      <c r="BP141" t="s">
        <v>399</v>
      </c>
      <c r="BQ141" t="s">
        <v>399</v>
      </c>
      <c r="BR141" t="s">
        <v>399</v>
      </c>
      <c r="BS141" t="s">
        <v>399</v>
      </c>
      <c r="BT141" t="s">
        <v>399</v>
      </c>
      <c r="BU141" t="s">
        <v>399</v>
      </c>
      <c r="BV141" t="s">
        <v>399</v>
      </c>
      <c r="BW141" t="s">
        <v>399</v>
      </c>
      <c r="BX141" t="s">
        <v>399</v>
      </c>
      <c r="BY141" t="s">
        <v>399</v>
      </c>
      <c r="BZ141" t="s">
        <v>399</v>
      </c>
      <c r="CA141" t="s">
        <v>399</v>
      </c>
      <c r="CB141" t="s">
        <v>399</v>
      </c>
      <c r="CC141" t="s">
        <v>399</v>
      </c>
      <c r="CD141" t="s">
        <v>399</v>
      </c>
      <c r="CE141" t="s">
        <v>399</v>
      </c>
      <c r="CF141">
        <f t="shared" si="180"/>
        <v>4.9997399999999997E-2</v>
      </c>
      <c r="CG141">
        <f t="shared" si="181"/>
        <v>2.0997816056783997E-2</v>
      </c>
      <c r="CH141">
        <f t="shared" si="182"/>
        <v>0.41997815999999993</v>
      </c>
      <c r="CI141">
        <f t="shared" si="183"/>
        <v>7.9795850399999979E-2</v>
      </c>
      <c r="CJ141">
        <v>6</v>
      </c>
      <c r="CK141">
        <v>0.5</v>
      </c>
      <c r="CL141" t="s">
        <v>400</v>
      </c>
      <c r="CM141">
        <v>2</v>
      </c>
      <c r="CN141">
        <v>1634253250.0999999</v>
      </c>
      <c r="CO141">
        <v>400.43700000000001</v>
      </c>
      <c r="CP141">
        <v>399.94099999999997</v>
      </c>
      <c r="CQ141">
        <v>18.0503</v>
      </c>
      <c r="CR141">
        <v>17.9922</v>
      </c>
      <c r="CS141">
        <v>400.30099999999999</v>
      </c>
      <c r="CT141">
        <v>18.113700000000001</v>
      </c>
      <c r="CU141">
        <v>999.976</v>
      </c>
      <c r="CV141">
        <v>89.798500000000004</v>
      </c>
      <c r="CW141">
        <v>0.10460800000000001</v>
      </c>
      <c r="CX141">
        <v>25.460100000000001</v>
      </c>
      <c r="CY141">
        <v>24.864699999999999</v>
      </c>
      <c r="CZ141">
        <v>999.9</v>
      </c>
      <c r="DA141">
        <v>0</v>
      </c>
      <c r="DB141">
        <v>0</v>
      </c>
      <c r="DC141">
        <v>10007.5</v>
      </c>
      <c r="DD141">
        <v>0</v>
      </c>
      <c r="DE141">
        <v>0.21912699999999999</v>
      </c>
      <c r="DF141">
        <v>0.49587999999999999</v>
      </c>
      <c r="DG141">
        <v>407.79700000000003</v>
      </c>
      <c r="DH141">
        <v>407.26799999999997</v>
      </c>
      <c r="DI141">
        <v>5.8021499999999997E-2</v>
      </c>
      <c r="DJ141">
        <v>399.94099999999997</v>
      </c>
      <c r="DK141">
        <v>17.9922</v>
      </c>
      <c r="DL141">
        <v>1.6208899999999999</v>
      </c>
      <c r="DM141">
        <v>1.61568</v>
      </c>
      <c r="DN141">
        <v>14.158799999999999</v>
      </c>
      <c r="DO141">
        <v>14.1091</v>
      </c>
      <c r="DP141">
        <v>4.9997399999999997E-2</v>
      </c>
      <c r="DQ141">
        <v>0</v>
      </c>
      <c r="DR141">
        <v>0</v>
      </c>
      <c r="DS141">
        <v>0</v>
      </c>
      <c r="DT141">
        <v>794.12</v>
      </c>
      <c r="DU141">
        <v>4.9997399999999997E-2</v>
      </c>
      <c r="DV141">
        <v>-0.25</v>
      </c>
      <c r="DW141">
        <v>-1.98</v>
      </c>
      <c r="DX141">
        <v>36.561999999999998</v>
      </c>
      <c r="DY141">
        <v>40.686999999999998</v>
      </c>
      <c r="DZ141">
        <v>39.25</v>
      </c>
      <c r="EA141">
        <v>40.811999999999998</v>
      </c>
      <c r="EB141">
        <v>39.936999999999998</v>
      </c>
      <c r="EC141">
        <v>0</v>
      </c>
      <c r="ED141">
        <v>0</v>
      </c>
      <c r="EE141">
        <v>0</v>
      </c>
      <c r="EF141">
        <v>3050.7000000476801</v>
      </c>
      <c r="EG141">
        <v>0</v>
      </c>
      <c r="EH141">
        <v>792.6848</v>
      </c>
      <c r="EI141">
        <v>5.5123077537229701</v>
      </c>
      <c r="EJ141">
        <v>-3.1461537758086</v>
      </c>
      <c r="EK141">
        <v>0.4224</v>
      </c>
      <c r="EL141">
        <v>15</v>
      </c>
      <c r="EM141">
        <v>1634253206.5999999</v>
      </c>
      <c r="EN141" t="s">
        <v>680</v>
      </c>
      <c r="EO141">
        <v>1634253206.5999999</v>
      </c>
      <c r="EP141">
        <v>1634253204.5999999</v>
      </c>
      <c r="EQ141">
        <v>133</v>
      </c>
      <c r="ER141">
        <v>-2E-3</v>
      </c>
      <c r="ES141">
        <v>1.2999999999999999E-2</v>
      </c>
      <c r="ET141">
        <v>0.13600000000000001</v>
      </c>
      <c r="EU141">
        <v>-6.3E-2</v>
      </c>
      <c r="EV141">
        <v>400</v>
      </c>
      <c r="EW141">
        <v>19</v>
      </c>
      <c r="EX141">
        <v>0.26</v>
      </c>
      <c r="EY141">
        <v>0.21</v>
      </c>
      <c r="EZ141">
        <v>0.49494221951219503</v>
      </c>
      <c r="FA141">
        <v>5.9938954703833203E-2</v>
      </c>
      <c r="FB141">
        <v>2.3418391138956999E-2</v>
      </c>
      <c r="FC141">
        <v>1</v>
      </c>
      <c r="FD141">
        <v>0</v>
      </c>
      <c r="FE141">
        <v>0</v>
      </c>
      <c r="FF141">
        <v>0</v>
      </c>
      <c r="FG141">
        <v>1</v>
      </c>
      <c r="FH141">
        <v>6.8502434146341495E-2</v>
      </c>
      <c r="FI141">
        <v>-2.6795899651567898E-2</v>
      </c>
      <c r="FJ141">
        <v>8.4655109912647498E-3</v>
      </c>
      <c r="FK141">
        <v>1</v>
      </c>
      <c r="FL141">
        <v>3</v>
      </c>
      <c r="FM141">
        <v>3</v>
      </c>
      <c r="FN141" t="s">
        <v>415</v>
      </c>
      <c r="FO141">
        <v>3.9265599999999998</v>
      </c>
      <c r="FP141">
        <v>2.78729</v>
      </c>
      <c r="FQ141">
        <v>8.4002900000000005E-2</v>
      </c>
      <c r="FR141">
        <v>8.3912500000000001E-2</v>
      </c>
      <c r="FS141">
        <v>8.1459000000000004E-2</v>
      </c>
      <c r="FT141">
        <v>8.0426499999999998E-2</v>
      </c>
      <c r="FU141">
        <v>19704.3</v>
      </c>
      <c r="FV141">
        <v>24035.5</v>
      </c>
      <c r="FW141">
        <v>20948.7</v>
      </c>
      <c r="FX141">
        <v>25303.8</v>
      </c>
      <c r="FY141">
        <v>30519.1</v>
      </c>
      <c r="FZ141">
        <v>34258.699999999997</v>
      </c>
      <c r="GA141">
        <v>37808.1</v>
      </c>
      <c r="GB141">
        <v>41975.199999999997</v>
      </c>
      <c r="GC141">
        <v>2.6764000000000001</v>
      </c>
      <c r="GD141">
        <v>2.1931799999999999</v>
      </c>
      <c r="GE141">
        <v>8.8512900000000005E-2</v>
      </c>
      <c r="GF141">
        <v>0</v>
      </c>
      <c r="GG141">
        <v>23.410399999999999</v>
      </c>
      <c r="GH141">
        <v>999.9</v>
      </c>
      <c r="GI141">
        <v>46.362000000000002</v>
      </c>
      <c r="GJ141">
        <v>30.030999999999999</v>
      </c>
      <c r="GK141">
        <v>22.033899999999999</v>
      </c>
      <c r="GL141">
        <v>61.348199999999999</v>
      </c>
      <c r="GM141">
        <v>19.3109</v>
      </c>
      <c r="GN141">
        <v>3</v>
      </c>
      <c r="GO141">
        <v>-0.228768</v>
      </c>
      <c r="GP141">
        <v>-0.85141900000000004</v>
      </c>
      <c r="GQ141">
        <v>20.332899999999999</v>
      </c>
      <c r="GR141">
        <v>5.2228300000000001</v>
      </c>
      <c r="GS141">
        <v>11.962</v>
      </c>
      <c r="GT141">
        <v>4.9858500000000001</v>
      </c>
      <c r="GU141">
        <v>3.3010000000000002</v>
      </c>
      <c r="GV141">
        <v>9999</v>
      </c>
      <c r="GW141">
        <v>9999</v>
      </c>
      <c r="GX141">
        <v>999.9</v>
      </c>
      <c r="GY141">
        <v>9999</v>
      </c>
      <c r="GZ141">
        <v>1.8846099999999999</v>
      </c>
      <c r="HA141">
        <v>1.8815599999999999</v>
      </c>
      <c r="HB141">
        <v>1.8830899999999999</v>
      </c>
      <c r="HC141">
        <v>1.88182</v>
      </c>
      <c r="HD141">
        <v>1.88324</v>
      </c>
      <c r="HE141">
        <v>1.8824700000000001</v>
      </c>
      <c r="HF141">
        <v>1.88445</v>
      </c>
      <c r="HG141">
        <v>1.88171</v>
      </c>
      <c r="HH141">
        <v>5</v>
      </c>
      <c r="HI141">
        <v>0</v>
      </c>
      <c r="HJ141">
        <v>0</v>
      </c>
      <c r="HK141">
        <v>0</v>
      </c>
      <c r="HL141" t="s">
        <v>403</v>
      </c>
      <c r="HM141" t="s">
        <v>404</v>
      </c>
      <c r="HN141" t="s">
        <v>405</v>
      </c>
      <c r="HO141" t="s">
        <v>405</v>
      </c>
      <c r="HP141" t="s">
        <v>405</v>
      </c>
      <c r="HQ141" t="s">
        <v>405</v>
      </c>
      <c r="HR141">
        <v>0</v>
      </c>
      <c r="HS141">
        <v>100</v>
      </c>
      <c r="HT141">
        <v>100</v>
      </c>
      <c r="HU141">
        <v>0.13600000000000001</v>
      </c>
      <c r="HV141">
        <v>-6.3399999999999998E-2</v>
      </c>
      <c r="HW141">
        <v>0.13585000000000499</v>
      </c>
      <c r="HX141">
        <v>0</v>
      </c>
      <c r="HY141">
        <v>0</v>
      </c>
      <c r="HZ141">
        <v>0</v>
      </c>
      <c r="IA141">
        <v>-6.3444999999998003E-2</v>
      </c>
      <c r="IB141">
        <v>0</v>
      </c>
      <c r="IC141">
        <v>0</v>
      </c>
      <c r="ID141">
        <v>0</v>
      </c>
      <c r="IE141">
        <v>-1</v>
      </c>
      <c r="IF141">
        <v>-1</v>
      </c>
      <c r="IG141">
        <v>-1</v>
      </c>
      <c r="IH141">
        <v>-1</v>
      </c>
      <c r="II141">
        <v>0.7</v>
      </c>
      <c r="IJ141">
        <v>0.8</v>
      </c>
      <c r="IK141">
        <v>1.57104</v>
      </c>
      <c r="IL141">
        <v>2.6037599999999999</v>
      </c>
      <c r="IM141">
        <v>2.8002899999999999</v>
      </c>
      <c r="IN141">
        <v>3.0114700000000001</v>
      </c>
      <c r="IO141">
        <v>3.0493199999999998</v>
      </c>
      <c r="IP141">
        <v>2.34253</v>
      </c>
      <c r="IQ141">
        <v>36.316499999999998</v>
      </c>
      <c r="IR141">
        <v>24.061199999999999</v>
      </c>
      <c r="IS141">
        <v>18</v>
      </c>
      <c r="IT141">
        <v>1091.8900000000001</v>
      </c>
      <c r="IU141">
        <v>595.38699999999994</v>
      </c>
      <c r="IV141">
        <v>25.000399999999999</v>
      </c>
      <c r="IW141">
        <v>24.238700000000001</v>
      </c>
      <c r="IX141">
        <v>30.0002</v>
      </c>
      <c r="IY141">
        <v>24.142299999999999</v>
      </c>
      <c r="IZ141">
        <v>24.133900000000001</v>
      </c>
      <c r="JA141">
        <v>31.3751</v>
      </c>
      <c r="JB141">
        <v>12.1264</v>
      </c>
      <c r="JC141">
        <v>65.232299999999995</v>
      </c>
      <c r="JD141">
        <v>25</v>
      </c>
      <c r="JE141">
        <v>400</v>
      </c>
      <c r="JF141">
        <v>18.014900000000001</v>
      </c>
      <c r="JG141">
        <v>101.92100000000001</v>
      </c>
      <c r="JH141">
        <v>101.19499999999999</v>
      </c>
    </row>
    <row r="142" spans="1:268" x14ac:dyDescent="0.2">
      <c r="A142">
        <v>126</v>
      </c>
      <c r="B142">
        <v>1634253255.0999999</v>
      </c>
      <c r="C142">
        <v>3109.5</v>
      </c>
      <c r="D142" t="s">
        <v>691</v>
      </c>
      <c r="E142" t="s">
        <v>692</v>
      </c>
      <c r="F142" t="s">
        <v>397</v>
      </c>
      <c r="I142">
        <v>1634253255.0999999</v>
      </c>
      <c r="J142">
        <f t="shared" si="138"/>
        <v>1.0167044078805221E-4</v>
      </c>
      <c r="K142">
        <f t="shared" si="139"/>
        <v>0.10167044078805221</v>
      </c>
      <c r="L142">
        <f t="shared" si="140"/>
        <v>-0.73072183112805666</v>
      </c>
      <c r="M142">
        <f t="shared" si="141"/>
        <v>400.392</v>
      </c>
      <c r="N142">
        <f t="shared" si="142"/>
        <v>588.25089700261935</v>
      </c>
      <c r="O142">
        <f t="shared" si="143"/>
        <v>52.885061557526825</v>
      </c>
      <c r="P142">
        <f t="shared" si="144"/>
        <v>35.996129670240002</v>
      </c>
      <c r="Q142">
        <f t="shared" si="145"/>
        <v>5.8013598072603539E-3</v>
      </c>
      <c r="R142">
        <f t="shared" si="146"/>
        <v>2.7443548348985543</v>
      </c>
      <c r="S142">
        <f t="shared" si="147"/>
        <v>5.7945553047438238E-3</v>
      </c>
      <c r="T142">
        <f t="shared" si="148"/>
        <v>3.6222077443500179E-3</v>
      </c>
      <c r="U142">
        <f t="shared" si="149"/>
        <v>3.9895850507889585E-3</v>
      </c>
      <c r="V142">
        <f t="shared" si="150"/>
        <v>25.43669853466313</v>
      </c>
      <c r="W142">
        <f t="shared" si="151"/>
        <v>24.886199999999999</v>
      </c>
      <c r="X142">
        <f t="shared" si="152"/>
        <v>3.1581684278307365</v>
      </c>
      <c r="Y142">
        <f t="shared" si="153"/>
        <v>49.641076686567118</v>
      </c>
      <c r="Z142">
        <f t="shared" si="154"/>
        <v>1.6226991101120003</v>
      </c>
      <c r="AA142">
        <f t="shared" si="155"/>
        <v>3.2688636476555373</v>
      </c>
      <c r="AB142">
        <f t="shared" si="156"/>
        <v>1.5354693177187362</v>
      </c>
      <c r="AC142">
        <f t="shared" si="157"/>
        <v>-4.4836664387531027</v>
      </c>
      <c r="AD142">
        <f t="shared" si="158"/>
        <v>85.605986437247068</v>
      </c>
      <c r="AE142">
        <f t="shared" si="159"/>
        <v>6.6098462539965182</v>
      </c>
      <c r="AF142">
        <f t="shared" si="160"/>
        <v>87.736155837541276</v>
      </c>
      <c r="AG142">
        <v>0</v>
      </c>
      <c r="AH142">
        <v>0</v>
      </c>
      <c r="AI142">
        <f t="shared" si="161"/>
        <v>1</v>
      </c>
      <c r="AJ142">
        <f t="shared" si="162"/>
        <v>0</v>
      </c>
      <c r="AK142">
        <f t="shared" si="163"/>
        <v>47726.557821906776</v>
      </c>
      <c r="AL142" t="s">
        <v>399</v>
      </c>
      <c r="AM142" t="s">
        <v>399</v>
      </c>
      <c r="AN142">
        <v>0</v>
      </c>
      <c r="AO142">
        <v>0</v>
      </c>
      <c r="AP142" t="e">
        <f t="shared" si="164"/>
        <v>#DIV/0!</v>
      </c>
      <c r="AQ142">
        <v>0</v>
      </c>
      <c r="AR142" t="s">
        <v>399</v>
      </c>
      <c r="AS142" t="s">
        <v>399</v>
      </c>
      <c r="AT142">
        <v>0</v>
      </c>
      <c r="AU142">
        <v>0</v>
      </c>
      <c r="AV142" t="e">
        <f t="shared" si="165"/>
        <v>#DIV/0!</v>
      </c>
      <c r="AW142">
        <v>0.5</v>
      </c>
      <c r="AX142">
        <f t="shared" si="166"/>
        <v>2.0997816056783997E-2</v>
      </c>
      <c r="AY142">
        <f t="shared" si="167"/>
        <v>-0.73072183112805666</v>
      </c>
      <c r="AZ142" t="e">
        <f t="shared" si="168"/>
        <v>#DIV/0!</v>
      </c>
      <c r="BA142">
        <f t="shared" si="169"/>
        <v>-34.799896767929553</v>
      </c>
      <c r="BB142" t="e">
        <f t="shared" si="170"/>
        <v>#DIV/0!</v>
      </c>
      <c r="BC142" t="e">
        <f t="shared" si="171"/>
        <v>#DIV/0!</v>
      </c>
      <c r="BD142" t="s">
        <v>399</v>
      </c>
      <c r="BE142">
        <v>0</v>
      </c>
      <c r="BF142" t="e">
        <f t="shared" si="172"/>
        <v>#DIV/0!</v>
      </c>
      <c r="BG142" t="e">
        <f t="shared" si="173"/>
        <v>#DIV/0!</v>
      </c>
      <c r="BH142" t="e">
        <f t="shared" si="174"/>
        <v>#DIV/0!</v>
      </c>
      <c r="BI142" t="e">
        <f t="shared" si="175"/>
        <v>#DIV/0!</v>
      </c>
      <c r="BJ142" t="e">
        <f t="shared" si="176"/>
        <v>#DIV/0!</v>
      </c>
      <c r="BK142" t="e">
        <f t="shared" si="177"/>
        <v>#DIV/0!</v>
      </c>
      <c r="BL142" t="e">
        <f t="shared" si="178"/>
        <v>#DIV/0!</v>
      </c>
      <c r="BM142" t="e">
        <f t="shared" si="179"/>
        <v>#DIV/0!</v>
      </c>
      <c r="BN142" t="s">
        <v>399</v>
      </c>
      <c r="BO142" t="s">
        <v>399</v>
      </c>
      <c r="BP142" t="s">
        <v>399</v>
      </c>
      <c r="BQ142" t="s">
        <v>399</v>
      </c>
      <c r="BR142" t="s">
        <v>399</v>
      </c>
      <c r="BS142" t="s">
        <v>399</v>
      </c>
      <c r="BT142" t="s">
        <v>399</v>
      </c>
      <c r="BU142" t="s">
        <v>399</v>
      </c>
      <c r="BV142" t="s">
        <v>399</v>
      </c>
      <c r="BW142" t="s">
        <v>399</v>
      </c>
      <c r="BX142" t="s">
        <v>399</v>
      </c>
      <c r="BY142" t="s">
        <v>399</v>
      </c>
      <c r="BZ142" t="s">
        <v>399</v>
      </c>
      <c r="CA142" t="s">
        <v>399</v>
      </c>
      <c r="CB142" t="s">
        <v>399</v>
      </c>
      <c r="CC142" t="s">
        <v>399</v>
      </c>
      <c r="CD142" t="s">
        <v>399</v>
      </c>
      <c r="CE142" t="s">
        <v>399</v>
      </c>
      <c r="CF142">
        <f t="shared" si="180"/>
        <v>4.9997399999999997E-2</v>
      </c>
      <c r="CG142">
        <f t="shared" si="181"/>
        <v>2.0997816056783997E-2</v>
      </c>
      <c r="CH142">
        <f t="shared" si="182"/>
        <v>0.41997815999999993</v>
      </c>
      <c r="CI142">
        <f t="shared" si="183"/>
        <v>7.9795850399999979E-2</v>
      </c>
      <c r="CJ142">
        <v>6</v>
      </c>
      <c r="CK142">
        <v>0.5</v>
      </c>
      <c r="CL142" t="s">
        <v>400</v>
      </c>
      <c r="CM142">
        <v>2</v>
      </c>
      <c r="CN142">
        <v>1634253255.0999999</v>
      </c>
      <c r="CO142">
        <v>400.392</v>
      </c>
      <c r="CP142">
        <v>399.97800000000001</v>
      </c>
      <c r="CQ142">
        <v>18.049600000000002</v>
      </c>
      <c r="CR142">
        <v>17.989699999999999</v>
      </c>
      <c r="CS142">
        <v>400.25599999999997</v>
      </c>
      <c r="CT142">
        <v>18.113099999999999</v>
      </c>
      <c r="CU142">
        <v>1000.02</v>
      </c>
      <c r="CV142">
        <v>89.797399999999996</v>
      </c>
      <c r="CW142">
        <v>0.10482</v>
      </c>
      <c r="CX142">
        <v>25.4648</v>
      </c>
      <c r="CY142">
        <v>24.886199999999999</v>
      </c>
      <c r="CZ142">
        <v>999.9</v>
      </c>
      <c r="DA142">
        <v>0</v>
      </c>
      <c r="DB142">
        <v>0</v>
      </c>
      <c r="DC142">
        <v>10000</v>
      </c>
      <c r="DD142">
        <v>0</v>
      </c>
      <c r="DE142">
        <v>0.21912699999999999</v>
      </c>
      <c r="DF142">
        <v>0.41412399999999999</v>
      </c>
      <c r="DG142">
        <v>407.75200000000001</v>
      </c>
      <c r="DH142">
        <v>407.30500000000001</v>
      </c>
      <c r="DI142">
        <v>5.99079E-2</v>
      </c>
      <c r="DJ142">
        <v>399.97800000000001</v>
      </c>
      <c r="DK142">
        <v>17.989699999999999</v>
      </c>
      <c r="DL142">
        <v>1.6208100000000001</v>
      </c>
      <c r="DM142">
        <v>1.6154299999999999</v>
      </c>
      <c r="DN142">
        <v>14.158099999999999</v>
      </c>
      <c r="DO142">
        <v>14.1068</v>
      </c>
      <c r="DP142">
        <v>4.9997399999999997E-2</v>
      </c>
      <c r="DQ142">
        <v>0</v>
      </c>
      <c r="DR142">
        <v>0</v>
      </c>
      <c r="DS142">
        <v>0</v>
      </c>
      <c r="DT142">
        <v>791.56</v>
      </c>
      <c r="DU142">
        <v>4.9997399999999997E-2</v>
      </c>
      <c r="DV142">
        <v>-3.18</v>
      </c>
      <c r="DW142">
        <v>-2.2799999999999998</v>
      </c>
      <c r="DX142">
        <v>36.186999999999998</v>
      </c>
      <c r="DY142">
        <v>40.686999999999998</v>
      </c>
      <c r="DZ142">
        <v>39.125</v>
      </c>
      <c r="EA142">
        <v>40.875</v>
      </c>
      <c r="EB142">
        <v>38.625</v>
      </c>
      <c r="EC142">
        <v>0</v>
      </c>
      <c r="ED142">
        <v>0</v>
      </c>
      <c r="EE142">
        <v>0</v>
      </c>
      <c r="EF142">
        <v>3055.5</v>
      </c>
      <c r="EG142">
        <v>0</v>
      </c>
      <c r="EH142">
        <v>792.44880000000001</v>
      </c>
      <c r="EI142">
        <v>0.296923060529108</v>
      </c>
      <c r="EJ142">
        <v>-14.506153811082299</v>
      </c>
      <c r="EK142">
        <v>0.4476</v>
      </c>
      <c r="EL142">
        <v>15</v>
      </c>
      <c r="EM142">
        <v>1634253206.5999999</v>
      </c>
      <c r="EN142" t="s">
        <v>680</v>
      </c>
      <c r="EO142">
        <v>1634253206.5999999</v>
      </c>
      <c r="EP142">
        <v>1634253204.5999999</v>
      </c>
      <c r="EQ142">
        <v>133</v>
      </c>
      <c r="ER142">
        <v>-2E-3</v>
      </c>
      <c r="ES142">
        <v>1.2999999999999999E-2</v>
      </c>
      <c r="ET142">
        <v>0.13600000000000001</v>
      </c>
      <c r="EU142">
        <v>-6.3E-2</v>
      </c>
      <c r="EV142">
        <v>400</v>
      </c>
      <c r="EW142">
        <v>19</v>
      </c>
      <c r="EX142">
        <v>0.26</v>
      </c>
      <c r="EY142">
        <v>0.21</v>
      </c>
      <c r="EZ142">
        <v>0.48945464999999999</v>
      </c>
      <c r="FA142">
        <v>1.4577861163063001E-4</v>
      </c>
      <c r="FB142">
        <v>2.5645481938881599E-2</v>
      </c>
      <c r="FC142">
        <v>1</v>
      </c>
      <c r="FD142">
        <v>0</v>
      </c>
      <c r="FE142">
        <v>0</v>
      </c>
      <c r="FF142">
        <v>0</v>
      </c>
      <c r="FG142">
        <v>1</v>
      </c>
      <c r="FH142">
        <v>6.6322329999999999E-2</v>
      </c>
      <c r="FI142">
        <v>-5.33965981238275E-2</v>
      </c>
      <c r="FJ142">
        <v>8.5946251203353804E-3</v>
      </c>
      <c r="FK142">
        <v>1</v>
      </c>
      <c r="FL142">
        <v>3</v>
      </c>
      <c r="FM142">
        <v>3</v>
      </c>
      <c r="FN142" t="s">
        <v>415</v>
      </c>
      <c r="FO142">
        <v>3.9266200000000002</v>
      </c>
      <c r="FP142">
        <v>2.7874400000000001</v>
      </c>
      <c r="FQ142">
        <v>8.3994799999999994E-2</v>
      </c>
      <c r="FR142">
        <v>8.3917400000000003E-2</v>
      </c>
      <c r="FS142">
        <v>8.1456000000000001E-2</v>
      </c>
      <c r="FT142">
        <v>8.0417299999999997E-2</v>
      </c>
      <c r="FU142">
        <v>19704.099999999999</v>
      </c>
      <c r="FV142">
        <v>24035.3</v>
      </c>
      <c r="FW142">
        <v>20948.400000000001</v>
      </c>
      <c r="FX142">
        <v>25303.7</v>
      </c>
      <c r="FY142">
        <v>30518.6</v>
      </c>
      <c r="FZ142">
        <v>34259.1</v>
      </c>
      <c r="GA142">
        <v>37807.4</v>
      </c>
      <c r="GB142">
        <v>41975.3</v>
      </c>
      <c r="GC142">
        <v>2.6773500000000001</v>
      </c>
      <c r="GD142">
        <v>2.1930499999999999</v>
      </c>
      <c r="GE142">
        <v>8.9563400000000001E-2</v>
      </c>
      <c r="GF142">
        <v>0</v>
      </c>
      <c r="GG142">
        <v>23.4146</v>
      </c>
      <c r="GH142">
        <v>999.9</v>
      </c>
      <c r="GI142">
        <v>46.337000000000003</v>
      </c>
      <c r="GJ142">
        <v>30.041</v>
      </c>
      <c r="GK142">
        <v>22.034700000000001</v>
      </c>
      <c r="GL142">
        <v>61.538200000000003</v>
      </c>
      <c r="GM142">
        <v>19.286899999999999</v>
      </c>
      <c r="GN142">
        <v>3</v>
      </c>
      <c r="GO142">
        <v>-0.228826</v>
      </c>
      <c r="GP142">
        <v>-0.85023700000000002</v>
      </c>
      <c r="GQ142">
        <v>20.332999999999998</v>
      </c>
      <c r="GR142">
        <v>5.2228300000000001</v>
      </c>
      <c r="GS142">
        <v>11.962</v>
      </c>
      <c r="GT142">
        <v>4.9856999999999996</v>
      </c>
      <c r="GU142">
        <v>3.3010000000000002</v>
      </c>
      <c r="GV142">
        <v>9999</v>
      </c>
      <c r="GW142">
        <v>9999</v>
      </c>
      <c r="GX142">
        <v>999.9</v>
      </c>
      <c r="GY142">
        <v>9999</v>
      </c>
      <c r="GZ142">
        <v>1.8846099999999999</v>
      </c>
      <c r="HA142">
        <v>1.8815599999999999</v>
      </c>
      <c r="HB142">
        <v>1.8830899999999999</v>
      </c>
      <c r="HC142">
        <v>1.8817999999999999</v>
      </c>
      <c r="HD142">
        <v>1.88324</v>
      </c>
      <c r="HE142">
        <v>1.88246</v>
      </c>
      <c r="HF142">
        <v>1.88446</v>
      </c>
      <c r="HG142">
        <v>1.88171</v>
      </c>
      <c r="HH142">
        <v>5</v>
      </c>
      <c r="HI142">
        <v>0</v>
      </c>
      <c r="HJ142">
        <v>0</v>
      </c>
      <c r="HK142">
        <v>0</v>
      </c>
      <c r="HL142" t="s">
        <v>403</v>
      </c>
      <c r="HM142" t="s">
        <v>404</v>
      </c>
      <c r="HN142" t="s">
        <v>405</v>
      </c>
      <c r="HO142" t="s">
        <v>405</v>
      </c>
      <c r="HP142" t="s">
        <v>405</v>
      </c>
      <c r="HQ142" t="s">
        <v>405</v>
      </c>
      <c r="HR142">
        <v>0</v>
      </c>
      <c r="HS142">
        <v>100</v>
      </c>
      <c r="HT142">
        <v>100</v>
      </c>
      <c r="HU142">
        <v>0.13600000000000001</v>
      </c>
      <c r="HV142">
        <v>-6.3500000000000001E-2</v>
      </c>
      <c r="HW142">
        <v>0.13585000000000499</v>
      </c>
      <c r="HX142">
        <v>0</v>
      </c>
      <c r="HY142">
        <v>0</v>
      </c>
      <c r="HZ142">
        <v>0</v>
      </c>
      <c r="IA142">
        <v>-6.3444999999998003E-2</v>
      </c>
      <c r="IB142">
        <v>0</v>
      </c>
      <c r="IC142">
        <v>0</v>
      </c>
      <c r="ID142">
        <v>0</v>
      </c>
      <c r="IE142">
        <v>-1</v>
      </c>
      <c r="IF142">
        <v>-1</v>
      </c>
      <c r="IG142">
        <v>-1</v>
      </c>
      <c r="IH142">
        <v>-1</v>
      </c>
      <c r="II142">
        <v>0.8</v>
      </c>
      <c r="IJ142">
        <v>0.8</v>
      </c>
      <c r="IK142">
        <v>1.57104</v>
      </c>
      <c r="IL142">
        <v>2.6049799999999999</v>
      </c>
      <c r="IM142">
        <v>2.8002899999999999</v>
      </c>
      <c r="IN142">
        <v>3.0151400000000002</v>
      </c>
      <c r="IO142">
        <v>3.0493199999999998</v>
      </c>
      <c r="IP142">
        <v>2.32422</v>
      </c>
      <c r="IQ142">
        <v>36.340000000000003</v>
      </c>
      <c r="IR142">
        <v>24.061199999999999</v>
      </c>
      <c r="IS142">
        <v>18</v>
      </c>
      <c r="IT142">
        <v>1093.01</v>
      </c>
      <c r="IU142">
        <v>595.29</v>
      </c>
      <c r="IV142">
        <v>25.0002</v>
      </c>
      <c r="IW142">
        <v>24.240500000000001</v>
      </c>
      <c r="IX142">
        <v>30</v>
      </c>
      <c r="IY142">
        <v>24.142299999999999</v>
      </c>
      <c r="IZ142">
        <v>24.133900000000001</v>
      </c>
      <c r="JA142">
        <v>31.377099999999999</v>
      </c>
      <c r="JB142">
        <v>12.1264</v>
      </c>
      <c r="JC142">
        <v>65.232299999999995</v>
      </c>
      <c r="JD142">
        <v>25</v>
      </c>
      <c r="JE142">
        <v>400</v>
      </c>
      <c r="JF142">
        <v>18.024999999999999</v>
      </c>
      <c r="JG142">
        <v>101.919</v>
      </c>
      <c r="JH142">
        <v>101.19499999999999</v>
      </c>
    </row>
    <row r="143" spans="1:268" x14ac:dyDescent="0.2">
      <c r="A143">
        <v>127</v>
      </c>
      <c r="B143">
        <v>1634253260.0999999</v>
      </c>
      <c r="C143">
        <v>3114.5</v>
      </c>
      <c r="D143" t="s">
        <v>693</v>
      </c>
      <c r="E143" t="s">
        <v>694</v>
      </c>
      <c r="F143" t="s">
        <v>397</v>
      </c>
      <c r="I143">
        <v>1634253260.0999999</v>
      </c>
      <c r="J143">
        <f t="shared" si="138"/>
        <v>1.0081970493636717E-4</v>
      </c>
      <c r="K143">
        <f t="shared" si="139"/>
        <v>0.10081970493636717</v>
      </c>
      <c r="L143">
        <f t="shared" si="140"/>
        <v>-0.76203275930936343</v>
      </c>
      <c r="M143">
        <f t="shared" si="141"/>
        <v>400.37900000000002</v>
      </c>
      <c r="N143">
        <f t="shared" si="142"/>
        <v>598.66141063205532</v>
      </c>
      <c r="O143">
        <f t="shared" si="143"/>
        <v>53.82173098697973</v>
      </c>
      <c r="P143">
        <f t="shared" si="144"/>
        <v>35.995456610581996</v>
      </c>
      <c r="Q143">
        <f t="shared" si="145"/>
        <v>5.7484061604600569E-3</v>
      </c>
      <c r="R143">
        <f t="shared" si="146"/>
        <v>2.7460615790230825</v>
      </c>
      <c r="S143">
        <f t="shared" si="147"/>
        <v>5.7417293811893883E-3</v>
      </c>
      <c r="T143">
        <f t="shared" si="148"/>
        <v>3.589180085773051E-3</v>
      </c>
      <c r="U143">
        <f t="shared" si="149"/>
        <v>3.9895850507889585E-3</v>
      </c>
      <c r="V143">
        <f t="shared" si="150"/>
        <v>25.442950081476649</v>
      </c>
      <c r="W143">
        <f t="shared" si="151"/>
        <v>24.892299999999999</v>
      </c>
      <c r="X143">
        <f t="shared" si="152"/>
        <v>3.1593181456669162</v>
      </c>
      <c r="Y143">
        <f t="shared" si="153"/>
        <v>49.622693486378338</v>
      </c>
      <c r="Z143">
        <f t="shared" si="154"/>
        <v>1.6226765037877997</v>
      </c>
      <c r="AA143">
        <f t="shared" si="155"/>
        <v>3.2700290729547601</v>
      </c>
      <c r="AB143">
        <f t="shared" si="156"/>
        <v>1.5366416418791164</v>
      </c>
      <c r="AC143">
        <f t="shared" si="157"/>
        <v>-4.4461489876937925</v>
      </c>
      <c r="AD143">
        <f t="shared" si="158"/>
        <v>85.644421164237428</v>
      </c>
      <c r="AE143">
        <f t="shared" si="159"/>
        <v>6.6091061466820751</v>
      </c>
      <c r="AF143">
        <f t="shared" si="160"/>
        <v>87.811367908276495</v>
      </c>
      <c r="AG143">
        <v>0</v>
      </c>
      <c r="AH143">
        <v>0</v>
      </c>
      <c r="AI143">
        <f t="shared" si="161"/>
        <v>1</v>
      </c>
      <c r="AJ143">
        <f t="shared" si="162"/>
        <v>0</v>
      </c>
      <c r="AK143">
        <f t="shared" si="163"/>
        <v>47772.005032190835</v>
      </c>
      <c r="AL143" t="s">
        <v>399</v>
      </c>
      <c r="AM143" t="s">
        <v>399</v>
      </c>
      <c r="AN143">
        <v>0</v>
      </c>
      <c r="AO143">
        <v>0</v>
      </c>
      <c r="AP143" t="e">
        <f t="shared" si="164"/>
        <v>#DIV/0!</v>
      </c>
      <c r="AQ143">
        <v>0</v>
      </c>
      <c r="AR143" t="s">
        <v>399</v>
      </c>
      <c r="AS143" t="s">
        <v>399</v>
      </c>
      <c r="AT143">
        <v>0</v>
      </c>
      <c r="AU143">
        <v>0</v>
      </c>
      <c r="AV143" t="e">
        <f t="shared" si="165"/>
        <v>#DIV/0!</v>
      </c>
      <c r="AW143">
        <v>0.5</v>
      </c>
      <c r="AX143">
        <f t="shared" si="166"/>
        <v>2.0997816056783997E-2</v>
      </c>
      <c r="AY143">
        <f t="shared" si="167"/>
        <v>-0.76203275930936343</v>
      </c>
      <c r="AZ143" t="e">
        <f t="shared" si="168"/>
        <v>#DIV/0!</v>
      </c>
      <c r="BA143">
        <f t="shared" si="169"/>
        <v>-36.291048423731908</v>
      </c>
      <c r="BB143" t="e">
        <f t="shared" si="170"/>
        <v>#DIV/0!</v>
      </c>
      <c r="BC143" t="e">
        <f t="shared" si="171"/>
        <v>#DIV/0!</v>
      </c>
      <c r="BD143" t="s">
        <v>399</v>
      </c>
      <c r="BE143">
        <v>0</v>
      </c>
      <c r="BF143" t="e">
        <f t="shared" si="172"/>
        <v>#DIV/0!</v>
      </c>
      <c r="BG143" t="e">
        <f t="shared" si="173"/>
        <v>#DIV/0!</v>
      </c>
      <c r="BH143" t="e">
        <f t="shared" si="174"/>
        <v>#DIV/0!</v>
      </c>
      <c r="BI143" t="e">
        <f t="shared" si="175"/>
        <v>#DIV/0!</v>
      </c>
      <c r="BJ143" t="e">
        <f t="shared" si="176"/>
        <v>#DIV/0!</v>
      </c>
      <c r="BK143" t="e">
        <f t="shared" si="177"/>
        <v>#DIV/0!</v>
      </c>
      <c r="BL143" t="e">
        <f t="shared" si="178"/>
        <v>#DIV/0!</v>
      </c>
      <c r="BM143" t="e">
        <f t="shared" si="179"/>
        <v>#DIV/0!</v>
      </c>
      <c r="BN143" t="s">
        <v>399</v>
      </c>
      <c r="BO143" t="s">
        <v>399</v>
      </c>
      <c r="BP143" t="s">
        <v>399</v>
      </c>
      <c r="BQ143" t="s">
        <v>399</v>
      </c>
      <c r="BR143" t="s">
        <v>399</v>
      </c>
      <c r="BS143" t="s">
        <v>399</v>
      </c>
      <c r="BT143" t="s">
        <v>399</v>
      </c>
      <c r="BU143" t="s">
        <v>399</v>
      </c>
      <c r="BV143" t="s">
        <v>399</v>
      </c>
      <c r="BW143" t="s">
        <v>399</v>
      </c>
      <c r="BX143" t="s">
        <v>399</v>
      </c>
      <c r="BY143" t="s">
        <v>399</v>
      </c>
      <c r="BZ143" t="s">
        <v>399</v>
      </c>
      <c r="CA143" t="s">
        <v>399</v>
      </c>
      <c r="CB143" t="s">
        <v>399</v>
      </c>
      <c r="CC143" t="s">
        <v>399</v>
      </c>
      <c r="CD143" t="s">
        <v>399</v>
      </c>
      <c r="CE143" t="s">
        <v>399</v>
      </c>
      <c r="CF143">
        <f t="shared" si="180"/>
        <v>4.9997399999999997E-2</v>
      </c>
      <c r="CG143">
        <f t="shared" si="181"/>
        <v>2.0997816056783997E-2</v>
      </c>
      <c r="CH143">
        <f t="shared" si="182"/>
        <v>0.41997815999999993</v>
      </c>
      <c r="CI143">
        <f t="shared" si="183"/>
        <v>7.9795850399999979E-2</v>
      </c>
      <c r="CJ143">
        <v>6</v>
      </c>
      <c r="CK143">
        <v>0.5</v>
      </c>
      <c r="CL143" t="s">
        <v>400</v>
      </c>
      <c r="CM143">
        <v>2</v>
      </c>
      <c r="CN143">
        <v>1634253260.0999999</v>
      </c>
      <c r="CO143">
        <v>400.37900000000002</v>
      </c>
      <c r="CP143">
        <v>399.94600000000003</v>
      </c>
      <c r="CQ143">
        <v>18.049099999999999</v>
      </c>
      <c r="CR143">
        <v>17.989699999999999</v>
      </c>
      <c r="CS143">
        <v>400.24400000000003</v>
      </c>
      <c r="CT143">
        <v>18.112500000000001</v>
      </c>
      <c r="CU143">
        <v>1000</v>
      </c>
      <c r="CV143">
        <v>89.798599999999993</v>
      </c>
      <c r="CW143">
        <v>0.10485800000000001</v>
      </c>
      <c r="CX143">
        <v>25.470800000000001</v>
      </c>
      <c r="CY143">
        <v>24.892299999999999</v>
      </c>
      <c r="CZ143">
        <v>999.9</v>
      </c>
      <c r="DA143">
        <v>0</v>
      </c>
      <c r="DB143">
        <v>0</v>
      </c>
      <c r="DC143">
        <v>10010</v>
      </c>
      <c r="DD143">
        <v>0</v>
      </c>
      <c r="DE143">
        <v>0.21912699999999999</v>
      </c>
      <c r="DF143">
        <v>0.43328899999999998</v>
      </c>
      <c r="DG143">
        <v>407.73899999999998</v>
      </c>
      <c r="DH143">
        <v>407.27300000000002</v>
      </c>
      <c r="DI143">
        <v>5.9360499999999997E-2</v>
      </c>
      <c r="DJ143">
        <v>399.94600000000003</v>
      </c>
      <c r="DK143">
        <v>17.989699999999999</v>
      </c>
      <c r="DL143">
        <v>1.6207800000000001</v>
      </c>
      <c r="DM143">
        <v>1.6154500000000001</v>
      </c>
      <c r="DN143">
        <v>14.1578</v>
      </c>
      <c r="DO143">
        <v>14.106999999999999</v>
      </c>
      <c r="DP143">
        <v>4.9997399999999997E-2</v>
      </c>
      <c r="DQ143">
        <v>0</v>
      </c>
      <c r="DR143">
        <v>0</v>
      </c>
      <c r="DS143">
        <v>0</v>
      </c>
      <c r="DT143">
        <v>792.81</v>
      </c>
      <c r="DU143">
        <v>4.9997399999999997E-2</v>
      </c>
      <c r="DV143">
        <v>0.05</v>
      </c>
      <c r="DW143">
        <v>-1.35</v>
      </c>
      <c r="DX143">
        <v>36.625</v>
      </c>
      <c r="DY143">
        <v>40.686999999999998</v>
      </c>
      <c r="DZ143">
        <v>39.311999999999998</v>
      </c>
      <c r="EA143">
        <v>40.75</v>
      </c>
      <c r="EB143">
        <v>39.875</v>
      </c>
      <c r="EC143">
        <v>0</v>
      </c>
      <c r="ED143">
        <v>0</v>
      </c>
      <c r="EE143">
        <v>0</v>
      </c>
      <c r="EF143">
        <v>3060.3000001907299</v>
      </c>
      <c r="EG143">
        <v>0</v>
      </c>
      <c r="EH143">
        <v>792.83759999999995</v>
      </c>
      <c r="EI143">
        <v>-3.9607691992805298</v>
      </c>
      <c r="EJ143">
        <v>-5.4169230454489998</v>
      </c>
      <c r="EK143">
        <v>-0.30599999999999999</v>
      </c>
      <c r="EL143">
        <v>15</v>
      </c>
      <c r="EM143">
        <v>1634253206.5999999</v>
      </c>
      <c r="EN143" t="s">
        <v>680</v>
      </c>
      <c r="EO143">
        <v>1634253206.5999999</v>
      </c>
      <c r="EP143">
        <v>1634253204.5999999</v>
      </c>
      <c r="EQ143">
        <v>133</v>
      </c>
      <c r="ER143">
        <v>-2E-3</v>
      </c>
      <c r="ES143">
        <v>1.2999999999999999E-2</v>
      </c>
      <c r="ET143">
        <v>0.13600000000000001</v>
      </c>
      <c r="EU143">
        <v>-6.3E-2</v>
      </c>
      <c r="EV143">
        <v>400</v>
      </c>
      <c r="EW143">
        <v>19</v>
      </c>
      <c r="EX143">
        <v>0.26</v>
      </c>
      <c r="EY143">
        <v>0.21</v>
      </c>
      <c r="EZ143">
        <v>0.474534195121951</v>
      </c>
      <c r="FA143">
        <v>-0.203855958188154</v>
      </c>
      <c r="FB143">
        <v>3.8086340078134197E-2</v>
      </c>
      <c r="FC143">
        <v>0</v>
      </c>
      <c r="FD143">
        <v>0</v>
      </c>
      <c r="FE143">
        <v>0</v>
      </c>
      <c r="FF143">
        <v>0</v>
      </c>
      <c r="FG143">
        <v>1</v>
      </c>
      <c r="FH143">
        <v>6.4330731707317096E-2</v>
      </c>
      <c r="FI143">
        <v>-6.8967202787456397E-2</v>
      </c>
      <c r="FJ143">
        <v>8.1748092792980204E-3</v>
      </c>
      <c r="FK143">
        <v>1</v>
      </c>
      <c r="FL143">
        <v>2</v>
      </c>
      <c r="FM143">
        <v>3</v>
      </c>
      <c r="FN143" t="s">
        <v>419</v>
      </c>
      <c r="FO143">
        <v>3.9266000000000001</v>
      </c>
      <c r="FP143">
        <v>2.7875700000000001</v>
      </c>
      <c r="FQ143">
        <v>8.3993899999999996E-2</v>
      </c>
      <c r="FR143">
        <v>8.3913399999999999E-2</v>
      </c>
      <c r="FS143">
        <v>8.1455200000000005E-2</v>
      </c>
      <c r="FT143">
        <v>8.0418199999999995E-2</v>
      </c>
      <c r="FU143">
        <v>19704.400000000001</v>
      </c>
      <c r="FV143">
        <v>24035.4</v>
      </c>
      <c r="FW143">
        <v>20948.599999999999</v>
      </c>
      <c r="FX143">
        <v>25303.7</v>
      </c>
      <c r="FY143">
        <v>30518.9</v>
      </c>
      <c r="FZ143">
        <v>34258.9</v>
      </c>
      <c r="GA143">
        <v>37807.800000000003</v>
      </c>
      <c r="GB143">
        <v>41975</v>
      </c>
      <c r="GC143">
        <v>2.6776499999999999</v>
      </c>
      <c r="GD143">
        <v>2.1932</v>
      </c>
      <c r="GE143">
        <v>8.9697499999999999E-2</v>
      </c>
      <c r="GF143">
        <v>0</v>
      </c>
      <c r="GG143">
        <v>23.418600000000001</v>
      </c>
      <c r="GH143">
        <v>999.9</v>
      </c>
      <c r="GI143">
        <v>46.337000000000003</v>
      </c>
      <c r="GJ143">
        <v>30.030999999999999</v>
      </c>
      <c r="GK143">
        <v>22.023599999999998</v>
      </c>
      <c r="GL143">
        <v>61.398200000000003</v>
      </c>
      <c r="GM143">
        <v>19.290900000000001</v>
      </c>
      <c r="GN143">
        <v>3</v>
      </c>
      <c r="GO143">
        <v>-0.22847600000000001</v>
      </c>
      <c r="GP143">
        <v>-0.84797699999999998</v>
      </c>
      <c r="GQ143">
        <v>20.332999999999998</v>
      </c>
      <c r="GR143">
        <v>5.2234299999999996</v>
      </c>
      <c r="GS143">
        <v>11.962</v>
      </c>
      <c r="GT143">
        <v>4.9858500000000001</v>
      </c>
      <c r="GU143">
        <v>3.3010000000000002</v>
      </c>
      <c r="GV143">
        <v>9999</v>
      </c>
      <c r="GW143">
        <v>9999</v>
      </c>
      <c r="GX143">
        <v>999.9</v>
      </c>
      <c r="GY143">
        <v>9999</v>
      </c>
      <c r="GZ143">
        <v>1.8846099999999999</v>
      </c>
      <c r="HA143">
        <v>1.8815599999999999</v>
      </c>
      <c r="HB143">
        <v>1.8830899999999999</v>
      </c>
      <c r="HC143">
        <v>1.8817900000000001</v>
      </c>
      <c r="HD143">
        <v>1.88324</v>
      </c>
      <c r="HE143">
        <v>1.8824700000000001</v>
      </c>
      <c r="HF143">
        <v>1.88445</v>
      </c>
      <c r="HG143">
        <v>1.88171</v>
      </c>
      <c r="HH143">
        <v>5</v>
      </c>
      <c r="HI143">
        <v>0</v>
      </c>
      <c r="HJ143">
        <v>0</v>
      </c>
      <c r="HK143">
        <v>0</v>
      </c>
      <c r="HL143" t="s">
        <v>403</v>
      </c>
      <c r="HM143" t="s">
        <v>404</v>
      </c>
      <c r="HN143" t="s">
        <v>405</v>
      </c>
      <c r="HO143" t="s">
        <v>405</v>
      </c>
      <c r="HP143" t="s">
        <v>405</v>
      </c>
      <c r="HQ143" t="s">
        <v>405</v>
      </c>
      <c r="HR143">
        <v>0</v>
      </c>
      <c r="HS143">
        <v>100</v>
      </c>
      <c r="HT143">
        <v>100</v>
      </c>
      <c r="HU143">
        <v>0.13500000000000001</v>
      </c>
      <c r="HV143">
        <v>-6.3399999999999998E-2</v>
      </c>
      <c r="HW143">
        <v>0.13585000000000499</v>
      </c>
      <c r="HX143">
        <v>0</v>
      </c>
      <c r="HY143">
        <v>0</v>
      </c>
      <c r="HZ143">
        <v>0</v>
      </c>
      <c r="IA143">
        <v>-6.3444999999998003E-2</v>
      </c>
      <c r="IB143">
        <v>0</v>
      </c>
      <c r="IC143">
        <v>0</v>
      </c>
      <c r="ID143">
        <v>0</v>
      </c>
      <c r="IE143">
        <v>-1</v>
      </c>
      <c r="IF143">
        <v>-1</v>
      </c>
      <c r="IG143">
        <v>-1</v>
      </c>
      <c r="IH143">
        <v>-1</v>
      </c>
      <c r="II143">
        <v>0.9</v>
      </c>
      <c r="IJ143">
        <v>0.9</v>
      </c>
      <c r="IK143">
        <v>1.57104</v>
      </c>
      <c r="IL143">
        <v>2.6000999999999999</v>
      </c>
      <c r="IM143">
        <v>2.8002899999999999</v>
      </c>
      <c r="IN143">
        <v>3.0163600000000002</v>
      </c>
      <c r="IO143">
        <v>3.0493199999999998</v>
      </c>
      <c r="IP143">
        <v>2.2936999999999999</v>
      </c>
      <c r="IQ143">
        <v>36.340000000000003</v>
      </c>
      <c r="IR143">
        <v>24.061199999999999</v>
      </c>
      <c r="IS143">
        <v>18</v>
      </c>
      <c r="IT143">
        <v>1093.3599999999999</v>
      </c>
      <c r="IU143">
        <v>595.40899999999999</v>
      </c>
      <c r="IV143">
        <v>25.000299999999999</v>
      </c>
      <c r="IW143">
        <v>24.240500000000001</v>
      </c>
      <c r="IX143">
        <v>30.0001</v>
      </c>
      <c r="IY143">
        <v>24.142299999999999</v>
      </c>
      <c r="IZ143">
        <v>24.1341</v>
      </c>
      <c r="JA143">
        <v>31.379200000000001</v>
      </c>
      <c r="JB143">
        <v>12.1264</v>
      </c>
      <c r="JC143">
        <v>65.232299999999995</v>
      </c>
      <c r="JD143">
        <v>25</v>
      </c>
      <c r="JE143">
        <v>400</v>
      </c>
      <c r="JF143">
        <v>18.0379</v>
      </c>
      <c r="JG143">
        <v>101.92100000000001</v>
      </c>
      <c r="JH143">
        <v>101.19499999999999</v>
      </c>
    </row>
    <row r="144" spans="1:268" x14ac:dyDescent="0.2">
      <c r="A144">
        <v>128</v>
      </c>
      <c r="B144">
        <v>1634253265.0999999</v>
      </c>
      <c r="C144">
        <v>3119.5</v>
      </c>
      <c r="D144" t="s">
        <v>695</v>
      </c>
      <c r="E144" t="s">
        <v>696</v>
      </c>
      <c r="F144" t="s">
        <v>397</v>
      </c>
      <c r="I144">
        <v>1634253265.0999999</v>
      </c>
      <c r="J144">
        <f t="shared" si="138"/>
        <v>1.0133304139721882E-4</v>
      </c>
      <c r="K144">
        <f t="shared" si="139"/>
        <v>0.10133304139721883</v>
      </c>
      <c r="L144">
        <f t="shared" si="140"/>
        <v>-0.81060738710057134</v>
      </c>
      <c r="M144">
        <f t="shared" si="141"/>
        <v>400.428</v>
      </c>
      <c r="N144">
        <f t="shared" si="142"/>
        <v>611.18921800494354</v>
      </c>
      <c r="O144">
        <f t="shared" si="143"/>
        <v>54.948899413920465</v>
      </c>
      <c r="P144">
        <f t="shared" si="144"/>
        <v>36.000435292919995</v>
      </c>
      <c r="Q144">
        <f t="shared" si="145"/>
        <v>5.770409553323994E-3</v>
      </c>
      <c r="R144">
        <f t="shared" si="146"/>
        <v>2.744817259174487</v>
      </c>
      <c r="S144">
        <f t="shared" si="147"/>
        <v>5.7636785484323902E-3</v>
      </c>
      <c r="T144">
        <f t="shared" si="148"/>
        <v>3.6029031791211382E-3</v>
      </c>
      <c r="U144">
        <f t="shared" si="149"/>
        <v>3.9895850507889585E-3</v>
      </c>
      <c r="V144">
        <f t="shared" si="150"/>
        <v>25.446496449805064</v>
      </c>
      <c r="W144">
        <f t="shared" si="151"/>
        <v>24.903199999999998</v>
      </c>
      <c r="X144">
        <f t="shared" si="152"/>
        <v>3.1613734702923697</v>
      </c>
      <c r="Y144">
        <f t="shared" si="153"/>
        <v>49.615051291958238</v>
      </c>
      <c r="Z144">
        <f t="shared" si="154"/>
        <v>1.6227832644999998</v>
      </c>
      <c r="AA144">
        <f t="shared" si="155"/>
        <v>3.2707479328213966</v>
      </c>
      <c r="AB144">
        <f t="shared" si="156"/>
        <v>1.5385902057923699</v>
      </c>
      <c r="AC144">
        <f t="shared" si="157"/>
        <v>-4.4687871256173501</v>
      </c>
      <c r="AD144">
        <f t="shared" si="158"/>
        <v>84.540167368170245</v>
      </c>
      <c r="AE144">
        <f t="shared" si="159"/>
        <v>6.52732856243078</v>
      </c>
      <c r="AF144">
        <f t="shared" si="160"/>
        <v>86.602698390034462</v>
      </c>
      <c r="AG144">
        <v>0</v>
      </c>
      <c r="AH144">
        <v>0</v>
      </c>
      <c r="AI144">
        <f t="shared" si="161"/>
        <v>1</v>
      </c>
      <c r="AJ144">
        <f t="shared" si="162"/>
        <v>0</v>
      </c>
      <c r="AK144">
        <f t="shared" si="163"/>
        <v>47737.619471313774</v>
      </c>
      <c r="AL144" t="s">
        <v>399</v>
      </c>
      <c r="AM144" t="s">
        <v>399</v>
      </c>
      <c r="AN144">
        <v>0</v>
      </c>
      <c r="AO144">
        <v>0</v>
      </c>
      <c r="AP144" t="e">
        <f t="shared" si="164"/>
        <v>#DIV/0!</v>
      </c>
      <c r="AQ144">
        <v>0</v>
      </c>
      <c r="AR144" t="s">
        <v>399</v>
      </c>
      <c r="AS144" t="s">
        <v>399</v>
      </c>
      <c r="AT144">
        <v>0</v>
      </c>
      <c r="AU144">
        <v>0</v>
      </c>
      <c r="AV144" t="e">
        <f t="shared" si="165"/>
        <v>#DIV/0!</v>
      </c>
      <c r="AW144">
        <v>0.5</v>
      </c>
      <c r="AX144">
        <f t="shared" si="166"/>
        <v>2.0997816056783997E-2</v>
      </c>
      <c r="AY144">
        <f t="shared" si="167"/>
        <v>-0.81060738710057134</v>
      </c>
      <c r="AZ144" t="e">
        <f t="shared" si="168"/>
        <v>#DIV/0!</v>
      </c>
      <c r="BA144">
        <f t="shared" si="169"/>
        <v>-38.60436651642538</v>
      </c>
      <c r="BB144" t="e">
        <f t="shared" si="170"/>
        <v>#DIV/0!</v>
      </c>
      <c r="BC144" t="e">
        <f t="shared" si="171"/>
        <v>#DIV/0!</v>
      </c>
      <c r="BD144" t="s">
        <v>399</v>
      </c>
      <c r="BE144">
        <v>0</v>
      </c>
      <c r="BF144" t="e">
        <f t="shared" si="172"/>
        <v>#DIV/0!</v>
      </c>
      <c r="BG144" t="e">
        <f t="shared" si="173"/>
        <v>#DIV/0!</v>
      </c>
      <c r="BH144" t="e">
        <f t="shared" si="174"/>
        <v>#DIV/0!</v>
      </c>
      <c r="BI144" t="e">
        <f t="shared" si="175"/>
        <v>#DIV/0!</v>
      </c>
      <c r="BJ144" t="e">
        <f t="shared" si="176"/>
        <v>#DIV/0!</v>
      </c>
      <c r="BK144" t="e">
        <f t="shared" si="177"/>
        <v>#DIV/0!</v>
      </c>
      <c r="BL144" t="e">
        <f t="shared" si="178"/>
        <v>#DIV/0!</v>
      </c>
      <c r="BM144" t="e">
        <f t="shared" si="179"/>
        <v>#DIV/0!</v>
      </c>
      <c r="BN144" t="s">
        <v>399</v>
      </c>
      <c r="BO144" t="s">
        <v>399</v>
      </c>
      <c r="BP144" t="s">
        <v>399</v>
      </c>
      <c r="BQ144" t="s">
        <v>399</v>
      </c>
      <c r="BR144" t="s">
        <v>399</v>
      </c>
      <c r="BS144" t="s">
        <v>399</v>
      </c>
      <c r="BT144" t="s">
        <v>399</v>
      </c>
      <c r="BU144" t="s">
        <v>399</v>
      </c>
      <c r="BV144" t="s">
        <v>399</v>
      </c>
      <c r="BW144" t="s">
        <v>399</v>
      </c>
      <c r="BX144" t="s">
        <v>399</v>
      </c>
      <c r="BY144" t="s">
        <v>399</v>
      </c>
      <c r="BZ144" t="s">
        <v>399</v>
      </c>
      <c r="CA144" t="s">
        <v>399</v>
      </c>
      <c r="CB144" t="s">
        <v>399</v>
      </c>
      <c r="CC144" t="s">
        <v>399</v>
      </c>
      <c r="CD144" t="s">
        <v>399</v>
      </c>
      <c r="CE144" t="s">
        <v>399</v>
      </c>
      <c r="CF144">
        <f t="shared" si="180"/>
        <v>4.9997399999999997E-2</v>
      </c>
      <c r="CG144">
        <f t="shared" si="181"/>
        <v>2.0997816056783997E-2</v>
      </c>
      <c r="CH144">
        <f t="shared" si="182"/>
        <v>0.41997815999999993</v>
      </c>
      <c r="CI144">
        <f t="shared" si="183"/>
        <v>7.9795850399999979E-2</v>
      </c>
      <c r="CJ144">
        <v>6</v>
      </c>
      <c r="CK144">
        <v>0.5</v>
      </c>
      <c r="CL144" t="s">
        <v>400</v>
      </c>
      <c r="CM144">
        <v>2</v>
      </c>
      <c r="CN144">
        <v>1634253265.0999999</v>
      </c>
      <c r="CO144">
        <v>400.428</v>
      </c>
      <c r="CP144">
        <v>399.96600000000001</v>
      </c>
      <c r="CQ144">
        <v>18.05</v>
      </c>
      <c r="CR144">
        <v>17.990300000000001</v>
      </c>
      <c r="CS144">
        <v>400.29199999999997</v>
      </c>
      <c r="CT144">
        <v>18.113399999999999</v>
      </c>
      <c r="CU144">
        <v>1000.04</v>
      </c>
      <c r="CV144">
        <v>89.799599999999998</v>
      </c>
      <c r="CW144">
        <v>0.10528999999999999</v>
      </c>
      <c r="CX144">
        <v>25.474499999999999</v>
      </c>
      <c r="CY144">
        <v>24.903199999999998</v>
      </c>
      <c r="CZ144">
        <v>999.9</v>
      </c>
      <c r="DA144">
        <v>0</v>
      </c>
      <c r="DB144">
        <v>0</v>
      </c>
      <c r="DC144">
        <v>10002.5</v>
      </c>
      <c r="DD144">
        <v>0</v>
      </c>
      <c r="DE144">
        <v>0.21912699999999999</v>
      </c>
      <c r="DF144">
        <v>0.46130399999999999</v>
      </c>
      <c r="DG144">
        <v>407.78800000000001</v>
      </c>
      <c r="DH144">
        <v>407.29399999999998</v>
      </c>
      <c r="DI144">
        <v>5.9684800000000003E-2</v>
      </c>
      <c r="DJ144">
        <v>399.96600000000001</v>
      </c>
      <c r="DK144">
        <v>17.990300000000001</v>
      </c>
      <c r="DL144">
        <v>1.6208800000000001</v>
      </c>
      <c r="DM144">
        <v>1.6155200000000001</v>
      </c>
      <c r="DN144">
        <v>14.158799999999999</v>
      </c>
      <c r="DO144">
        <v>14.107699999999999</v>
      </c>
      <c r="DP144">
        <v>4.9997399999999997E-2</v>
      </c>
      <c r="DQ144">
        <v>0</v>
      </c>
      <c r="DR144">
        <v>0</v>
      </c>
      <c r="DS144">
        <v>0</v>
      </c>
      <c r="DT144">
        <v>793.47</v>
      </c>
      <c r="DU144">
        <v>4.9997399999999997E-2</v>
      </c>
      <c r="DV144">
        <v>1.1000000000000001</v>
      </c>
      <c r="DW144">
        <v>-1.64</v>
      </c>
      <c r="DX144">
        <v>36.25</v>
      </c>
      <c r="DY144">
        <v>40.686999999999998</v>
      </c>
      <c r="DZ144">
        <v>39.375</v>
      </c>
      <c r="EA144">
        <v>41</v>
      </c>
      <c r="EB144">
        <v>39</v>
      </c>
      <c r="EC144">
        <v>0</v>
      </c>
      <c r="ED144">
        <v>0</v>
      </c>
      <c r="EE144">
        <v>0</v>
      </c>
      <c r="EF144">
        <v>3065.7000000476801</v>
      </c>
      <c r="EG144">
        <v>0</v>
      </c>
      <c r="EH144">
        <v>792.56961538461496</v>
      </c>
      <c r="EI144">
        <v>2.1507692844971902</v>
      </c>
      <c r="EJ144">
        <v>-0.60239317752395105</v>
      </c>
      <c r="EK144">
        <v>-0.20384615384615401</v>
      </c>
      <c r="EL144">
        <v>15</v>
      </c>
      <c r="EM144">
        <v>1634253206.5999999</v>
      </c>
      <c r="EN144" t="s">
        <v>680</v>
      </c>
      <c r="EO144">
        <v>1634253206.5999999</v>
      </c>
      <c r="EP144">
        <v>1634253204.5999999</v>
      </c>
      <c r="EQ144">
        <v>133</v>
      </c>
      <c r="ER144">
        <v>-2E-3</v>
      </c>
      <c r="ES144">
        <v>1.2999999999999999E-2</v>
      </c>
      <c r="ET144">
        <v>0.13600000000000001</v>
      </c>
      <c r="EU144">
        <v>-6.3E-2</v>
      </c>
      <c r="EV144">
        <v>400</v>
      </c>
      <c r="EW144">
        <v>19</v>
      </c>
      <c r="EX144">
        <v>0.26</v>
      </c>
      <c r="EY144">
        <v>0.21</v>
      </c>
      <c r="EZ144">
        <v>0.45715780487804902</v>
      </c>
      <c r="FA144">
        <v>-0.39516407665505199</v>
      </c>
      <c r="FB144">
        <v>4.7130941135345397E-2</v>
      </c>
      <c r="FC144">
        <v>0</v>
      </c>
      <c r="FD144">
        <v>0</v>
      </c>
      <c r="FE144">
        <v>0</v>
      </c>
      <c r="FF144">
        <v>0</v>
      </c>
      <c r="FG144">
        <v>1</v>
      </c>
      <c r="FH144">
        <v>5.9961873170731698E-2</v>
      </c>
      <c r="FI144">
        <v>-2.4838243902438198E-3</v>
      </c>
      <c r="FJ144">
        <v>1.47551563075329E-3</v>
      </c>
      <c r="FK144">
        <v>1</v>
      </c>
      <c r="FL144">
        <v>2</v>
      </c>
      <c r="FM144">
        <v>3</v>
      </c>
      <c r="FN144" t="s">
        <v>419</v>
      </c>
      <c r="FO144">
        <v>3.92665</v>
      </c>
      <c r="FP144">
        <v>2.7879299999999998</v>
      </c>
      <c r="FQ144">
        <v>8.4002300000000002E-2</v>
      </c>
      <c r="FR144">
        <v>8.3917199999999997E-2</v>
      </c>
      <c r="FS144">
        <v>8.1458900000000001E-2</v>
      </c>
      <c r="FT144">
        <v>8.0420699999999998E-2</v>
      </c>
      <c r="FU144">
        <v>19704.3</v>
      </c>
      <c r="FV144">
        <v>24035.200000000001</v>
      </c>
      <c r="FW144">
        <v>20948.7</v>
      </c>
      <c r="FX144">
        <v>25303.599999999999</v>
      </c>
      <c r="FY144">
        <v>30519</v>
      </c>
      <c r="FZ144">
        <v>34258.800000000003</v>
      </c>
      <c r="GA144">
        <v>37807.9</v>
      </c>
      <c r="GB144">
        <v>41975</v>
      </c>
      <c r="GC144">
        <v>2.6776499999999999</v>
      </c>
      <c r="GD144">
        <v>2.1930299999999998</v>
      </c>
      <c r="GE144">
        <v>9.01222E-2</v>
      </c>
      <c r="GF144">
        <v>0</v>
      </c>
      <c r="GG144">
        <v>23.422499999999999</v>
      </c>
      <c r="GH144">
        <v>999.9</v>
      </c>
      <c r="GI144">
        <v>46.337000000000003</v>
      </c>
      <c r="GJ144">
        <v>30.041</v>
      </c>
      <c r="GK144">
        <v>22.0364</v>
      </c>
      <c r="GL144">
        <v>61.438200000000002</v>
      </c>
      <c r="GM144">
        <v>19.286899999999999</v>
      </c>
      <c r="GN144">
        <v>3</v>
      </c>
      <c r="GO144">
        <v>-0.228793</v>
      </c>
      <c r="GP144">
        <v>-0.84640199999999999</v>
      </c>
      <c r="GQ144">
        <v>20.332999999999998</v>
      </c>
      <c r="GR144">
        <v>5.2232799999999999</v>
      </c>
      <c r="GS144">
        <v>11.962</v>
      </c>
      <c r="GT144">
        <v>4.9857500000000003</v>
      </c>
      <c r="GU144">
        <v>3.3010000000000002</v>
      </c>
      <c r="GV144">
        <v>9999</v>
      </c>
      <c r="GW144">
        <v>9999</v>
      </c>
      <c r="GX144">
        <v>999.9</v>
      </c>
      <c r="GY144">
        <v>9999</v>
      </c>
      <c r="GZ144">
        <v>1.8846099999999999</v>
      </c>
      <c r="HA144">
        <v>1.8815599999999999</v>
      </c>
      <c r="HB144">
        <v>1.8830899999999999</v>
      </c>
      <c r="HC144">
        <v>1.8817999999999999</v>
      </c>
      <c r="HD144">
        <v>1.88324</v>
      </c>
      <c r="HE144">
        <v>1.8824700000000001</v>
      </c>
      <c r="HF144">
        <v>1.8844399999999999</v>
      </c>
      <c r="HG144">
        <v>1.88171</v>
      </c>
      <c r="HH144">
        <v>5</v>
      </c>
      <c r="HI144">
        <v>0</v>
      </c>
      <c r="HJ144">
        <v>0</v>
      </c>
      <c r="HK144">
        <v>0</v>
      </c>
      <c r="HL144" t="s">
        <v>403</v>
      </c>
      <c r="HM144" t="s">
        <v>404</v>
      </c>
      <c r="HN144" t="s">
        <v>405</v>
      </c>
      <c r="HO144" t="s">
        <v>405</v>
      </c>
      <c r="HP144" t="s">
        <v>405</v>
      </c>
      <c r="HQ144" t="s">
        <v>405</v>
      </c>
      <c r="HR144">
        <v>0</v>
      </c>
      <c r="HS144">
        <v>100</v>
      </c>
      <c r="HT144">
        <v>100</v>
      </c>
      <c r="HU144">
        <v>0.13600000000000001</v>
      </c>
      <c r="HV144">
        <v>-6.3399999999999998E-2</v>
      </c>
      <c r="HW144">
        <v>0.13585000000000499</v>
      </c>
      <c r="HX144">
        <v>0</v>
      </c>
      <c r="HY144">
        <v>0</v>
      </c>
      <c r="HZ144">
        <v>0</v>
      </c>
      <c r="IA144">
        <v>-6.3444999999998003E-2</v>
      </c>
      <c r="IB144">
        <v>0</v>
      </c>
      <c r="IC144">
        <v>0</v>
      </c>
      <c r="ID144">
        <v>0</v>
      </c>
      <c r="IE144">
        <v>-1</v>
      </c>
      <c r="IF144">
        <v>-1</v>
      </c>
      <c r="IG144">
        <v>-1</v>
      </c>
      <c r="IH144">
        <v>-1</v>
      </c>
      <c r="II144">
        <v>1</v>
      </c>
      <c r="IJ144">
        <v>1</v>
      </c>
      <c r="IK144">
        <v>1.57104</v>
      </c>
      <c r="IL144">
        <v>2.6037599999999999</v>
      </c>
      <c r="IM144">
        <v>2.8002899999999999</v>
      </c>
      <c r="IN144">
        <v>3.0163600000000002</v>
      </c>
      <c r="IO144">
        <v>3.0493199999999998</v>
      </c>
      <c r="IP144">
        <v>2.32178</v>
      </c>
      <c r="IQ144">
        <v>36.340000000000003</v>
      </c>
      <c r="IR144">
        <v>24.07</v>
      </c>
      <c r="IS144">
        <v>18</v>
      </c>
      <c r="IT144">
        <v>1093.3800000000001</v>
      </c>
      <c r="IU144">
        <v>595.29399999999998</v>
      </c>
      <c r="IV144">
        <v>25.000299999999999</v>
      </c>
      <c r="IW144">
        <v>24.240500000000001</v>
      </c>
      <c r="IX144">
        <v>30.0001</v>
      </c>
      <c r="IY144">
        <v>24.1431</v>
      </c>
      <c r="IZ144">
        <v>24.135899999999999</v>
      </c>
      <c r="JA144">
        <v>31.379799999999999</v>
      </c>
      <c r="JB144">
        <v>12.1264</v>
      </c>
      <c r="JC144">
        <v>65.232299999999995</v>
      </c>
      <c r="JD144">
        <v>25</v>
      </c>
      <c r="JE144">
        <v>400</v>
      </c>
      <c r="JF144">
        <v>18.052199999999999</v>
      </c>
      <c r="JG144">
        <v>101.92100000000001</v>
      </c>
      <c r="JH144">
        <v>101.19499999999999</v>
      </c>
    </row>
    <row r="145" spans="1:268" x14ac:dyDescent="0.2">
      <c r="A145">
        <v>129</v>
      </c>
      <c r="B145">
        <v>1634253270.0999999</v>
      </c>
      <c r="C145">
        <v>3124.5</v>
      </c>
      <c r="D145" t="s">
        <v>697</v>
      </c>
      <c r="E145" t="s">
        <v>698</v>
      </c>
      <c r="F145" t="s">
        <v>397</v>
      </c>
      <c r="I145">
        <v>1634253270.0999999</v>
      </c>
      <c r="J145">
        <f t="shared" ref="J145:J176" si="184">(K145)/1000</f>
        <v>1.0744060503425681E-4</v>
      </c>
      <c r="K145">
        <f t="shared" ref="K145:K159" si="185">1000*CU145*AI145*(CQ145-CR145)/(100*CJ145*(1000-AI145*CQ145))</f>
        <v>0.10744060503425681</v>
      </c>
      <c r="L145">
        <f t="shared" ref="L145:L159" si="186">CU145*AI145*(CP145-CO145*(1000-AI145*CR145)/(1000-AI145*CQ145))/(100*CJ145)</f>
        <v>-0.68968740932105033</v>
      </c>
      <c r="M145">
        <f t="shared" ref="M145:M176" si="187">CO145 - IF(AI145&gt;1, L145*CJ145*100/(AK145*DC145), 0)</f>
        <v>400.35399999999998</v>
      </c>
      <c r="N145">
        <f t="shared" ref="N145:N176" si="188">((T145-J145/2)*M145-L145)/(T145+J145/2)</f>
        <v>567.4404034951699</v>
      </c>
      <c r="O145">
        <f t="shared" ref="O145:O176" si="189">N145*(CV145+CW145)/1000</f>
        <v>51.01523353332059</v>
      </c>
      <c r="P145">
        <f t="shared" ref="P145:P159" si="190">(CO145 - IF(AI145&gt;1, L145*CJ145*100/(AK145*DC145), 0))*(CV145+CW145)/1000</f>
        <v>35.993476460604001</v>
      </c>
      <c r="Q145">
        <f t="shared" ref="Q145:Q176" si="191">2/((1/S145-1/R145)+SIGN(S145)*SQRT((1/S145-1/R145)*(1/S145-1/R145) + 4*CK145/((CK145+1)*(CK145+1))*(2*1/S145*1/R145-1/R145*1/R145)))</f>
        <v>6.1129821796073042E-3</v>
      </c>
      <c r="R145">
        <f t="shared" ref="R145:R159" si="192">IF(LEFT(CL145,1)&lt;&gt;"0",IF(LEFT(CL145,1)="1",3,CM145),$D$5+$E$5*(DC145*CV145/($K$5*1000))+$F$5*(DC145*CV145/($K$5*1000))*MAX(MIN(CJ145,$J$5),$I$5)*MAX(MIN(CJ145,$J$5),$I$5)+$G$5*MAX(MIN(CJ145,$J$5),$I$5)*(DC145*CV145/($K$5*1000))+$H$5*(DC145*CV145/($K$5*1000))*(DC145*CV145/($K$5*1000)))</f>
        <v>2.7452364725001668</v>
      </c>
      <c r="S145">
        <f t="shared" ref="S145:S159" si="193">J145*(1000-(1000*0.61365*EXP(17.502*W145/(240.97+W145))/(CV145+CW145)+CQ145)/2)/(1000*0.61365*EXP(17.502*W145/(240.97+W145))/(CV145+CW145)-CQ145)</f>
        <v>6.1054299675143897E-3</v>
      </c>
      <c r="T145">
        <f t="shared" ref="T145:T159" si="194">1/((CK145+1)/(Q145/1.6)+1/(R145/1.37)) + CK145/((CK145+1)/(Q145/1.6) + CK145/(R145/1.37))</f>
        <v>3.8165714735091554E-3</v>
      </c>
      <c r="U145">
        <f t="shared" ref="U145:U159" si="195">(CF145*CI145)</f>
        <v>3.9895850507889585E-3</v>
      </c>
      <c r="V145">
        <f t="shared" ref="V145:V176" si="196">(CX145+(U145+2*0.95*0.0000000567*(((CX145+$B$7)+273)^4-(CX145+273)^4)-44100*J145)/(1.84*29.3*R145+8*0.95*0.0000000567*(CX145+273)^3))</f>
        <v>25.44851139430104</v>
      </c>
      <c r="W145">
        <f t="shared" ref="W145:W176" si="197">($C$7*CY145+$D$7*CZ145+$E$7*V145)</f>
        <v>24.9116</v>
      </c>
      <c r="X145">
        <f t="shared" ref="X145:X176" si="198">0.61365*EXP(17.502*W145/(240.97+W145))</f>
        <v>3.1629581873372845</v>
      </c>
      <c r="Y145">
        <f t="shared" ref="Y145:Y176" si="199">(Z145/AA145*100)</f>
        <v>49.610046139755092</v>
      </c>
      <c r="Z145">
        <f t="shared" ref="Z145:Z159" si="200">CQ145*(CV145+CW145)/1000</f>
        <v>1.6229762537897998</v>
      </c>
      <c r="AA145">
        <f t="shared" ref="AA145:AA159" si="201">0.61365*EXP(17.502*CX145/(240.97+CX145))</f>
        <v>3.2714669307457571</v>
      </c>
      <c r="AB145">
        <f t="shared" ref="AB145:AB159" si="202">(X145-CQ145*(CV145+CW145)/1000)</f>
        <v>1.5399819335474847</v>
      </c>
      <c r="AC145">
        <f t="shared" ref="AC145:AC159" si="203">(-J145*44100)</f>
        <v>-4.7381306820107252</v>
      </c>
      <c r="AD145">
        <f t="shared" ref="AD145:AD159" si="204">2*29.3*R145*0.92*(CX145-W145)</f>
        <v>83.857473520496242</v>
      </c>
      <c r="AE145">
        <f t="shared" ref="AE145:AE159" si="205">2*0.95*0.0000000567*(((CX145+$B$7)+273)^4-(W145+273)^4)</f>
        <v>6.4740231464691753</v>
      </c>
      <c r="AF145">
        <f t="shared" ref="AF145:AF176" si="206">U145+AE145+AC145+AD145</f>
        <v>85.597355570005476</v>
      </c>
      <c r="AG145">
        <v>0</v>
      </c>
      <c r="AH145">
        <v>0</v>
      </c>
      <c r="AI145">
        <f t="shared" ref="AI145:AI159" si="207">IF(AG145*$H$13&gt;=AK145,1,(AK145/(AK145-AG145*$H$13)))</f>
        <v>1</v>
      </c>
      <c r="AJ145">
        <f t="shared" ref="AJ145:AJ176" si="208">(AI145-1)*100</f>
        <v>0</v>
      </c>
      <c r="AK145">
        <f t="shared" ref="AK145:AK159" si="209">MAX(0,($B$13+$C$13*DC145)/(1+$D$13*DC145)*CV145/(CX145+273)*$E$13)</f>
        <v>47748.41700815611</v>
      </c>
      <c r="AL145" t="s">
        <v>399</v>
      </c>
      <c r="AM145" t="s">
        <v>399</v>
      </c>
      <c r="AN145">
        <v>0</v>
      </c>
      <c r="AO145">
        <v>0</v>
      </c>
      <c r="AP145" t="e">
        <f t="shared" ref="AP145:AP176" si="210">1-AN145/AO145</f>
        <v>#DIV/0!</v>
      </c>
      <c r="AQ145">
        <v>0</v>
      </c>
      <c r="AR145" t="s">
        <v>399</v>
      </c>
      <c r="AS145" t="s">
        <v>399</v>
      </c>
      <c r="AT145">
        <v>0</v>
      </c>
      <c r="AU145">
        <v>0</v>
      </c>
      <c r="AV145" t="e">
        <f t="shared" ref="AV145:AV176" si="211">1-AT145/AU145</f>
        <v>#DIV/0!</v>
      </c>
      <c r="AW145">
        <v>0.5</v>
      </c>
      <c r="AX145">
        <f t="shared" ref="AX145:AX159" si="212">CG145</f>
        <v>2.0997816056783997E-2</v>
      </c>
      <c r="AY145">
        <f t="shared" ref="AY145:AY159" si="213">L145</f>
        <v>-0.68968740932105033</v>
      </c>
      <c r="AZ145" t="e">
        <f t="shared" ref="AZ145:AZ159" si="214">AV145*AW145*AX145</f>
        <v>#DIV/0!</v>
      </c>
      <c r="BA145">
        <f t="shared" ref="BA145:BA159" si="215">(AY145-AQ145)/AX145</f>
        <v>-32.84567344794057</v>
      </c>
      <c r="BB145" t="e">
        <f t="shared" ref="BB145:BB159" si="216">(AO145-AU145)/AU145</f>
        <v>#DIV/0!</v>
      </c>
      <c r="BC145" t="e">
        <f t="shared" ref="BC145:BC159" si="217">AN145/(AP145+AN145/AU145)</f>
        <v>#DIV/0!</v>
      </c>
      <c r="BD145" t="s">
        <v>399</v>
      </c>
      <c r="BE145">
        <v>0</v>
      </c>
      <c r="BF145" t="e">
        <f t="shared" ref="BF145:BF176" si="218">IF(BE145&lt;&gt;0, BE145, BC145)</f>
        <v>#DIV/0!</v>
      </c>
      <c r="BG145" t="e">
        <f t="shared" ref="BG145:BG176" si="219">1-BF145/AU145</f>
        <v>#DIV/0!</v>
      </c>
      <c r="BH145" t="e">
        <f t="shared" ref="BH145:BH159" si="220">(AU145-AT145)/(AU145-BF145)</f>
        <v>#DIV/0!</v>
      </c>
      <c r="BI145" t="e">
        <f t="shared" ref="BI145:BI159" si="221">(AO145-AU145)/(AO145-BF145)</f>
        <v>#DIV/0!</v>
      </c>
      <c r="BJ145" t="e">
        <f t="shared" ref="BJ145:BJ159" si="222">(AU145-AT145)/(AU145-AN145)</f>
        <v>#DIV/0!</v>
      </c>
      <c r="BK145" t="e">
        <f t="shared" ref="BK145:BK159" si="223">(AO145-AU145)/(AO145-AN145)</f>
        <v>#DIV/0!</v>
      </c>
      <c r="BL145" t="e">
        <f t="shared" ref="BL145:BL159" si="224">(BH145*BF145/AT145)</f>
        <v>#DIV/0!</v>
      </c>
      <c r="BM145" t="e">
        <f t="shared" ref="BM145:BM176" si="225">(1-BL145)</f>
        <v>#DIV/0!</v>
      </c>
      <c r="BN145" t="s">
        <v>399</v>
      </c>
      <c r="BO145" t="s">
        <v>399</v>
      </c>
      <c r="BP145" t="s">
        <v>399</v>
      </c>
      <c r="BQ145" t="s">
        <v>399</v>
      </c>
      <c r="BR145" t="s">
        <v>399</v>
      </c>
      <c r="BS145" t="s">
        <v>399</v>
      </c>
      <c r="BT145" t="s">
        <v>399</v>
      </c>
      <c r="BU145" t="s">
        <v>399</v>
      </c>
      <c r="BV145" t="s">
        <v>399</v>
      </c>
      <c r="BW145" t="s">
        <v>399</v>
      </c>
      <c r="BX145" t="s">
        <v>399</v>
      </c>
      <c r="BY145" t="s">
        <v>399</v>
      </c>
      <c r="BZ145" t="s">
        <v>399</v>
      </c>
      <c r="CA145" t="s">
        <v>399</v>
      </c>
      <c r="CB145" t="s">
        <v>399</v>
      </c>
      <c r="CC145" t="s">
        <v>399</v>
      </c>
      <c r="CD145" t="s">
        <v>399</v>
      </c>
      <c r="CE145" t="s">
        <v>399</v>
      </c>
      <c r="CF145">
        <f t="shared" ref="CF145:CF159" si="226">$B$11*DD145+$C$11*DE145+$F$11*DP145*(1-DS145)</f>
        <v>4.9997399999999997E-2</v>
      </c>
      <c r="CG145">
        <f t="shared" ref="CG145:CG176" si="227">CF145*CH145</f>
        <v>2.0997816056783997E-2</v>
      </c>
      <c r="CH145">
        <f t="shared" ref="CH145:CH159" si="228">($B$11*$D$9+$C$11*$D$9+$F$11*((EC145+DU145)/MAX(EC145+DU145+ED145, 0.1)*$I$9+ED145/MAX(EC145+DU145+ED145, 0.1)*$J$9))/($B$11+$C$11+$F$11)</f>
        <v>0.41997815999999993</v>
      </c>
      <c r="CI145">
        <f t="shared" ref="CI145:CI159" si="229">($B$11*$K$9+$C$11*$K$9+$F$11*((EC145+DU145)/MAX(EC145+DU145+ED145, 0.1)*$P$9+ED145/MAX(EC145+DU145+ED145, 0.1)*$Q$9))/($B$11+$C$11+$F$11)</f>
        <v>7.9795850399999979E-2</v>
      </c>
      <c r="CJ145">
        <v>6</v>
      </c>
      <c r="CK145">
        <v>0.5</v>
      </c>
      <c r="CL145" t="s">
        <v>400</v>
      </c>
      <c r="CM145">
        <v>2</v>
      </c>
      <c r="CN145">
        <v>1634253270.0999999</v>
      </c>
      <c r="CO145">
        <v>400.35399999999998</v>
      </c>
      <c r="CP145">
        <v>399.96600000000001</v>
      </c>
      <c r="CQ145">
        <v>18.052299999999999</v>
      </c>
      <c r="CR145">
        <v>17.989000000000001</v>
      </c>
      <c r="CS145">
        <v>400.21800000000002</v>
      </c>
      <c r="CT145">
        <v>18.1158</v>
      </c>
      <c r="CU145">
        <v>1000.01</v>
      </c>
      <c r="CV145">
        <v>89.799499999999995</v>
      </c>
      <c r="CW145">
        <v>0.104626</v>
      </c>
      <c r="CX145">
        <v>25.478200000000001</v>
      </c>
      <c r="CY145">
        <v>24.9116</v>
      </c>
      <c r="CZ145">
        <v>999.9</v>
      </c>
      <c r="DA145">
        <v>0</v>
      </c>
      <c r="DB145">
        <v>0</v>
      </c>
      <c r="DC145">
        <v>10005</v>
      </c>
      <c r="DD145">
        <v>0</v>
      </c>
      <c r="DE145">
        <v>0.21912699999999999</v>
      </c>
      <c r="DF145">
        <v>0.38796999999999998</v>
      </c>
      <c r="DG145">
        <v>407.71499999999997</v>
      </c>
      <c r="DH145">
        <v>407.29300000000001</v>
      </c>
      <c r="DI145">
        <v>6.3388799999999995E-2</v>
      </c>
      <c r="DJ145">
        <v>399.96600000000001</v>
      </c>
      <c r="DK145">
        <v>17.989000000000001</v>
      </c>
      <c r="DL145">
        <v>1.6210899999999999</v>
      </c>
      <c r="DM145">
        <v>1.6153999999999999</v>
      </c>
      <c r="DN145">
        <v>14.1608</v>
      </c>
      <c r="DO145">
        <v>14.1065</v>
      </c>
      <c r="DP145">
        <v>4.9997399999999997E-2</v>
      </c>
      <c r="DQ145">
        <v>0</v>
      </c>
      <c r="DR145">
        <v>0</v>
      </c>
      <c r="DS145">
        <v>0</v>
      </c>
      <c r="DT145">
        <v>791.36</v>
      </c>
      <c r="DU145">
        <v>4.9997399999999997E-2</v>
      </c>
      <c r="DV145">
        <v>1.3</v>
      </c>
      <c r="DW145">
        <v>-1.21</v>
      </c>
      <c r="DX145">
        <v>37.186999999999998</v>
      </c>
      <c r="DY145">
        <v>40.686999999999998</v>
      </c>
      <c r="DZ145">
        <v>39.311999999999998</v>
      </c>
      <c r="EA145">
        <v>40.686999999999998</v>
      </c>
      <c r="EB145">
        <v>39.936999999999998</v>
      </c>
      <c r="EC145">
        <v>0</v>
      </c>
      <c r="ED145">
        <v>0</v>
      </c>
      <c r="EE145">
        <v>0</v>
      </c>
      <c r="EF145">
        <v>3070.5</v>
      </c>
      <c r="EG145">
        <v>0</v>
      </c>
      <c r="EH145">
        <v>792.09846153846104</v>
      </c>
      <c r="EI145">
        <v>-8.0478632061494597</v>
      </c>
      <c r="EJ145">
        <v>10.0458119463665</v>
      </c>
      <c r="EK145">
        <v>0.26076923076923098</v>
      </c>
      <c r="EL145">
        <v>15</v>
      </c>
      <c r="EM145">
        <v>1634253206.5999999</v>
      </c>
      <c r="EN145" t="s">
        <v>680</v>
      </c>
      <c r="EO145">
        <v>1634253206.5999999</v>
      </c>
      <c r="EP145">
        <v>1634253204.5999999</v>
      </c>
      <c r="EQ145">
        <v>133</v>
      </c>
      <c r="ER145">
        <v>-2E-3</v>
      </c>
      <c r="ES145">
        <v>1.2999999999999999E-2</v>
      </c>
      <c r="ET145">
        <v>0.13600000000000001</v>
      </c>
      <c r="EU145">
        <v>-6.3E-2</v>
      </c>
      <c r="EV145">
        <v>400</v>
      </c>
      <c r="EW145">
        <v>19</v>
      </c>
      <c r="EX145">
        <v>0.26</v>
      </c>
      <c r="EY145">
        <v>0.21</v>
      </c>
      <c r="EZ145">
        <v>0.43531037500000003</v>
      </c>
      <c r="FA145">
        <v>-0.18858296060037699</v>
      </c>
      <c r="FB145">
        <v>3.4852403398250402E-2</v>
      </c>
      <c r="FC145">
        <v>0</v>
      </c>
      <c r="FD145">
        <v>0</v>
      </c>
      <c r="FE145">
        <v>0</v>
      </c>
      <c r="FF145">
        <v>0</v>
      </c>
      <c r="FG145">
        <v>1</v>
      </c>
      <c r="FH145">
        <v>5.9680835000000002E-2</v>
      </c>
      <c r="FI145">
        <v>8.2764540337709105E-3</v>
      </c>
      <c r="FJ145">
        <v>1.2195749680831401E-3</v>
      </c>
      <c r="FK145">
        <v>1</v>
      </c>
      <c r="FL145">
        <v>2</v>
      </c>
      <c r="FM145">
        <v>3</v>
      </c>
      <c r="FN145" t="s">
        <v>419</v>
      </c>
      <c r="FO145">
        <v>3.9266100000000002</v>
      </c>
      <c r="FP145">
        <v>2.78729</v>
      </c>
      <c r="FQ145">
        <v>8.3990499999999996E-2</v>
      </c>
      <c r="FR145">
        <v>8.39173E-2</v>
      </c>
      <c r="FS145">
        <v>8.14666E-2</v>
      </c>
      <c r="FT145">
        <v>8.0416399999999999E-2</v>
      </c>
      <c r="FU145">
        <v>19704.2</v>
      </c>
      <c r="FV145">
        <v>24035.1</v>
      </c>
      <c r="FW145">
        <v>20948.3</v>
      </c>
      <c r="FX145">
        <v>25303.5</v>
      </c>
      <c r="FY145">
        <v>30518.400000000001</v>
      </c>
      <c r="FZ145">
        <v>34258.9</v>
      </c>
      <c r="GA145">
        <v>37807.5</v>
      </c>
      <c r="GB145">
        <v>41975</v>
      </c>
      <c r="GC145">
        <v>2.67747</v>
      </c>
      <c r="GD145">
        <v>2.19333</v>
      </c>
      <c r="GE145">
        <v>9.0412800000000001E-2</v>
      </c>
      <c r="GF145">
        <v>0</v>
      </c>
      <c r="GG145">
        <v>23.426200000000001</v>
      </c>
      <c r="GH145">
        <v>999.9</v>
      </c>
      <c r="GI145">
        <v>46.337000000000003</v>
      </c>
      <c r="GJ145">
        <v>30.041</v>
      </c>
      <c r="GK145">
        <v>22.037099999999999</v>
      </c>
      <c r="GL145">
        <v>61.238199999999999</v>
      </c>
      <c r="GM145">
        <v>19.326899999999998</v>
      </c>
      <c r="GN145">
        <v>3</v>
      </c>
      <c r="GO145">
        <v>-0.22855200000000001</v>
      </c>
      <c r="GP145">
        <v>-0.84514699999999998</v>
      </c>
      <c r="GQ145">
        <v>20.3323</v>
      </c>
      <c r="GR145">
        <v>5.2196899999999999</v>
      </c>
      <c r="GS145">
        <v>11.962</v>
      </c>
      <c r="GT145">
        <v>4.9854500000000002</v>
      </c>
      <c r="GU145">
        <v>3.30023</v>
      </c>
      <c r="GV145">
        <v>9999</v>
      </c>
      <c r="GW145">
        <v>9999</v>
      </c>
      <c r="GX145">
        <v>999.9</v>
      </c>
      <c r="GY145">
        <v>9999</v>
      </c>
      <c r="GZ145">
        <v>1.8846099999999999</v>
      </c>
      <c r="HA145">
        <v>1.8815599999999999</v>
      </c>
      <c r="HB145">
        <v>1.8830899999999999</v>
      </c>
      <c r="HC145">
        <v>1.8817900000000001</v>
      </c>
      <c r="HD145">
        <v>1.88324</v>
      </c>
      <c r="HE145">
        <v>1.8824700000000001</v>
      </c>
      <c r="HF145">
        <v>1.88446</v>
      </c>
      <c r="HG145">
        <v>1.88171</v>
      </c>
      <c r="HH145">
        <v>5</v>
      </c>
      <c r="HI145">
        <v>0</v>
      </c>
      <c r="HJ145">
        <v>0</v>
      </c>
      <c r="HK145">
        <v>0</v>
      </c>
      <c r="HL145" t="s">
        <v>403</v>
      </c>
      <c r="HM145" t="s">
        <v>404</v>
      </c>
      <c r="HN145" t="s">
        <v>405</v>
      </c>
      <c r="HO145" t="s">
        <v>405</v>
      </c>
      <c r="HP145" t="s">
        <v>405</v>
      </c>
      <c r="HQ145" t="s">
        <v>405</v>
      </c>
      <c r="HR145">
        <v>0</v>
      </c>
      <c r="HS145">
        <v>100</v>
      </c>
      <c r="HT145">
        <v>100</v>
      </c>
      <c r="HU145">
        <v>0.13600000000000001</v>
      </c>
      <c r="HV145">
        <v>-6.3500000000000001E-2</v>
      </c>
      <c r="HW145">
        <v>0.13585000000000499</v>
      </c>
      <c r="HX145">
        <v>0</v>
      </c>
      <c r="HY145">
        <v>0</v>
      </c>
      <c r="HZ145">
        <v>0</v>
      </c>
      <c r="IA145">
        <v>-6.3444999999998003E-2</v>
      </c>
      <c r="IB145">
        <v>0</v>
      </c>
      <c r="IC145">
        <v>0</v>
      </c>
      <c r="ID145">
        <v>0</v>
      </c>
      <c r="IE145">
        <v>-1</v>
      </c>
      <c r="IF145">
        <v>-1</v>
      </c>
      <c r="IG145">
        <v>-1</v>
      </c>
      <c r="IH145">
        <v>-1</v>
      </c>
      <c r="II145">
        <v>1.1000000000000001</v>
      </c>
      <c r="IJ145">
        <v>1.1000000000000001</v>
      </c>
      <c r="IK145">
        <v>1.57104</v>
      </c>
      <c r="IL145">
        <v>2.6025399999999999</v>
      </c>
      <c r="IM145">
        <v>2.8002899999999999</v>
      </c>
      <c r="IN145">
        <v>3.0151400000000002</v>
      </c>
      <c r="IO145">
        <v>3.0493199999999998</v>
      </c>
      <c r="IP145">
        <v>2.3022499999999999</v>
      </c>
      <c r="IQ145">
        <v>36.340000000000003</v>
      </c>
      <c r="IR145">
        <v>24.07</v>
      </c>
      <c r="IS145">
        <v>18</v>
      </c>
      <c r="IT145">
        <v>1093.2</v>
      </c>
      <c r="IU145">
        <v>595.52800000000002</v>
      </c>
      <c r="IV145">
        <v>25.0002</v>
      </c>
      <c r="IW145">
        <v>24.2425</v>
      </c>
      <c r="IX145">
        <v>30</v>
      </c>
      <c r="IY145">
        <v>24.144300000000001</v>
      </c>
      <c r="IZ145">
        <v>24.135899999999999</v>
      </c>
      <c r="JA145">
        <v>31.380800000000001</v>
      </c>
      <c r="JB145">
        <v>11.7814</v>
      </c>
      <c r="JC145">
        <v>65.232299999999995</v>
      </c>
      <c r="JD145">
        <v>25</v>
      </c>
      <c r="JE145">
        <v>400</v>
      </c>
      <c r="JF145">
        <v>18.1706</v>
      </c>
      <c r="JG145">
        <v>101.92</v>
      </c>
      <c r="JH145">
        <v>101.194</v>
      </c>
    </row>
    <row r="146" spans="1:268" x14ac:dyDescent="0.2">
      <c r="A146">
        <v>130</v>
      </c>
      <c r="B146">
        <v>1634253275.0999999</v>
      </c>
      <c r="C146">
        <v>3129.5</v>
      </c>
      <c r="D146" t="s">
        <v>699</v>
      </c>
      <c r="E146" t="s">
        <v>700</v>
      </c>
      <c r="F146" t="s">
        <v>397</v>
      </c>
      <c r="I146">
        <v>1634253275.0999999</v>
      </c>
      <c r="J146">
        <f t="shared" si="184"/>
        <v>4.7353021240243734E-5</v>
      </c>
      <c r="K146">
        <f t="shared" si="185"/>
        <v>4.7353021240243737E-2</v>
      </c>
      <c r="L146">
        <f t="shared" si="186"/>
        <v>-0.71725864911523707</v>
      </c>
      <c r="M146">
        <f t="shared" si="187"/>
        <v>400.387</v>
      </c>
      <c r="N146">
        <f t="shared" si="188"/>
        <v>810.42083032906942</v>
      </c>
      <c r="O146">
        <f t="shared" si="189"/>
        <v>72.859840928705523</v>
      </c>
      <c r="P146">
        <f t="shared" si="190"/>
        <v>35.996277536544</v>
      </c>
      <c r="Q146">
        <f t="shared" si="191"/>
        <v>2.6882152001197965E-3</v>
      </c>
      <c r="R146">
        <f t="shared" si="192"/>
        <v>2.7426996552189786</v>
      </c>
      <c r="S146">
        <f t="shared" si="193"/>
        <v>2.686752275361093E-3</v>
      </c>
      <c r="T146">
        <f t="shared" si="194"/>
        <v>1.6793515406006889E-3</v>
      </c>
      <c r="U146">
        <f t="shared" si="195"/>
        <v>3.9895850507889585E-3</v>
      </c>
      <c r="V146">
        <f t="shared" si="196"/>
        <v>25.470117960427174</v>
      </c>
      <c r="W146">
        <f t="shared" si="197"/>
        <v>24.928599999999999</v>
      </c>
      <c r="X146">
        <f t="shared" si="198"/>
        <v>3.1661674770945671</v>
      </c>
      <c r="Y146">
        <f t="shared" si="199"/>
        <v>49.622282998793139</v>
      </c>
      <c r="Z146">
        <f t="shared" si="200"/>
        <v>1.6238588268864003</v>
      </c>
      <c r="AA146">
        <f t="shared" si="201"/>
        <v>3.2724387689415542</v>
      </c>
      <c r="AB146">
        <f t="shared" si="202"/>
        <v>1.5423086502081669</v>
      </c>
      <c r="AC146">
        <f t="shared" si="203"/>
        <v>-2.0882682366947485</v>
      </c>
      <c r="AD146">
        <f t="shared" si="204"/>
        <v>82.00560944622714</v>
      </c>
      <c r="AE146">
        <f t="shared" si="205"/>
        <v>6.3376111202059571</v>
      </c>
      <c r="AF146">
        <f t="shared" si="206"/>
        <v>86.258941914789133</v>
      </c>
      <c r="AG146">
        <v>0</v>
      </c>
      <c r="AH146">
        <v>0</v>
      </c>
      <c r="AI146">
        <f t="shared" si="207"/>
        <v>1</v>
      </c>
      <c r="AJ146">
        <f t="shared" si="208"/>
        <v>0</v>
      </c>
      <c r="AK146">
        <f t="shared" si="209"/>
        <v>47678.685532452124</v>
      </c>
      <c r="AL146" t="s">
        <v>399</v>
      </c>
      <c r="AM146" t="s">
        <v>399</v>
      </c>
      <c r="AN146">
        <v>0</v>
      </c>
      <c r="AO146">
        <v>0</v>
      </c>
      <c r="AP146" t="e">
        <f t="shared" si="210"/>
        <v>#DIV/0!</v>
      </c>
      <c r="AQ146">
        <v>0</v>
      </c>
      <c r="AR146" t="s">
        <v>399</v>
      </c>
      <c r="AS146" t="s">
        <v>399</v>
      </c>
      <c r="AT146">
        <v>0</v>
      </c>
      <c r="AU146">
        <v>0</v>
      </c>
      <c r="AV146" t="e">
        <f t="shared" si="211"/>
        <v>#DIV/0!</v>
      </c>
      <c r="AW146">
        <v>0.5</v>
      </c>
      <c r="AX146">
        <f t="shared" si="212"/>
        <v>2.0997816056783997E-2</v>
      </c>
      <c r="AY146">
        <f t="shared" si="213"/>
        <v>-0.71725864911523707</v>
      </c>
      <c r="AZ146" t="e">
        <f t="shared" si="214"/>
        <v>#DIV/0!</v>
      </c>
      <c r="BA146">
        <f t="shared" si="215"/>
        <v>-34.158726182550033</v>
      </c>
      <c r="BB146" t="e">
        <f t="shared" si="216"/>
        <v>#DIV/0!</v>
      </c>
      <c r="BC146" t="e">
        <f t="shared" si="217"/>
        <v>#DIV/0!</v>
      </c>
      <c r="BD146" t="s">
        <v>399</v>
      </c>
      <c r="BE146">
        <v>0</v>
      </c>
      <c r="BF146" t="e">
        <f t="shared" si="218"/>
        <v>#DIV/0!</v>
      </c>
      <c r="BG146" t="e">
        <f t="shared" si="219"/>
        <v>#DIV/0!</v>
      </c>
      <c r="BH146" t="e">
        <f t="shared" si="220"/>
        <v>#DIV/0!</v>
      </c>
      <c r="BI146" t="e">
        <f t="shared" si="221"/>
        <v>#DIV/0!</v>
      </c>
      <c r="BJ146" t="e">
        <f t="shared" si="222"/>
        <v>#DIV/0!</v>
      </c>
      <c r="BK146" t="e">
        <f t="shared" si="223"/>
        <v>#DIV/0!</v>
      </c>
      <c r="BL146" t="e">
        <f t="shared" si="224"/>
        <v>#DIV/0!</v>
      </c>
      <c r="BM146" t="e">
        <f t="shared" si="225"/>
        <v>#DIV/0!</v>
      </c>
      <c r="BN146" t="s">
        <v>399</v>
      </c>
      <c r="BO146" t="s">
        <v>399</v>
      </c>
      <c r="BP146" t="s">
        <v>399</v>
      </c>
      <c r="BQ146" t="s">
        <v>399</v>
      </c>
      <c r="BR146" t="s">
        <v>399</v>
      </c>
      <c r="BS146" t="s">
        <v>399</v>
      </c>
      <c r="BT146" t="s">
        <v>399</v>
      </c>
      <c r="BU146" t="s">
        <v>399</v>
      </c>
      <c r="BV146" t="s">
        <v>399</v>
      </c>
      <c r="BW146" t="s">
        <v>399</v>
      </c>
      <c r="BX146" t="s">
        <v>399</v>
      </c>
      <c r="BY146" t="s">
        <v>399</v>
      </c>
      <c r="BZ146" t="s">
        <v>399</v>
      </c>
      <c r="CA146" t="s">
        <v>399</v>
      </c>
      <c r="CB146" t="s">
        <v>399</v>
      </c>
      <c r="CC146" t="s">
        <v>399</v>
      </c>
      <c r="CD146" t="s">
        <v>399</v>
      </c>
      <c r="CE146" t="s">
        <v>399</v>
      </c>
      <c r="CF146">
        <f t="shared" si="226"/>
        <v>4.9997399999999997E-2</v>
      </c>
      <c r="CG146">
        <f t="shared" si="227"/>
        <v>2.0997816056783997E-2</v>
      </c>
      <c r="CH146">
        <f t="shared" si="228"/>
        <v>0.41997815999999993</v>
      </c>
      <c r="CI146">
        <f t="shared" si="229"/>
        <v>7.9795850399999979E-2</v>
      </c>
      <c r="CJ146">
        <v>6</v>
      </c>
      <c r="CK146">
        <v>0.5</v>
      </c>
      <c r="CL146" t="s">
        <v>400</v>
      </c>
      <c r="CM146">
        <v>2</v>
      </c>
      <c r="CN146">
        <v>1634253275.0999999</v>
      </c>
      <c r="CO146">
        <v>400.387</v>
      </c>
      <c r="CP146">
        <v>399.96800000000002</v>
      </c>
      <c r="CQ146">
        <v>18.062200000000001</v>
      </c>
      <c r="CR146">
        <v>18.034300000000002</v>
      </c>
      <c r="CS146">
        <v>400.25099999999998</v>
      </c>
      <c r="CT146">
        <v>18.125699999999998</v>
      </c>
      <c r="CU146">
        <v>999.95100000000002</v>
      </c>
      <c r="CV146">
        <v>89.799000000000007</v>
      </c>
      <c r="CW146">
        <v>0.104712</v>
      </c>
      <c r="CX146">
        <v>25.4832</v>
      </c>
      <c r="CY146">
        <v>24.928599999999999</v>
      </c>
      <c r="CZ146">
        <v>999.9</v>
      </c>
      <c r="DA146">
        <v>0</v>
      </c>
      <c r="DB146">
        <v>0</v>
      </c>
      <c r="DC146">
        <v>9990</v>
      </c>
      <c r="DD146">
        <v>0</v>
      </c>
      <c r="DE146">
        <v>0.21912699999999999</v>
      </c>
      <c r="DF146">
        <v>0.41897600000000002</v>
      </c>
      <c r="DG146">
        <v>407.75200000000001</v>
      </c>
      <c r="DH146">
        <v>407.31400000000002</v>
      </c>
      <c r="DI146">
        <v>2.7917899999999999E-2</v>
      </c>
      <c r="DJ146">
        <v>399.96800000000002</v>
      </c>
      <c r="DK146">
        <v>18.034300000000002</v>
      </c>
      <c r="DL146">
        <v>1.6219699999999999</v>
      </c>
      <c r="DM146">
        <v>1.6194599999999999</v>
      </c>
      <c r="DN146">
        <v>14.1691</v>
      </c>
      <c r="DO146">
        <v>14.145200000000001</v>
      </c>
      <c r="DP146">
        <v>4.9997399999999997E-2</v>
      </c>
      <c r="DQ146">
        <v>0</v>
      </c>
      <c r="DR146">
        <v>0</v>
      </c>
      <c r="DS146">
        <v>0</v>
      </c>
      <c r="DT146">
        <v>793.64</v>
      </c>
      <c r="DU146">
        <v>4.9997399999999997E-2</v>
      </c>
      <c r="DV146">
        <v>1.1599999999999999</v>
      </c>
      <c r="DW146">
        <v>-0.73</v>
      </c>
      <c r="DX146">
        <v>36.436999999999998</v>
      </c>
      <c r="DY146">
        <v>40.75</v>
      </c>
      <c r="DZ146">
        <v>39</v>
      </c>
      <c r="EA146">
        <v>41</v>
      </c>
      <c r="EB146">
        <v>39.061999999999998</v>
      </c>
      <c r="EC146">
        <v>0</v>
      </c>
      <c r="ED146">
        <v>0</v>
      </c>
      <c r="EE146">
        <v>0</v>
      </c>
      <c r="EF146">
        <v>3075.3000001907299</v>
      </c>
      <c r="EG146">
        <v>0</v>
      </c>
      <c r="EH146">
        <v>791.52769230769195</v>
      </c>
      <c r="EI146">
        <v>-9.3271794632438301</v>
      </c>
      <c r="EJ146">
        <v>3.7032479040826001</v>
      </c>
      <c r="EK146">
        <v>0.757692307692308</v>
      </c>
      <c r="EL146">
        <v>15</v>
      </c>
      <c r="EM146">
        <v>1634253206.5999999</v>
      </c>
      <c r="EN146" t="s">
        <v>680</v>
      </c>
      <c r="EO146">
        <v>1634253206.5999999</v>
      </c>
      <c r="EP146">
        <v>1634253204.5999999</v>
      </c>
      <c r="EQ146">
        <v>133</v>
      </c>
      <c r="ER146">
        <v>-2E-3</v>
      </c>
      <c r="ES146">
        <v>1.2999999999999999E-2</v>
      </c>
      <c r="ET146">
        <v>0.13600000000000001</v>
      </c>
      <c r="EU146">
        <v>-6.3E-2</v>
      </c>
      <c r="EV146">
        <v>400</v>
      </c>
      <c r="EW146">
        <v>19</v>
      </c>
      <c r="EX146">
        <v>0.26</v>
      </c>
      <c r="EY146">
        <v>0.21</v>
      </c>
      <c r="EZ146">
        <v>0.416331951219512</v>
      </c>
      <c r="FA146">
        <v>-4.0261484320557497E-2</v>
      </c>
      <c r="FB146">
        <v>2.5910031679952799E-2</v>
      </c>
      <c r="FC146">
        <v>1</v>
      </c>
      <c r="FD146">
        <v>0</v>
      </c>
      <c r="FE146">
        <v>0</v>
      </c>
      <c r="FF146">
        <v>0</v>
      </c>
      <c r="FG146">
        <v>1</v>
      </c>
      <c r="FH146">
        <v>5.8556856097560998E-2</v>
      </c>
      <c r="FI146">
        <v>-2.0241591637630601E-2</v>
      </c>
      <c r="FJ146">
        <v>5.6509382499204501E-3</v>
      </c>
      <c r="FK146">
        <v>1</v>
      </c>
      <c r="FL146">
        <v>3</v>
      </c>
      <c r="FM146">
        <v>3</v>
      </c>
      <c r="FN146" t="s">
        <v>415</v>
      </c>
      <c r="FO146">
        <v>3.9265300000000001</v>
      </c>
      <c r="FP146">
        <v>2.7872499999999998</v>
      </c>
      <c r="FQ146">
        <v>8.3995100000000003E-2</v>
      </c>
      <c r="FR146">
        <v>8.3917199999999997E-2</v>
      </c>
      <c r="FS146">
        <v>8.1498600000000004E-2</v>
      </c>
      <c r="FT146">
        <v>8.0563599999999999E-2</v>
      </c>
      <c r="FU146">
        <v>19704</v>
      </c>
      <c r="FV146">
        <v>24035.200000000001</v>
      </c>
      <c r="FW146">
        <v>20948.3</v>
      </c>
      <c r="FX146">
        <v>25303.599999999999</v>
      </c>
      <c r="FY146">
        <v>30517</v>
      </c>
      <c r="FZ146">
        <v>34253.4</v>
      </c>
      <c r="GA146">
        <v>37807.199999999997</v>
      </c>
      <c r="GB146">
        <v>41974.9</v>
      </c>
      <c r="GC146">
        <v>2.6774499999999999</v>
      </c>
      <c r="GD146">
        <v>2.1934999999999998</v>
      </c>
      <c r="GE146">
        <v>9.1165300000000005E-2</v>
      </c>
      <c r="GF146">
        <v>0</v>
      </c>
      <c r="GG146">
        <v>23.430800000000001</v>
      </c>
      <c r="GH146">
        <v>999.9</v>
      </c>
      <c r="GI146">
        <v>46.337000000000003</v>
      </c>
      <c r="GJ146">
        <v>30.041</v>
      </c>
      <c r="GK146">
        <v>22.035499999999999</v>
      </c>
      <c r="GL146">
        <v>61.488199999999999</v>
      </c>
      <c r="GM146">
        <v>19.294899999999998</v>
      </c>
      <c r="GN146">
        <v>3</v>
      </c>
      <c r="GO146">
        <v>-0.22847600000000001</v>
      </c>
      <c r="GP146">
        <v>-0.84477899999999995</v>
      </c>
      <c r="GQ146">
        <v>20.3323</v>
      </c>
      <c r="GR146">
        <v>5.2195400000000003</v>
      </c>
      <c r="GS146">
        <v>11.962</v>
      </c>
      <c r="GT146">
        <v>4.98515</v>
      </c>
      <c r="GU146">
        <v>3.30023</v>
      </c>
      <c r="GV146">
        <v>9999</v>
      </c>
      <c r="GW146">
        <v>9999</v>
      </c>
      <c r="GX146">
        <v>999.9</v>
      </c>
      <c r="GY146">
        <v>9999</v>
      </c>
      <c r="GZ146">
        <v>1.8846000000000001</v>
      </c>
      <c r="HA146">
        <v>1.8815599999999999</v>
      </c>
      <c r="HB146">
        <v>1.8830899999999999</v>
      </c>
      <c r="HC146">
        <v>1.8817900000000001</v>
      </c>
      <c r="HD146">
        <v>1.88324</v>
      </c>
      <c r="HE146">
        <v>1.8824799999999999</v>
      </c>
      <c r="HF146">
        <v>1.88446</v>
      </c>
      <c r="HG146">
        <v>1.88171</v>
      </c>
      <c r="HH146">
        <v>5</v>
      </c>
      <c r="HI146">
        <v>0</v>
      </c>
      <c r="HJ146">
        <v>0</v>
      </c>
      <c r="HK146">
        <v>0</v>
      </c>
      <c r="HL146" t="s">
        <v>403</v>
      </c>
      <c r="HM146" t="s">
        <v>404</v>
      </c>
      <c r="HN146" t="s">
        <v>405</v>
      </c>
      <c r="HO146" t="s">
        <v>405</v>
      </c>
      <c r="HP146" t="s">
        <v>405</v>
      </c>
      <c r="HQ146" t="s">
        <v>405</v>
      </c>
      <c r="HR146">
        <v>0</v>
      </c>
      <c r="HS146">
        <v>100</v>
      </c>
      <c r="HT146">
        <v>100</v>
      </c>
      <c r="HU146">
        <v>0.13600000000000001</v>
      </c>
      <c r="HV146">
        <v>-6.3500000000000001E-2</v>
      </c>
      <c r="HW146">
        <v>0.13585000000000499</v>
      </c>
      <c r="HX146">
        <v>0</v>
      </c>
      <c r="HY146">
        <v>0</v>
      </c>
      <c r="HZ146">
        <v>0</v>
      </c>
      <c r="IA146">
        <v>-6.3444999999998003E-2</v>
      </c>
      <c r="IB146">
        <v>0</v>
      </c>
      <c r="IC146">
        <v>0</v>
      </c>
      <c r="ID146">
        <v>0</v>
      </c>
      <c r="IE146">
        <v>-1</v>
      </c>
      <c r="IF146">
        <v>-1</v>
      </c>
      <c r="IG146">
        <v>-1</v>
      </c>
      <c r="IH146">
        <v>-1</v>
      </c>
      <c r="II146">
        <v>1.1000000000000001</v>
      </c>
      <c r="IJ146">
        <v>1.2</v>
      </c>
      <c r="IK146">
        <v>1.57104</v>
      </c>
      <c r="IL146">
        <v>2.6013199999999999</v>
      </c>
      <c r="IM146">
        <v>2.8002899999999999</v>
      </c>
      <c r="IN146">
        <v>3.0151400000000002</v>
      </c>
      <c r="IO146">
        <v>3.0493199999999998</v>
      </c>
      <c r="IP146">
        <v>2.3290999999999999</v>
      </c>
      <c r="IQ146">
        <v>36.340000000000003</v>
      </c>
      <c r="IR146">
        <v>24.061199999999999</v>
      </c>
      <c r="IS146">
        <v>18</v>
      </c>
      <c r="IT146">
        <v>1093.17</v>
      </c>
      <c r="IU146">
        <v>595.66399999999999</v>
      </c>
      <c r="IV146">
        <v>25.0001</v>
      </c>
      <c r="IW146">
        <v>24.2425</v>
      </c>
      <c r="IX146">
        <v>30.0001</v>
      </c>
      <c r="IY146">
        <v>24.144300000000001</v>
      </c>
      <c r="IZ146">
        <v>24.135899999999999</v>
      </c>
      <c r="JA146">
        <v>31.381599999999999</v>
      </c>
      <c r="JB146">
        <v>11.202400000000001</v>
      </c>
      <c r="JC146">
        <v>65.232299999999995</v>
      </c>
      <c r="JD146">
        <v>25</v>
      </c>
      <c r="JE146">
        <v>400</v>
      </c>
      <c r="JF146">
        <v>18.2254</v>
      </c>
      <c r="JG146">
        <v>101.919</v>
      </c>
      <c r="JH146">
        <v>101.19499999999999</v>
      </c>
    </row>
    <row r="147" spans="1:268" x14ac:dyDescent="0.2">
      <c r="A147">
        <v>131</v>
      </c>
      <c r="B147">
        <v>1634253280.0999999</v>
      </c>
      <c r="C147">
        <v>3134.5</v>
      </c>
      <c r="D147" t="s">
        <v>701</v>
      </c>
      <c r="E147" t="s">
        <v>702</v>
      </c>
      <c r="F147" t="s">
        <v>397</v>
      </c>
      <c r="I147">
        <v>1634253280.0999999</v>
      </c>
      <c r="J147">
        <f t="shared" si="184"/>
        <v>2.4102972968921676E-5</v>
      </c>
      <c r="K147">
        <f t="shared" si="185"/>
        <v>2.4102972968921676E-2</v>
      </c>
      <c r="L147">
        <f t="shared" si="186"/>
        <v>-0.67630930367297581</v>
      </c>
      <c r="M147">
        <f t="shared" si="187"/>
        <v>400.30900000000003</v>
      </c>
      <c r="N147">
        <f t="shared" si="188"/>
        <v>1166.8983876671296</v>
      </c>
      <c r="O147">
        <f t="shared" si="189"/>
        <v>104.90875212883688</v>
      </c>
      <c r="P147">
        <f t="shared" si="190"/>
        <v>35.989352714679001</v>
      </c>
      <c r="Q147">
        <f t="shared" si="191"/>
        <v>1.3724754018721197E-3</v>
      </c>
      <c r="R147">
        <f t="shared" si="192"/>
        <v>2.7504809694331476</v>
      </c>
      <c r="S147">
        <f t="shared" si="193"/>
        <v>1.3720950391169025E-3</v>
      </c>
      <c r="T147">
        <f t="shared" si="194"/>
        <v>8.5759356390624334E-4</v>
      </c>
      <c r="U147">
        <f t="shared" si="195"/>
        <v>3.9895850507889585E-3</v>
      </c>
      <c r="V147">
        <f t="shared" si="196"/>
        <v>25.481570936512806</v>
      </c>
      <c r="W147">
        <f t="shared" si="197"/>
        <v>24.924600000000002</v>
      </c>
      <c r="X147">
        <f t="shared" si="198"/>
        <v>3.1654120941900965</v>
      </c>
      <c r="Y147">
        <f t="shared" si="199"/>
        <v>49.740597887948695</v>
      </c>
      <c r="Z147">
        <f t="shared" si="200"/>
        <v>1.6282141327686002</v>
      </c>
      <c r="AA147">
        <f t="shared" si="201"/>
        <v>3.27341085934773</v>
      </c>
      <c r="AB147">
        <f t="shared" si="202"/>
        <v>1.5371979614214963</v>
      </c>
      <c r="AC147">
        <f t="shared" si="203"/>
        <v>-1.062941107929446</v>
      </c>
      <c r="AD147">
        <f t="shared" si="204"/>
        <v>83.572822961571035</v>
      </c>
      <c r="AE147">
        <f t="shared" si="205"/>
        <v>6.4404898940873627</v>
      </c>
      <c r="AF147">
        <f t="shared" si="206"/>
        <v>88.95436133277974</v>
      </c>
      <c r="AG147">
        <v>0</v>
      </c>
      <c r="AH147">
        <v>0</v>
      </c>
      <c r="AI147">
        <f t="shared" si="207"/>
        <v>1</v>
      </c>
      <c r="AJ147">
        <f t="shared" si="208"/>
        <v>0</v>
      </c>
      <c r="AK147">
        <f t="shared" si="209"/>
        <v>47889.384287437286</v>
      </c>
      <c r="AL147" t="s">
        <v>399</v>
      </c>
      <c r="AM147" t="s">
        <v>399</v>
      </c>
      <c r="AN147">
        <v>0</v>
      </c>
      <c r="AO147">
        <v>0</v>
      </c>
      <c r="AP147" t="e">
        <f t="shared" si="210"/>
        <v>#DIV/0!</v>
      </c>
      <c r="AQ147">
        <v>0</v>
      </c>
      <c r="AR147" t="s">
        <v>399</v>
      </c>
      <c r="AS147" t="s">
        <v>399</v>
      </c>
      <c r="AT147">
        <v>0</v>
      </c>
      <c r="AU147">
        <v>0</v>
      </c>
      <c r="AV147" t="e">
        <f t="shared" si="211"/>
        <v>#DIV/0!</v>
      </c>
      <c r="AW147">
        <v>0.5</v>
      </c>
      <c r="AX147">
        <f t="shared" si="212"/>
        <v>2.0997816056783997E-2</v>
      </c>
      <c r="AY147">
        <f t="shared" si="213"/>
        <v>-0.67630930367297581</v>
      </c>
      <c r="AZ147" t="e">
        <f t="shared" si="214"/>
        <v>#DIV/0!</v>
      </c>
      <c r="BA147">
        <f t="shared" si="215"/>
        <v>-32.208554539388544</v>
      </c>
      <c r="BB147" t="e">
        <f t="shared" si="216"/>
        <v>#DIV/0!</v>
      </c>
      <c r="BC147" t="e">
        <f t="shared" si="217"/>
        <v>#DIV/0!</v>
      </c>
      <c r="BD147" t="s">
        <v>399</v>
      </c>
      <c r="BE147">
        <v>0</v>
      </c>
      <c r="BF147" t="e">
        <f t="shared" si="218"/>
        <v>#DIV/0!</v>
      </c>
      <c r="BG147" t="e">
        <f t="shared" si="219"/>
        <v>#DIV/0!</v>
      </c>
      <c r="BH147" t="e">
        <f t="shared" si="220"/>
        <v>#DIV/0!</v>
      </c>
      <c r="BI147" t="e">
        <f t="shared" si="221"/>
        <v>#DIV/0!</v>
      </c>
      <c r="BJ147" t="e">
        <f t="shared" si="222"/>
        <v>#DIV/0!</v>
      </c>
      <c r="BK147" t="e">
        <f t="shared" si="223"/>
        <v>#DIV/0!</v>
      </c>
      <c r="BL147" t="e">
        <f t="shared" si="224"/>
        <v>#DIV/0!</v>
      </c>
      <c r="BM147" t="e">
        <f t="shared" si="225"/>
        <v>#DIV/0!</v>
      </c>
      <c r="BN147" t="s">
        <v>399</v>
      </c>
      <c r="BO147" t="s">
        <v>399</v>
      </c>
      <c r="BP147" t="s">
        <v>399</v>
      </c>
      <c r="BQ147" t="s">
        <v>399</v>
      </c>
      <c r="BR147" t="s">
        <v>399</v>
      </c>
      <c r="BS147" t="s">
        <v>399</v>
      </c>
      <c r="BT147" t="s">
        <v>399</v>
      </c>
      <c r="BU147" t="s">
        <v>399</v>
      </c>
      <c r="BV147" t="s">
        <v>399</v>
      </c>
      <c r="BW147" t="s">
        <v>399</v>
      </c>
      <c r="BX147" t="s">
        <v>399</v>
      </c>
      <c r="BY147" t="s">
        <v>399</v>
      </c>
      <c r="BZ147" t="s">
        <v>399</v>
      </c>
      <c r="CA147" t="s">
        <v>399</v>
      </c>
      <c r="CB147" t="s">
        <v>399</v>
      </c>
      <c r="CC147" t="s">
        <v>399</v>
      </c>
      <c r="CD147" t="s">
        <v>399</v>
      </c>
      <c r="CE147" t="s">
        <v>399</v>
      </c>
      <c r="CF147">
        <f t="shared" si="226"/>
        <v>4.9997399999999997E-2</v>
      </c>
      <c r="CG147">
        <f t="shared" si="227"/>
        <v>2.0997816056783997E-2</v>
      </c>
      <c r="CH147">
        <f t="shared" si="228"/>
        <v>0.41997815999999993</v>
      </c>
      <c r="CI147">
        <f t="shared" si="229"/>
        <v>7.9795850399999979E-2</v>
      </c>
      <c r="CJ147">
        <v>6</v>
      </c>
      <c r="CK147">
        <v>0.5</v>
      </c>
      <c r="CL147" t="s">
        <v>400</v>
      </c>
      <c r="CM147">
        <v>2</v>
      </c>
      <c r="CN147">
        <v>1634253280.0999999</v>
      </c>
      <c r="CO147">
        <v>400.30900000000003</v>
      </c>
      <c r="CP147">
        <v>399.90899999999999</v>
      </c>
      <c r="CQ147">
        <v>18.110600000000002</v>
      </c>
      <c r="CR147">
        <v>18.096399999999999</v>
      </c>
      <c r="CS147">
        <v>400.17399999999998</v>
      </c>
      <c r="CT147">
        <v>18.174099999999999</v>
      </c>
      <c r="CU147">
        <v>999.99099999999999</v>
      </c>
      <c r="CV147">
        <v>89.799199999999999</v>
      </c>
      <c r="CW147">
        <v>0.104731</v>
      </c>
      <c r="CX147">
        <v>25.488199999999999</v>
      </c>
      <c r="CY147">
        <v>24.924600000000002</v>
      </c>
      <c r="CZ147">
        <v>999.9</v>
      </c>
      <c r="DA147">
        <v>0</v>
      </c>
      <c r="DB147">
        <v>0</v>
      </c>
      <c r="DC147">
        <v>10036.200000000001</v>
      </c>
      <c r="DD147">
        <v>0</v>
      </c>
      <c r="DE147">
        <v>0.21912699999999999</v>
      </c>
      <c r="DF147">
        <v>0.40033000000000002</v>
      </c>
      <c r="DG147">
        <v>407.69299999999998</v>
      </c>
      <c r="DH147">
        <v>407.279</v>
      </c>
      <c r="DI147">
        <v>1.42536E-2</v>
      </c>
      <c r="DJ147">
        <v>399.90899999999999</v>
      </c>
      <c r="DK147">
        <v>18.096399999999999</v>
      </c>
      <c r="DL147">
        <v>1.62632</v>
      </c>
      <c r="DM147">
        <v>1.62504</v>
      </c>
      <c r="DN147">
        <v>14.2105</v>
      </c>
      <c r="DO147">
        <v>14.1983</v>
      </c>
      <c r="DP147">
        <v>4.9997399999999997E-2</v>
      </c>
      <c r="DQ147">
        <v>0</v>
      </c>
      <c r="DR147">
        <v>0</v>
      </c>
      <c r="DS147">
        <v>0</v>
      </c>
      <c r="DT147">
        <v>791.35</v>
      </c>
      <c r="DU147">
        <v>4.9997399999999997E-2</v>
      </c>
      <c r="DV147">
        <v>0.9</v>
      </c>
      <c r="DW147">
        <v>-2.19</v>
      </c>
      <c r="DX147">
        <v>37.186999999999998</v>
      </c>
      <c r="DY147">
        <v>40.686999999999998</v>
      </c>
      <c r="DZ147">
        <v>39.25</v>
      </c>
      <c r="EA147">
        <v>40.686999999999998</v>
      </c>
      <c r="EB147">
        <v>39.875</v>
      </c>
      <c r="EC147">
        <v>0</v>
      </c>
      <c r="ED147">
        <v>0</v>
      </c>
      <c r="EE147">
        <v>0</v>
      </c>
      <c r="EF147">
        <v>3080.7000000476801</v>
      </c>
      <c r="EG147">
        <v>0</v>
      </c>
      <c r="EH147">
        <v>791.54399999999998</v>
      </c>
      <c r="EI147">
        <v>11.8223077334571</v>
      </c>
      <c r="EJ147">
        <v>-10.0553844912094</v>
      </c>
      <c r="EK147">
        <v>0.60399999999999998</v>
      </c>
      <c r="EL147">
        <v>15</v>
      </c>
      <c r="EM147">
        <v>1634253206.5999999</v>
      </c>
      <c r="EN147" t="s">
        <v>680</v>
      </c>
      <c r="EO147">
        <v>1634253206.5999999</v>
      </c>
      <c r="EP147">
        <v>1634253204.5999999</v>
      </c>
      <c r="EQ147">
        <v>133</v>
      </c>
      <c r="ER147">
        <v>-2E-3</v>
      </c>
      <c r="ES147">
        <v>1.2999999999999999E-2</v>
      </c>
      <c r="ET147">
        <v>0.13600000000000001</v>
      </c>
      <c r="EU147">
        <v>-6.3E-2</v>
      </c>
      <c r="EV147">
        <v>400</v>
      </c>
      <c r="EW147">
        <v>19</v>
      </c>
      <c r="EX147">
        <v>0.26</v>
      </c>
      <c r="EY147">
        <v>0.21</v>
      </c>
      <c r="EZ147">
        <v>0.41918351219512201</v>
      </c>
      <c r="FA147">
        <v>1.5814473867596199E-2</v>
      </c>
      <c r="FB147">
        <v>2.7386272362415202E-2</v>
      </c>
      <c r="FC147">
        <v>1</v>
      </c>
      <c r="FD147">
        <v>0</v>
      </c>
      <c r="FE147">
        <v>0</v>
      </c>
      <c r="FF147">
        <v>0</v>
      </c>
      <c r="FG147">
        <v>1</v>
      </c>
      <c r="FH147">
        <v>5.0417687804878097E-2</v>
      </c>
      <c r="FI147">
        <v>-0.13538073867595801</v>
      </c>
      <c r="FJ147">
        <v>1.7537422461476201E-2</v>
      </c>
      <c r="FK147">
        <v>1</v>
      </c>
      <c r="FL147">
        <v>3</v>
      </c>
      <c r="FM147">
        <v>3</v>
      </c>
      <c r="FN147" t="s">
        <v>415</v>
      </c>
      <c r="FO147">
        <v>3.92658</v>
      </c>
      <c r="FP147">
        <v>2.7876699999999999</v>
      </c>
      <c r="FQ147">
        <v>8.3983299999999997E-2</v>
      </c>
      <c r="FR147">
        <v>8.3908399999999994E-2</v>
      </c>
      <c r="FS147">
        <v>8.1658800000000004E-2</v>
      </c>
      <c r="FT147">
        <v>8.0765900000000002E-2</v>
      </c>
      <c r="FU147">
        <v>19704.099999999999</v>
      </c>
      <c r="FV147">
        <v>24035.200000000001</v>
      </c>
      <c r="FW147">
        <v>20948</v>
      </c>
      <c r="FX147">
        <v>25303.3</v>
      </c>
      <c r="FY147">
        <v>30511.8</v>
      </c>
      <c r="FZ147">
        <v>34245.599999999999</v>
      </c>
      <c r="GA147">
        <v>37807.300000000003</v>
      </c>
      <c r="GB147">
        <v>41974.6</v>
      </c>
      <c r="GC147">
        <v>2.6772499999999999</v>
      </c>
      <c r="GD147">
        <v>2.1932</v>
      </c>
      <c r="GE147">
        <v>9.0561799999999998E-2</v>
      </c>
      <c r="GF147">
        <v>0</v>
      </c>
      <c r="GG147">
        <v>23.436699999999998</v>
      </c>
      <c r="GH147">
        <v>999.9</v>
      </c>
      <c r="GI147">
        <v>46.313000000000002</v>
      </c>
      <c r="GJ147">
        <v>30.030999999999999</v>
      </c>
      <c r="GK147">
        <v>22.010200000000001</v>
      </c>
      <c r="GL147">
        <v>61.108199999999997</v>
      </c>
      <c r="GM147">
        <v>19.282900000000001</v>
      </c>
      <c r="GN147">
        <v>3</v>
      </c>
      <c r="GO147">
        <v>-0.22847600000000001</v>
      </c>
      <c r="GP147">
        <v>-0.84323499999999996</v>
      </c>
      <c r="GQ147">
        <v>20.332799999999999</v>
      </c>
      <c r="GR147">
        <v>5.2228300000000001</v>
      </c>
      <c r="GS147">
        <v>11.962</v>
      </c>
      <c r="GT147">
        <v>4.9856499999999997</v>
      </c>
      <c r="GU147">
        <v>3.3010000000000002</v>
      </c>
      <c r="GV147">
        <v>9999</v>
      </c>
      <c r="GW147">
        <v>9999</v>
      </c>
      <c r="GX147">
        <v>999.9</v>
      </c>
      <c r="GY147">
        <v>9999</v>
      </c>
      <c r="GZ147">
        <v>1.8846099999999999</v>
      </c>
      <c r="HA147">
        <v>1.8815599999999999</v>
      </c>
      <c r="HB147">
        <v>1.8830899999999999</v>
      </c>
      <c r="HC147">
        <v>1.8818299999999999</v>
      </c>
      <c r="HD147">
        <v>1.88324</v>
      </c>
      <c r="HE147">
        <v>1.8824799999999999</v>
      </c>
      <c r="HF147">
        <v>1.8844399999999999</v>
      </c>
      <c r="HG147">
        <v>1.88171</v>
      </c>
      <c r="HH147">
        <v>5</v>
      </c>
      <c r="HI147">
        <v>0</v>
      </c>
      <c r="HJ147">
        <v>0</v>
      </c>
      <c r="HK147">
        <v>0</v>
      </c>
      <c r="HL147" t="s">
        <v>403</v>
      </c>
      <c r="HM147" t="s">
        <v>404</v>
      </c>
      <c r="HN147" t="s">
        <v>405</v>
      </c>
      <c r="HO147" t="s">
        <v>405</v>
      </c>
      <c r="HP147" t="s">
        <v>405</v>
      </c>
      <c r="HQ147" t="s">
        <v>405</v>
      </c>
      <c r="HR147">
        <v>0</v>
      </c>
      <c r="HS147">
        <v>100</v>
      </c>
      <c r="HT147">
        <v>100</v>
      </c>
      <c r="HU147">
        <v>0.13500000000000001</v>
      </c>
      <c r="HV147">
        <v>-6.3500000000000001E-2</v>
      </c>
      <c r="HW147">
        <v>0.13585000000000499</v>
      </c>
      <c r="HX147">
        <v>0</v>
      </c>
      <c r="HY147">
        <v>0</v>
      </c>
      <c r="HZ147">
        <v>0</v>
      </c>
      <c r="IA147">
        <v>-6.3444999999998003E-2</v>
      </c>
      <c r="IB147">
        <v>0</v>
      </c>
      <c r="IC147">
        <v>0</v>
      </c>
      <c r="ID147">
        <v>0</v>
      </c>
      <c r="IE147">
        <v>-1</v>
      </c>
      <c r="IF147">
        <v>-1</v>
      </c>
      <c r="IG147">
        <v>-1</v>
      </c>
      <c r="IH147">
        <v>-1</v>
      </c>
      <c r="II147">
        <v>1.2</v>
      </c>
      <c r="IJ147">
        <v>1.3</v>
      </c>
      <c r="IK147">
        <v>1.57104</v>
      </c>
      <c r="IL147">
        <v>2.6037599999999999</v>
      </c>
      <c r="IM147">
        <v>2.8002899999999999</v>
      </c>
      <c r="IN147">
        <v>3.0151400000000002</v>
      </c>
      <c r="IO147">
        <v>3.0493199999999998</v>
      </c>
      <c r="IP147">
        <v>2.3339799999999999</v>
      </c>
      <c r="IQ147">
        <v>36.340000000000003</v>
      </c>
      <c r="IR147">
        <v>24.07</v>
      </c>
      <c r="IS147">
        <v>18</v>
      </c>
      <c r="IT147">
        <v>1092.93</v>
      </c>
      <c r="IU147">
        <v>595.43799999999999</v>
      </c>
      <c r="IV147">
        <v>25.0002</v>
      </c>
      <c r="IW147">
        <v>24.2425</v>
      </c>
      <c r="IX147">
        <v>30.0001</v>
      </c>
      <c r="IY147">
        <v>24.144300000000001</v>
      </c>
      <c r="IZ147">
        <v>24.136600000000001</v>
      </c>
      <c r="JA147">
        <v>31.3871</v>
      </c>
      <c r="JB147">
        <v>10.9092</v>
      </c>
      <c r="JC147">
        <v>65.232299999999995</v>
      </c>
      <c r="JD147">
        <v>25</v>
      </c>
      <c r="JE147">
        <v>400</v>
      </c>
      <c r="JF147">
        <v>18.228999999999999</v>
      </c>
      <c r="JG147">
        <v>101.919</v>
      </c>
      <c r="JH147">
        <v>101.194</v>
      </c>
    </row>
    <row r="148" spans="1:268" x14ac:dyDescent="0.2">
      <c r="A148">
        <v>132</v>
      </c>
      <c r="B148">
        <v>1634253601.5999999</v>
      </c>
      <c r="C148">
        <v>3456</v>
      </c>
      <c r="D148" t="s">
        <v>705</v>
      </c>
      <c r="E148" t="s">
        <v>706</v>
      </c>
      <c r="F148" t="s">
        <v>397</v>
      </c>
      <c r="I148">
        <v>1634253601.5999999</v>
      </c>
      <c r="J148">
        <f t="shared" si="184"/>
        <v>5.9578580262831292E-5</v>
      </c>
      <c r="K148">
        <f t="shared" si="185"/>
        <v>5.957858026283129E-2</v>
      </c>
      <c r="L148">
        <f t="shared" si="186"/>
        <v>-0.82885523030209474</v>
      </c>
      <c r="M148">
        <f t="shared" si="187"/>
        <v>400.46699999999998</v>
      </c>
      <c r="N148">
        <f t="shared" si="188"/>
        <v>772.02608324266203</v>
      </c>
      <c r="O148">
        <f t="shared" si="189"/>
        <v>69.412953927347317</v>
      </c>
      <c r="P148">
        <f t="shared" si="190"/>
        <v>36.006034023705006</v>
      </c>
      <c r="Q148">
        <f t="shared" si="191"/>
        <v>3.4208222847518081E-3</v>
      </c>
      <c r="R148">
        <f t="shared" si="192"/>
        <v>2.7428159210245791</v>
      </c>
      <c r="S148">
        <f t="shared" si="193"/>
        <v>3.4184538195812537E-3</v>
      </c>
      <c r="T148">
        <f t="shared" si="194"/>
        <v>2.1367462927821732E-3</v>
      </c>
      <c r="U148">
        <f t="shared" si="195"/>
        <v>3.9895850507889585E-3</v>
      </c>
      <c r="V148">
        <f t="shared" si="196"/>
        <v>25.451234449910633</v>
      </c>
      <c r="W148">
        <f t="shared" si="197"/>
        <v>24.8612</v>
      </c>
      <c r="X148">
        <f t="shared" si="198"/>
        <v>3.1534602886981018</v>
      </c>
      <c r="Y148">
        <f t="shared" si="199"/>
        <v>49.79858490892196</v>
      </c>
      <c r="Z148">
        <f t="shared" si="200"/>
        <v>1.628128326466</v>
      </c>
      <c r="AA148">
        <f t="shared" si="201"/>
        <v>3.2694268912334152</v>
      </c>
      <c r="AB148">
        <f t="shared" si="202"/>
        <v>1.5253319622321018</v>
      </c>
      <c r="AC148">
        <f t="shared" si="203"/>
        <v>-2.6274153895908601</v>
      </c>
      <c r="AD148">
        <f t="shared" si="204"/>
        <v>89.683574658139122</v>
      </c>
      <c r="AE148">
        <f t="shared" si="205"/>
        <v>6.9278023706775151</v>
      </c>
      <c r="AF148">
        <f t="shared" si="206"/>
        <v>93.987951224276571</v>
      </c>
      <c r="AG148">
        <v>0</v>
      </c>
      <c r="AH148">
        <v>0</v>
      </c>
      <c r="AI148">
        <f t="shared" si="207"/>
        <v>1</v>
      </c>
      <c r="AJ148">
        <f t="shared" si="208"/>
        <v>0</v>
      </c>
      <c r="AK148">
        <f t="shared" si="209"/>
        <v>47684.453632517128</v>
      </c>
      <c r="AL148" t="s">
        <v>399</v>
      </c>
      <c r="AM148" t="s">
        <v>399</v>
      </c>
      <c r="AN148">
        <v>0</v>
      </c>
      <c r="AO148">
        <v>0</v>
      </c>
      <c r="AP148" t="e">
        <f t="shared" si="210"/>
        <v>#DIV/0!</v>
      </c>
      <c r="AQ148">
        <v>0</v>
      </c>
      <c r="AR148" t="s">
        <v>399</v>
      </c>
      <c r="AS148" t="s">
        <v>399</v>
      </c>
      <c r="AT148">
        <v>0</v>
      </c>
      <c r="AU148">
        <v>0</v>
      </c>
      <c r="AV148" t="e">
        <f t="shared" si="211"/>
        <v>#DIV/0!</v>
      </c>
      <c r="AW148">
        <v>0.5</v>
      </c>
      <c r="AX148">
        <f t="shared" si="212"/>
        <v>2.0997816056783997E-2</v>
      </c>
      <c r="AY148">
        <f t="shared" si="213"/>
        <v>-0.82885523030209474</v>
      </c>
      <c r="AZ148" t="e">
        <f t="shared" si="214"/>
        <v>#DIV/0!</v>
      </c>
      <c r="BA148">
        <f t="shared" si="215"/>
        <v>-39.4734018081041</v>
      </c>
      <c r="BB148" t="e">
        <f t="shared" si="216"/>
        <v>#DIV/0!</v>
      </c>
      <c r="BC148" t="e">
        <f t="shared" si="217"/>
        <v>#DIV/0!</v>
      </c>
      <c r="BD148" t="s">
        <v>399</v>
      </c>
      <c r="BE148">
        <v>0</v>
      </c>
      <c r="BF148" t="e">
        <f t="shared" si="218"/>
        <v>#DIV/0!</v>
      </c>
      <c r="BG148" t="e">
        <f t="shared" si="219"/>
        <v>#DIV/0!</v>
      </c>
      <c r="BH148" t="e">
        <f t="shared" si="220"/>
        <v>#DIV/0!</v>
      </c>
      <c r="BI148" t="e">
        <f t="shared" si="221"/>
        <v>#DIV/0!</v>
      </c>
      <c r="BJ148" t="e">
        <f t="shared" si="222"/>
        <v>#DIV/0!</v>
      </c>
      <c r="BK148" t="e">
        <f t="shared" si="223"/>
        <v>#DIV/0!</v>
      </c>
      <c r="BL148" t="e">
        <f t="shared" si="224"/>
        <v>#DIV/0!</v>
      </c>
      <c r="BM148" t="e">
        <f t="shared" si="225"/>
        <v>#DIV/0!</v>
      </c>
      <c r="BN148" t="s">
        <v>399</v>
      </c>
      <c r="BO148" t="s">
        <v>399</v>
      </c>
      <c r="BP148" t="s">
        <v>399</v>
      </c>
      <c r="BQ148" t="s">
        <v>399</v>
      </c>
      <c r="BR148" t="s">
        <v>399</v>
      </c>
      <c r="BS148" t="s">
        <v>399</v>
      </c>
      <c r="BT148" t="s">
        <v>399</v>
      </c>
      <c r="BU148" t="s">
        <v>399</v>
      </c>
      <c r="BV148" t="s">
        <v>399</v>
      </c>
      <c r="BW148" t="s">
        <v>399</v>
      </c>
      <c r="BX148" t="s">
        <v>399</v>
      </c>
      <c r="BY148" t="s">
        <v>399</v>
      </c>
      <c r="BZ148" t="s">
        <v>399</v>
      </c>
      <c r="CA148" t="s">
        <v>399</v>
      </c>
      <c r="CB148" t="s">
        <v>399</v>
      </c>
      <c r="CC148" t="s">
        <v>399</v>
      </c>
      <c r="CD148" t="s">
        <v>399</v>
      </c>
      <c r="CE148" t="s">
        <v>399</v>
      </c>
      <c r="CF148">
        <f t="shared" si="226"/>
        <v>4.9997399999999997E-2</v>
      </c>
      <c r="CG148">
        <f t="shared" si="227"/>
        <v>2.0997816056783997E-2</v>
      </c>
      <c r="CH148">
        <f t="shared" si="228"/>
        <v>0.41997815999999993</v>
      </c>
      <c r="CI148">
        <f t="shared" si="229"/>
        <v>7.9795850399999979E-2</v>
      </c>
      <c r="CJ148">
        <v>6</v>
      </c>
      <c r="CK148">
        <v>0.5</v>
      </c>
      <c r="CL148" t="s">
        <v>400</v>
      </c>
      <c r="CM148">
        <v>2</v>
      </c>
      <c r="CN148">
        <v>1634253601.5999999</v>
      </c>
      <c r="CO148">
        <v>400.46699999999998</v>
      </c>
      <c r="CP148">
        <v>399.98399999999998</v>
      </c>
      <c r="CQ148">
        <v>18.1084</v>
      </c>
      <c r="CR148">
        <v>18.0733</v>
      </c>
      <c r="CS148">
        <v>400.33600000000001</v>
      </c>
      <c r="CT148">
        <v>18.172799999999999</v>
      </c>
      <c r="CU148">
        <v>999.995</v>
      </c>
      <c r="CV148">
        <v>89.805199999999999</v>
      </c>
      <c r="CW148">
        <v>0.10491499999999999</v>
      </c>
      <c r="CX148">
        <v>25.467700000000001</v>
      </c>
      <c r="CY148">
        <v>24.8612</v>
      </c>
      <c r="CZ148">
        <v>999.9</v>
      </c>
      <c r="DA148">
        <v>0</v>
      </c>
      <c r="DB148">
        <v>0</v>
      </c>
      <c r="DC148">
        <v>9990</v>
      </c>
      <c r="DD148">
        <v>0</v>
      </c>
      <c r="DE148">
        <v>0.21912699999999999</v>
      </c>
      <c r="DF148">
        <v>0.48291000000000001</v>
      </c>
      <c r="DG148">
        <v>407.85300000000001</v>
      </c>
      <c r="DH148">
        <v>407.346</v>
      </c>
      <c r="DI148">
        <v>3.5066600000000003E-2</v>
      </c>
      <c r="DJ148">
        <v>399.98399999999998</v>
      </c>
      <c r="DK148">
        <v>18.0733</v>
      </c>
      <c r="DL148">
        <v>1.6262300000000001</v>
      </c>
      <c r="DM148">
        <v>1.6230800000000001</v>
      </c>
      <c r="DN148">
        <v>14.2096</v>
      </c>
      <c r="DO148">
        <v>14.1797</v>
      </c>
      <c r="DP148">
        <v>4.9997399999999997E-2</v>
      </c>
      <c r="DQ148">
        <v>0</v>
      </c>
      <c r="DR148">
        <v>0</v>
      </c>
      <c r="DS148">
        <v>0</v>
      </c>
      <c r="DT148">
        <v>643.75</v>
      </c>
      <c r="DU148">
        <v>4.9997399999999997E-2</v>
      </c>
      <c r="DV148">
        <v>0.91</v>
      </c>
      <c r="DW148">
        <v>-1.96</v>
      </c>
      <c r="DX148">
        <v>37</v>
      </c>
      <c r="DY148">
        <v>40.875</v>
      </c>
      <c r="DZ148">
        <v>39.436999999999998</v>
      </c>
      <c r="EA148">
        <v>40.875</v>
      </c>
      <c r="EB148">
        <v>39.875</v>
      </c>
      <c r="EC148">
        <v>0</v>
      </c>
      <c r="ED148">
        <v>0</v>
      </c>
      <c r="EE148">
        <v>0</v>
      </c>
      <c r="EF148">
        <v>3401.7000000476801</v>
      </c>
      <c r="EG148">
        <v>0</v>
      </c>
      <c r="EH148">
        <v>646.657307692308</v>
      </c>
      <c r="EI148">
        <v>0.86461535985360605</v>
      </c>
      <c r="EJ148">
        <v>-1.8119642880892101E-2</v>
      </c>
      <c r="EK148">
        <v>0.228846153846154</v>
      </c>
      <c r="EL148">
        <v>15</v>
      </c>
      <c r="EM148">
        <v>1634253531.0999999</v>
      </c>
      <c r="EN148" t="s">
        <v>707</v>
      </c>
      <c r="EO148">
        <v>1634253530.0999999</v>
      </c>
      <c r="EP148">
        <v>1634253531.0999999</v>
      </c>
      <c r="EQ148">
        <v>134</v>
      </c>
      <c r="ER148">
        <v>-5.0000000000000001E-3</v>
      </c>
      <c r="ES148">
        <v>-1E-3</v>
      </c>
      <c r="ET148">
        <v>0.13100000000000001</v>
      </c>
      <c r="EU148">
        <v>-6.4000000000000001E-2</v>
      </c>
      <c r="EV148">
        <v>400</v>
      </c>
      <c r="EW148">
        <v>19</v>
      </c>
      <c r="EX148">
        <v>0.25</v>
      </c>
      <c r="EY148">
        <v>0.1</v>
      </c>
      <c r="EZ148">
        <v>0.50735624999999995</v>
      </c>
      <c r="FA148">
        <v>-0.20896667166979399</v>
      </c>
      <c r="FB148">
        <v>2.6387245179015899E-2</v>
      </c>
      <c r="FC148">
        <v>0</v>
      </c>
      <c r="FD148">
        <v>0</v>
      </c>
      <c r="FE148">
        <v>0</v>
      </c>
      <c r="FF148">
        <v>0</v>
      </c>
      <c r="FG148">
        <v>1</v>
      </c>
      <c r="FH148">
        <v>2.8654052499999999E-2</v>
      </c>
      <c r="FI148">
        <v>3.4698467166979302E-2</v>
      </c>
      <c r="FJ148">
        <v>3.5779193414600301E-3</v>
      </c>
      <c r="FK148">
        <v>1</v>
      </c>
      <c r="FL148">
        <v>2</v>
      </c>
      <c r="FM148">
        <v>3</v>
      </c>
      <c r="FN148" t="s">
        <v>419</v>
      </c>
      <c r="FO148">
        <v>3.92659</v>
      </c>
      <c r="FP148">
        <v>2.7874500000000002</v>
      </c>
      <c r="FQ148">
        <v>8.4006800000000006E-2</v>
      </c>
      <c r="FR148">
        <v>8.3917900000000004E-2</v>
      </c>
      <c r="FS148">
        <v>8.1652500000000003E-2</v>
      </c>
      <c r="FT148">
        <v>8.06891E-2</v>
      </c>
      <c r="FU148">
        <v>19702</v>
      </c>
      <c r="FV148">
        <v>24033.5</v>
      </c>
      <c r="FW148">
        <v>20946.5</v>
      </c>
      <c r="FX148">
        <v>25302</v>
      </c>
      <c r="FY148">
        <v>30509.4</v>
      </c>
      <c r="FZ148">
        <v>34246.800000000003</v>
      </c>
      <c r="GA148">
        <v>37804.1</v>
      </c>
      <c r="GB148">
        <v>41972.6</v>
      </c>
      <c r="GC148">
        <v>2.6768299999999998</v>
      </c>
      <c r="GD148">
        <v>2.1920999999999999</v>
      </c>
      <c r="GE148">
        <v>8.8475600000000001E-2</v>
      </c>
      <c r="GF148">
        <v>0</v>
      </c>
      <c r="GG148">
        <v>23.407399999999999</v>
      </c>
      <c r="GH148">
        <v>999.9</v>
      </c>
      <c r="GI148">
        <v>46.215000000000003</v>
      </c>
      <c r="GJ148">
        <v>30.132000000000001</v>
      </c>
      <c r="GK148">
        <v>22.0932</v>
      </c>
      <c r="GL148">
        <v>61.678199999999997</v>
      </c>
      <c r="GM148">
        <v>19.3109</v>
      </c>
      <c r="GN148">
        <v>3</v>
      </c>
      <c r="GO148">
        <v>-0.22578799999999999</v>
      </c>
      <c r="GP148">
        <v>-0.85643499999999995</v>
      </c>
      <c r="GQ148">
        <v>20.333100000000002</v>
      </c>
      <c r="GR148">
        <v>5.2225299999999999</v>
      </c>
      <c r="GS148">
        <v>11.962</v>
      </c>
      <c r="GT148">
        <v>4.9859499999999999</v>
      </c>
      <c r="GU148">
        <v>3.3010000000000002</v>
      </c>
      <c r="GV148">
        <v>9999</v>
      </c>
      <c r="GW148">
        <v>9999</v>
      </c>
      <c r="GX148">
        <v>999.9</v>
      </c>
      <c r="GY148">
        <v>9999</v>
      </c>
      <c r="GZ148">
        <v>1.8845799999999999</v>
      </c>
      <c r="HA148">
        <v>1.8815599999999999</v>
      </c>
      <c r="HB148">
        <v>1.8830800000000001</v>
      </c>
      <c r="HC148">
        <v>1.8817699999999999</v>
      </c>
      <c r="HD148">
        <v>1.88324</v>
      </c>
      <c r="HE148">
        <v>1.8824799999999999</v>
      </c>
      <c r="HF148">
        <v>1.88446</v>
      </c>
      <c r="HG148">
        <v>1.88171</v>
      </c>
      <c r="HH148">
        <v>5</v>
      </c>
      <c r="HI148">
        <v>0</v>
      </c>
      <c r="HJ148">
        <v>0</v>
      </c>
      <c r="HK148">
        <v>0</v>
      </c>
      <c r="HL148" t="s">
        <v>403</v>
      </c>
      <c r="HM148" t="s">
        <v>404</v>
      </c>
      <c r="HN148" t="s">
        <v>405</v>
      </c>
      <c r="HO148" t="s">
        <v>405</v>
      </c>
      <c r="HP148" t="s">
        <v>405</v>
      </c>
      <c r="HQ148" t="s">
        <v>405</v>
      </c>
      <c r="HR148">
        <v>0</v>
      </c>
      <c r="HS148">
        <v>100</v>
      </c>
      <c r="HT148">
        <v>100</v>
      </c>
      <c r="HU148">
        <v>0.13100000000000001</v>
      </c>
      <c r="HV148">
        <v>-6.4399999999999999E-2</v>
      </c>
      <c r="HW148">
        <v>0.13130000000000999</v>
      </c>
      <c r="HX148">
        <v>0</v>
      </c>
      <c r="HY148">
        <v>0</v>
      </c>
      <c r="HZ148">
        <v>0</v>
      </c>
      <c r="IA148">
        <v>-6.4395000000001104E-2</v>
      </c>
      <c r="IB148">
        <v>0</v>
      </c>
      <c r="IC148">
        <v>0</v>
      </c>
      <c r="ID148">
        <v>0</v>
      </c>
      <c r="IE148">
        <v>-1</v>
      </c>
      <c r="IF148">
        <v>-1</v>
      </c>
      <c r="IG148">
        <v>-1</v>
      </c>
      <c r="IH148">
        <v>-1</v>
      </c>
      <c r="II148">
        <v>1.2</v>
      </c>
      <c r="IJ148">
        <v>1.2</v>
      </c>
      <c r="IK148">
        <v>1.57104</v>
      </c>
      <c r="IL148">
        <v>2.6025399999999999</v>
      </c>
      <c r="IM148">
        <v>2.8002899999999999</v>
      </c>
      <c r="IN148">
        <v>3.0151400000000002</v>
      </c>
      <c r="IO148">
        <v>3.0493199999999998</v>
      </c>
      <c r="IP148">
        <v>2.32178</v>
      </c>
      <c r="IQ148">
        <v>36.410699999999999</v>
      </c>
      <c r="IR148">
        <v>24.061199999999999</v>
      </c>
      <c r="IS148">
        <v>18</v>
      </c>
      <c r="IT148">
        <v>1093.18</v>
      </c>
      <c r="IU148">
        <v>595.00300000000004</v>
      </c>
      <c r="IV148">
        <v>25.0002</v>
      </c>
      <c r="IW148">
        <v>24.279199999999999</v>
      </c>
      <c r="IX148">
        <v>30.0001</v>
      </c>
      <c r="IY148">
        <v>24.180900000000001</v>
      </c>
      <c r="IZ148">
        <v>24.1724</v>
      </c>
      <c r="JA148">
        <v>31.389700000000001</v>
      </c>
      <c r="JB148">
        <v>11.894500000000001</v>
      </c>
      <c r="JC148">
        <v>65.232299999999995</v>
      </c>
      <c r="JD148">
        <v>25</v>
      </c>
      <c r="JE148">
        <v>400</v>
      </c>
      <c r="JF148">
        <v>18.091899999999999</v>
      </c>
      <c r="JG148">
        <v>101.911</v>
      </c>
      <c r="JH148">
        <v>101.18899999999999</v>
      </c>
    </row>
    <row r="149" spans="1:268" x14ac:dyDescent="0.2">
      <c r="A149">
        <v>133</v>
      </c>
      <c r="B149">
        <v>1634253606.5999999</v>
      </c>
      <c r="C149">
        <v>3461</v>
      </c>
      <c r="D149" t="s">
        <v>708</v>
      </c>
      <c r="E149" t="s">
        <v>709</v>
      </c>
      <c r="F149" t="s">
        <v>397</v>
      </c>
      <c r="I149">
        <v>1634253606.5999999</v>
      </c>
      <c r="J149">
        <f t="shared" si="184"/>
        <v>6.7895832389145078E-5</v>
      </c>
      <c r="K149">
        <f t="shared" si="185"/>
        <v>6.789583238914508E-2</v>
      </c>
      <c r="L149">
        <f t="shared" si="186"/>
        <v>-0.84384867418448006</v>
      </c>
      <c r="M149">
        <f t="shared" si="187"/>
        <v>400.48099999999999</v>
      </c>
      <c r="N149">
        <f t="shared" si="188"/>
        <v>731.33269354520007</v>
      </c>
      <c r="O149">
        <f t="shared" si="189"/>
        <v>65.75429580249731</v>
      </c>
      <c r="P149">
        <f t="shared" si="190"/>
        <v>36.007341623996993</v>
      </c>
      <c r="Q149">
        <f t="shared" si="191"/>
        <v>3.8976745071170361E-3</v>
      </c>
      <c r="R149">
        <f t="shared" si="192"/>
        <v>2.7440855742395462</v>
      </c>
      <c r="S149">
        <f t="shared" si="193"/>
        <v>3.8946014471594511E-3</v>
      </c>
      <c r="T149">
        <f t="shared" si="194"/>
        <v>2.4344017983940081E-3</v>
      </c>
      <c r="U149">
        <f t="shared" si="195"/>
        <v>3.9895850507889585E-3</v>
      </c>
      <c r="V149">
        <f t="shared" si="196"/>
        <v>25.451140429939095</v>
      </c>
      <c r="W149">
        <f t="shared" si="197"/>
        <v>24.866299999999999</v>
      </c>
      <c r="X149">
        <f t="shared" si="198"/>
        <v>3.1544202507354506</v>
      </c>
      <c r="Y149">
        <f t="shared" si="199"/>
        <v>49.808917174178276</v>
      </c>
      <c r="Z149">
        <f t="shared" si="200"/>
        <v>1.6286789881364998</v>
      </c>
      <c r="AA149">
        <f t="shared" si="201"/>
        <v>3.2698542360218834</v>
      </c>
      <c r="AB149">
        <f t="shared" si="202"/>
        <v>1.5257412625989508</v>
      </c>
      <c r="AC149">
        <f t="shared" si="203"/>
        <v>-2.9942062083612981</v>
      </c>
      <c r="AD149">
        <f t="shared" si="204"/>
        <v>89.296065796363735</v>
      </c>
      <c r="AE149">
        <f t="shared" si="205"/>
        <v>6.8949299921583913</v>
      </c>
      <c r="AF149">
        <f t="shared" si="206"/>
        <v>93.200779165211614</v>
      </c>
      <c r="AG149">
        <v>0</v>
      </c>
      <c r="AH149">
        <v>0</v>
      </c>
      <c r="AI149">
        <f t="shared" si="207"/>
        <v>1</v>
      </c>
      <c r="AJ149">
        <f t="shared" si="208"/>
        <v>0</v>
      </c>
      <c r="AK149">
        <f t="shared" si="209"/>
        <v>47718.602103649086</v>
      </c>
      <c r="AL149" t="s">
        <v>399</v>
      </c>
      <c r="AM149" t="s">
        <v>399</v>
      </c>
      <c r="AN149">
        <v>0</v>
      </c>
      <c r="AO149">
        <v>0</v>
      </c>
      <c r="AP149" t="e">
        <f t="shared" si="210"/>
        <v>#DIV/0!</v>
      </c>
      <c r="AQ149">
        <v>0</v>
      </c>
      <c r="AR149" t="s">
        <v>399</v>
      </c>
      <c r="AS149" t="s">
        <v>399</v>
      </c>
      <c r="AT149">
        <v>0</v>
      </c>
      <c r="AU149">
        <v>0</v>
      </c>
      <c r="AV149" t="e">
        <f t="shared" si="211"/>
        <v>#DIV/0!</v>
      </c>
      <c r="AW149">
        <v>0.5</v>
      </c>
      <c r="AX149">
        <f t="shared" si="212"/>
        <v>2.0997816056783997E-2</v>
      </c>
      <c r="AY149">
        <f t="shared" si="213"/>
        <v>-0.84384867418448006</v>
      </c>
      <c r="AZ149" t="e">
        <f t="shared" si="214"/>
        <v>#DIV/0!</v>
      </c>
      <c r="BA149">
        <f t="shared" si="215"/>
        <v>-40.187449585350976</v>
      </c>
      <c r="BB149" t="e">
        <f t="shared" si="216"/>
        <v>#DIV/0!</v>
      </c>
      <c r="BC149" t="e">
        <f t="shared" si="217"/>
        <v>#DIV/0!</v>
      </c>
      <c r="BD149" t="s">
        <v>399</v>
      </c>
      <c r="BE149">
        <v>0</v>
      </c>
      <c r="BF149" t="e">
        <f t="shared" si="218"/>
        <v>#DIV/0!</v>
      </c>
      <c r="BG149" t="e">
        <f t="shared" si="219"/>
        <v>#DIV/0!</v>
      </c>
      <c r="BH149" t="e">
        <f t="shared" si="220"/>
        <v>#DIV/0!</v>
      </c>
      <c r="BI149" t="e">
        <f t="shared" si="221"/>
        <v>#DIV/0!</v>
      </c>
      <c r="BJ149" t="e">
        <f t="shared" si="222"/>
        <v>#DIV/0!</v>
      </c>
      <c r="BK149" t="e">
        <f t="shared" si="223"/>
        <v>#DIV/0!</v>
      </c>
      <c r="BL149" t="e">
        <f t="shared" si="224"/>
        <v>#DIV/0!</v>
      </c>
      <c r="BM149" t="e">
        <f t="shared" si="225"/>
        <v>#DIV/0!</v>
      </c>
      <c r="BN149" t="s">
        <v>399</v>
      </c>
      <c r="BO149" t="s">
        <v>399</v>
      </c>
      <c r="BP149" t="s">
        <v>399</v>
      </c>
      <c r="BQ149" t="s">
        <v>399</v>
      </c>
      <c r="BR149" t="s">
        <v>399</v>
      </c>
      <c r="BS149" t="s">
        <v>399</v>
      </c>
      <c r="BT149" t="s">
        <v>399</v>
      </c>
      <c r="BU149" t="s">
        <v>399</v>
      </c>
      <c r="BV149" t="s">
        <v>399</v>
      </c>
      <c r="BW149" t="s">
        <v>399</v>
      </c>
      <c r="BX149" t="s">
        <v>399</v>
      </c>
      <c r="BY149" t="s">
        <v>399</v>
      </c>
      <c r="BZ149" t="s">
        <v>399</v>
      </c>
      <c r="CA149" t="s">
        <v>399</v>
      </c>
      <c r="CB149" t="s">
        <v>399</v>
      </c>
      <c r="CC149" t="s">
        <v>399</v>
      </c>
      <c r="CD149" t="s">
        <v>399</v>
      </c>
      <c r="CE149" t="s">
        <v>399</v>
      </c>
      <c r="CF149">
        <f t="shared" si="226"/>
        <v>4.9997399999999997E-2</v>
      </c>
      <c r="CG149">
        <f t="shared" si="227"/>
        <v>2.0997816056783997E-2</v>
      </c>
      <c r="CH149">
        <f t="shared" si="228"/>
        <v>0.41997815999999993</v>
      </c>
      <c r="CI149">
        <f t="shared" si="229"/>
        <v>7.9795850399999979E-2</v>
      </c>
      <c r="CJ149">
        <v>6</v>
      </c>
      <c r="CK149">
        <v>0.5</v>
      </c>
      <c r="CL149" t="s">
        <v>400</v>
      </c>
      <c r="CM149">
        <v>2</v>
      </c>
      <c r="CN149">
        <v>1634253606.5999999</v>
      </c>
      <c r="CO149">
        <v>400.48099999999999</v>
      </c>
      <c r="CP149">
        <v>399.99099999999999</v>
      </c>
      <c r="CQ149">
        <v>18.1145</v>
      </c>
      <c r="CR149">
        <v>18.0745</v>
      </c>
      <c r="CS149">
        <v>400.35</v>
      </c>
      <c r="CT149">
        <v>18.178899999999999</v>
      </c>
      <c r="CU149">
        <v>999.98900000000003</v>
      </c>
      <c r="CV149">
        <v>89.805499999999995</v>
      </c>
      <c r="CW149">
        <v>0.104737</v>
      </c>
      <c r="CX149">
        <v>25.469899999999999</v>
      </c>
      <c r="CY149">
        <v>24.866299999999999</v>
      </c>
      <c r="CZ149">
        <v>999.9</v>
      </c>
      <c r="DA149">
        <v>0</v>
      </c>
      <c r="DB149">
        <v>0</v>
      </c>
      <c r="DC149">
        <v>9997.5</v>
      </c>
      <c r="DD149">
        <v>0</v>
      </c>
      <c r="DE149">
        <v>0.21912699999999999</v>
      </c>
      <c r="DF149">
        <v>0.48947099999999999</v>
      </c>
      <c r="DG149">
        <v>407.86900000000003</v>
      </c>
      <c r="DH149">
        <v>407.35399999999998</v>
      </c>
      <c r="DI149">
        <v>4.0000899999999999E-2</v>
      </c>
      <c r="DJ149">
        <v>399.99099999999999</v>
      </c>
      <c r="DK149">
        <v>18.0745</v>
      </c>
      <c r="DL149">
        <v>1.6267799999999999</v>
      </c>
      <c r="DM149">
        <v>1.6231899999999999</v>
      </c>
      <c r="DN149">
        <v>14.2148</v>
      </c>
      <c r="DO149">
        <v>14.1807</v>
      </c>
      <c r="DP149">
        <v>4.9997399999999997E-2</v>
      </c>
      <c r="DQ149">
        <v>0</v>
      </c>
      <c r="DR149">
        <v>0</v>
      </c>
      <c r="DS149">
        <v>0</v>
      </c>
      <c r="DT149">
        <v>649.58000000000004</v>
      </c>
      <c r="DU149">
        <v>4.9997399999999997E-2</v>
      </c>
      <c r="DV149">
        <v>0.5</v>
      </c>
      <c r="DW149">
        <v>-1.43</v>
      </c>
      <c r="DX149">
        <v>37.061999999999998</v>
      </c>
      <c r="DY149">
        <v>40.875</v>
      </c>
      <c r="DZ149">
        <v>39.5</v>
      </c>
      <c r="EA149">
        <v>41.061999999999998</v>
      </c>
      <c r="EB149">
        <v>40.125</v>
      </c>
      <c r="EC149">
        <v>0</v>
      </c>
      <c r="ED149">
        <v>0</v>
      </c>
      <c r="EE149">
        <v>0</v>
      </c>
      <c r="EF149">
        <v>3407.1000001430498</v>
      </c>
      <c r="EG149">
        <v>0</v>
      </c>
      <c r="EH149">
        <v>646.97</v>
      </c>
      <c r="EI149">
        <v>6.3446153827199696</v>
      </c>
      <c r="EJ149">
        <v>-1.52384623717039</v>
      </c>
      <c r="EK149">
        <v>0.40479999999999999</v>
      </c>
      <c r="EL149">
        <v>15</v>
      </c>
      <c r="EM149">
        <v>1634253531.0999999</v>
      </c>
      <c r="EN149" t="s">
        <v>707</v>
      </c>
      <c r="EO149">
        <v>1634253530.0999999</v>
      </c>
      <c r="EP149">
        <v>1634253531.0999999</v>
      </c>
      <c r="EQ149">
        <v>134</v>
      </c>
      <c r="ER149">
        <v>-5.0000000000000001E-3</v>
      </c>
      <c r="ES149">
        <v>-1E-3</v>
      </c>
      <c r="ET149">
        <v>0.13100000000000001</v>
      </c>
      <c r="EU149">
        <v>-6.4000000000000001E-2</v>
      </c>
      <c r="EV149">
        <v>400</v>
      </c>
      <c r="EW149">
        <v>19</v>
      </c>
      <c r="EX149">
        <v>0.25</v>
      </c>
      <c r="EY149">
        <v>0.1</v>
      </c>
      <c r="EZ149">
        <v>0.49558234146341501</v>
      </c>
      <c r="FA149">
        <v>-0.216609763066201</v>
      </c>
      <c r="FB149">
        <v>2.6893574005889102E-2</v>
      </c>
      <c r="FC149">
        <v>0</v>
      </c>
      <c r="FD149">
        <v>0</v>
      </c>
      <c r="FE149">
        <v>0</v>
      </c>
      <c r="FF149">
        <v>0</v>
      </c>
      <c r="FG149">
        <v>1</v>
      </c>
      <c r="FH149">
        <v>3.1250558536585399E-2</v>
      </c>
      <c r="FI149">
        <v>4.3580084320557502E-2</v>
      </c>
      <c r="FJ149">
        <v>4.4182347952920701E-3</v>
      </c>
      <c r="FK149">
        <v>1</v>
      </c>
      <c r="FL149">
        <v>2</v>
      </c>
      <c r="FM149">
        <v>3</v>
      </c>
      <c r="FN149" t="s">
        <v>419</v>
      </c>
      <c r="FO149">
        <v>3.92659</v>
      </c>
      <c r="FP149">
        <v>2.7873399999999999</v>
      </c>
      <c r="FQ149">
        <v>8.4009399999999998E-2</v>
      </c>
      <c r="FR149">
        <v>8.3919400000000005E-2</v>
      </c>
      <c r="FS149">
        <v>8.1672900000000007E-2</v>
      </c>
      <c r="FT149">
        <v>8.0693100000000004E-2</v>
      </c>
      <c r="FU149">
        <v>19702.2</v>
      </c>
      <c r="FV149">
        <v>24033.4</v>
      </c>
      <c r="FW149">
        <v>20946.7</v>
      </c>
      <c r="FX149">
        <v>25302</v>
      </c>
      <c r="FY149">
        <v>30509.200000000001</v>
      </c>
      <c r="FZ149">
        <v>34246.800000000003</v>
      </c>
      <c r="GA149">
        <v>37804.699999999997</v>
      </c>
      <c r="GB149">
        <v>41972.800000000003</v>
      </c>
      <c r="GC149">
        <v>2.6761499999999998</v>
      </c>
      <c r="GD149">
        <v>2.1920199999999999</v>
      </c>
      <c r="GE149">
        <v>8.8699200000000006E-2</v>
      </c>
      <c r="GF149">
        <v>0</v>
      </c>
      <c r="GG149">
        <v>23.408899999999999</v>
      </c>
      <c r="GH149">
        <v>999.9</v>
      </c>
      <c r="GI149">
        <v>46.215000000000003</v>
      </c>
      <c r="GJ149">
        <v>30.141999999999999</v>
      </c>
      <c r="GK149">
        <v>22.104800000000001</v>
      </c>
      <c r="GL149">
        <v>61.568199999999997</v>
      </c>
      <c r="GM149">
        <v>19.322900000000001</v>
      </c>
      <c r="GN149">
        <v>3</v>
      </c>
      <c r="GO149">
        <v>-0.225963</v>
      </c>
      <c r="GP149">
        <v>-0.85507100000000003</v>
      </c>
      <c r="GQ149">
        <v>20.332999999999998</v>
      </c>
      <c r="GR149">
        <v>5.2226800000000004</v>
      </c>
      <c r="GS149">
        <v>11.962</v>
      </c>
      <c r="GT149">
        <v>4.9861500000000003</v>
      </c>
      <c r="GU149">
        <v>3.3010000000000002</v>
      </c>
      <c r="GV149">
        <v>9999</v>
      </c>
      <c r="GW149">
        <v>9999</v>
      </c>
      <c r="GX149">
        <v>999.9</v>
      </c>
      <c r="GY149">
        <v>9999</v>
      </c>
      <c r="GZ149">
        <v>1.88459</v>
      </c>
      <c r="HA149">
        <v>1.8815599999999999</v>
      </c>
      <c r="HB149">
        <v>1.8830899999999999</v>
      </c>
      <c r="HC149">
        <v>1.8817699999999999</v>
      </c>
      <c r="HD149">
        <v>1.88324</v>
      </c>
      <c r="HE149">
        <v>1.8824799999999999</v>
      </c>
      <c r="HF149">
        <v>1.88445</v>
      </c>
      <c r="HG149">
        <v>1.88171</v>
      </c>
      <c r="HH149">
        <v>5</v>
      </c>
      <c r="HI149">
        <v>0</v>
      </c>
      <c r="HJ149">
        <v>0</v>
      </c>
      <c r="HK149">
        <v>0</v>
      </c>
      <c r="HL149" t="s">
        <v>403</v>
      </c>
      <c r="HM149" t="s">
        <v>404</v>
      </c>
      <c r="HN149" t="s">
        <v>405</v>
      </c>
      <c r="HO149" t="s">
        <v>405</v>
      </c>
      <c r="HP149" t="s">
        <v>405</v>
      </c>
      <c r="HQ149" t="s">
        <v>405</v>
      </c>
      <c r="HR149">
        <v>0</v>
      </c>
      <c r="HS149">
        <v>100</v>
      </c>
      <c r="HT149">
        <v>100</v>
      </c>
      <c r="HU149">
        <v>0.13100000000000001</v>
      </c>
      <c r="HV149">
        <v>-6.4399999999999999E-2</v>
      </c>
      <c r="HW149">
        <v>0.13130000000000999</v>
      </c>
      <c r="HX149">
        <v>0</v>
      </c>
      <c r="HY149">
        <v>0</v>
      </c>
      <c r="HZ149">
        <v>0</v>
      </c>
      <c r="IA149">
        <v>-6.4395000000001104E-2</v>
      </c>
      <c r="IB149">
        <v>0</v>
      </c>
      <c r="IC149">
        <v>0</v>
      </c>
      <c r="ID149">
        <v>0</v>
      </c>
      <c r="IE149">
        <v>-1</v>
      </c>
      <c r="IF149">
        <v>-1</v>
      </c>
      <c r="IG149">
        <v>-1</v>
      </c>
      <c r="IH149">
        <v>-1</v>
      </c>
      <c r="II149">
        <v>1.3</v>
      </c>
      <c r="IJ149">
        <v>1.3</v>
      </c>
      <c r="IK149">
        <v>1.57104</v>
      </c>
      <c r="IL149">
        <v>2.5988799999999999</v>
      </c>
      <c r="IM149">
        <v>2.8002899999999999</v>
      </c>
      <c r="IN149">
        <v>3.0151400000000002</v>
      </c>
      <c r="IO149">
        <v>3.0493199999999998</v>
      </c>
      <c r="IP149">
        <v>2.3339799999999999</v>
      </c>
      <c r="IQ149">
        <v>36.410699999999999</v>
      </c>
      <c r="IR149">
        <v>24.07</v>
      </c>
      <c r="IS149">
        <v>18</v>
      </c>
      <c r="IT149">
        <v>1092.3900000000001</v>
      </c>
      <c r="IU149">
        <v>594.94399999999996</v>
      </c>
      <c r="IV149">
        <v>25.0002</v>
      </c>
      <c r="IW149">
        <v>24.280200000000001</v>
      </c>
      <c r="IX149">
        <v>30.0001</v>
      </c>
      <c r="IY149">
        <v>24.180900000000001</v>
      </c>
      <c r="IZ149">
        <v>24.1724</v>
      </c>
      <c r="JA149">
        <v>31.3901</v>
      </c>
      <c r="JB149">
        <v>11.894500000000001</v>
      </c>
      <c r="JC149">
        <v>65.232299999999995</v>
      </c>
      <c r="JD149">
        <v>25</v>
      </c>
      <c r="JE149">
        <v>400</v>
      </c>
      <c r="JF149">
        <v>18.098600000000001</v>
      </c>
      <c r="JG149">
        <v>101.91200000000001</v>
      </c>
      <c r="JH149">
        <v>101.18899999999999</v>
      </c>
    </row>
    <row r="150" spans="1:268" x14ac:dyDescent="0.2">
      <c r="A150">
        <v>134</v>
      </c>
      <c r="B150">
        <v>1634253611.5999999</v>
      </c>
      <c r="C150">
        <v>3466</v>
      </c>
      <c r="D150" t="s">
        <v>710</v>
      </c>
      <c r="E150" t="s">
        <v>711</v>
      </c>
      <c r="F150" t="s">
        <v>397</v>
      </c>
      <c r="I150">
        <v>1634253611.5999999</v>
      </c>
      <c r="J150">
        <f t="shared" si="184"/>
        <v>6.688025270064296E-5</v>
      </c>
      <c r="K150">
        <f t="shared" si="185"/>
        <v>6.6880252700642961E-2</v>
      </c>
      <c r="L150">
        <f t="shared" si="186"/>
        <v>-0.79014070445576057</v>
      </c>
      <c r="M150">
        <f t="shared" si="187"/>
        <v>400.48399999999998</v>
      </c>
      <c r="N150">
        <f t="shared" si="188"/>
        <v>714.72696951132139</v>
      </c>
      <c r="O150">
        <f t="shared" si="189"/>
        <v>64.260948162464459</v>
      </c>
      <c r="P150">
        <f t="shared" si="190"/>
        <v>36.007430335940001</v>
      </c>
      <c r="Q150">
        <f t="shared" si="191"/>
        <v>3.8357491365125862E-3</v>
      </c>
      <c r="R150">
        <f t="shared" si="192"/>
        <v>2.7453434305844944</v>
      </c>
      <c r="S150">
        <f t="shared" si="193"/>
        <v>3.8327742712511298E-3</v>
      </c>
      <c r="T150">
        <f t="shared" si="194"/>
        <v>2.3957510008856837E-3</v>
      </c>
      <c r="U150">
        <f t="shared" si="195"/>
        <v>3.9895850507889585E-3</v>
      </c>
      <c r="V150">
        <f t="shared" si="196"/>
        <v>25.456229330458161</v>
      </c>
      <c r="W150">
        <f t="shared" si="197"/>
        <v>24.874500000000001</v>
      </c>
      <c r="X150">
        <f t="shared" si="198"/>
        <v>3.1559642545337798</v>
      </c>
      <c r="Y150">
        <f t="shared" si="199"/>
        <v>49.79913854314519</v>
      </c>
      <c r="Z150">
        <f t="shared" si="200"/>
        <v>1.6288236470169999</v>
      </c>
      <c r="AA150">
        <f t="shared" si="201"/>
        <v>3.2707867940442639</v>
      </c>
      <c r="AB150">
        <f t="shared" si="202"/>
        <v>1.5271406075167799</v>
      </c>
      <c r="AC150">
        <f t="shared" si="203"/>
        <v>-2.9494191440983544</v>
      </c>
      <c r="AD150">
        <f t="shared" si="204"/>
        <v>88.83377440880831</v>
      </c>
      <c r="AE150">
        <f t="shared" si="205"/>
        <v>6.8565400661494165</v>
      </c>
      <c r="AF150">
        <f t="shared" si="206"/>
        <v>92.744884915910163</v>
      </c>
      <c r="AG150">
        <v>0</v>
      </c>
      <c r="AH150">
        <v>0</v>
      </c>
      <c r="AI150">
        <f t="shared" si="207"/>
        <v>1</v>
      </c>
      <c r="AJ150">
        <f t="shared" si="208"/>
        <v>0</v>
      </c>
      <c r="AK150">
        <f t="shared" si="209"/>
        <v>47752.007773739293</v>
      </c>
      <c r="AL150" t="s">
        <v>399</v>
      </c>
      <c r="AM150" t="s">
        <v>399</v>
      </c>
      <c r="AN150">
        <v>0</v>
      </c>
      <c r="AO150">
        <v>0</v>
      </c>
      <c r="AP150" t="e">
        <f t="shared" si="210"/>
        <v>#DIV/0!</v>
      </c>
      <c r="AQ150">
        <v>0</v>
      </c>
      <c r="AR150" t="s">
        <v>399</v>
      </c>
      <c r="AS150" t="s">
        <v>399</v>
      </c>
      <c r="AT150">
        <v>0</v>
      </c>
      <c r="AU150">
        <v>0</v>
      </c>
      <c r="AV150" t="e">
        <f t="shared" si="211"/>
        <v>#DIV/0!</v>
      </c>
      <c r="AW150">
        <v>0.5</v>
      </c>
      <c r="AX150">
        <f t="shared" si="212"/>
        <v>2.0997816056783997E-2</v>
      </c>
      <c r="AY150">
        <f t="shared" si="213"/>
        <v>-0.79014070445576057</v>
      </c>
      <c r="AZ150" t="e">
        <f t="shared" si="214"/>
        <v>#DIV/0!</v>
      </c>
      <c r="BA150">
        <f t="shared" si="215"/>
        <v>-37.629661214242375</v>
      </c>
      <c r="BB150" t="e">
        <f t="shared" si="216"/>
        <v>#DIV/0!</v>
      </c>
      <c r="BC150" t="e">
        <f t="shared" si="217"/>
        <v>#DIV/0!</v>
      </c>
      <c r="BD150" t="s">
        <v>399</v>
      </c>
      <c r="BE150">
        <v>0</v>
      </c>
      <c r="BF150" t="e">
        <f t="shared" si="218"/>
        <v>#DIV/0!</v>
      </c>
      <c r="BG150" t="e">
        <f t="shared" si="219"/>
        <v>#DIV/0!</v>
      </c>
      <c r="BH150" t="e">
        <f t="shared" si="220"/>
        <v>#DIV/0!</v>
      </c>
      <c r="BI150" t="e">
        <f t="shared" si="221"/>
        <v>#DIV/0!</v>
      </c>
      <c r="BJ150" t="e">
        <f t="shared" si="222"/>
        <v>#DIV/0!</v>
      </c>
      <c r="BK150" t="e">
        <f t="shared" si="223"/>
        <v>#DIV/0!</v>
      </c>
      <c r="BL150" t="e">
        <f t="shared" si="224"/>
        <v>#DIV/0!</v>
      </c>
      <c r="BM150" t="e">
        <f t="shared" si="225"/>
        <v>#DIV/0!</v>
      </c>
      <c r="BN150" t="s">
        <v>399</v>
      </c>
      <c r="BO150" t="s">
        <v>399</v>
      </c>
      <c r="BP150" t="s">
        <v>399</v>
      </c>
      <c r="BQ150" t="s">
        <v>399</v>
      </c>
      <c r="BR150" t="s">
        <v>399</v>
      </c>
      <c r="BS150" t="s">
        <v>399</v>
      </c>
      <c r="BT150" t="s">
        <v>399</v>
      </c>
      <c r="BU150" t="s">
        <v>399</v>
      </c>
      <c r="BV150" t="s">
        <v>399</v>
      </c>
      <c r="BW150" t="s">
        <v>399</v>
      </c>
      <c r="BX150" t="s">
        <v>399</v>
      </c>
      <c r="BY150" t="s">
        <v>399</v>
      </c>
      <c r="BZ150" t="s">
        <v>399</v>
      </c>
      <c r="CA150" t="s">
        <v>399</v>
      </c>
      <c r="CB150" t="s">
        <v>399</v>
      </c>
      <c r="CC150" t="s">
        <v>399</v>
      </c>
      <c r="CD150" t="s">
        <v>399</v>
      </c>
      <c r="CE150" t="s">
        <v>399</v>
      </c>
      <c r="CF150">
        <f t="shared" si="226"/>
        <v>4.9997399999999997E-2</v>
      </c>
      <c r="CG150">
        <f t="shared" si="227"/>
        <v>2.0997816056783997E-2</v>
      </c>
      <c r="CH150">
        <f t="shared" si="228"/>
        <v>0.41997815999999993</v>
      </c>
      <c r="CI150">
        <f t="shared" si="229"/>
        <v>7.9795850399999979E-2</v>
      </c>
      <c r="CJ150">
        <v>6</v>
      </c>
      <c r="CK150">
        <v>0.5</v>
      </c>
      <c r="CL150" t="s">
        <v>400</v>
      </c>
      <c r="CM150">
        <v>2</v>
      </c>
      <c r="CN150">
        <v>1634253611.5999999</v>
      </c>
      <c r="CO150">
        <v>400.48399999999998</v>
      </c>
      <c r="CP150">
        <v>400.02600000000001</v>
      </c>
      <c r="CQ150">
        <v>18.116199999999999</v>
      </c>
      <c r="CR150">
        <v>18.076799999999999</v>
      </c>
      <c r="CS150">
        <v>400.35300000000001</v>
      </c>
      <c r="CT150">
        <v>18.180599999999998</v>
      </c>
      <c r="CU150">
        <v>1000.03</v>
      </c>
      <c r="CV150">
        <v>89.805199999999999</v>
      </c>
      <c r="CW150">
        <v>0.104585</v>
      </c>
      <c r="CX150">
        <v>25.474699999999999</v>
      </c>
      <c r="CY150">
        <v>24.874500000000001</v>
      </c>
      <c r="CZ150">
        <v>999.9</v>
      </c>
      <c r="DA150">
        <v>0</v>
      </c>
      <c r="DB150">
        <v>0</v>
      </c>
      <c r="DC150">
        <v>10005</v>
      </c>
      <c r="DD150">
        <v>0</v>
      </c>
      <c r="DE150">
        <v>0.21912699999999999</v>
      </c>
      <c r="DF150">
        <v>0.457733</v>
      </c>
      <c r="DG150">
        <v>407.87299999999999</v>
      </c>
      <c r="DH150">
        <v>407.39100000000002</v>
      </c>
      <c r="DI150">
        <v>3.9403899999999999E-2</v>
      </c>
      <c r="DJ150">
        <v>400.02600000000001</v>
      </c>
      <c r="DK150">
        <v>18.076799999999999</v>
      </c>
      <c r="DL150">
        <v>1.62693</v>
      </c>
      <c r="DM150">
        <v>1.6233900000000001</v>
      </c>
      <c r="DN150">
        <v>14.2163</v>
      </c>
      <c r="DO150">
        <v>14.182700000000001</v>
      </c>
      <c r="DP150">
        <v>4.9997399999999997E-2</v>
      </c>
      <c r="DQ150">
        <v>0</v>
      </c>
      <c r="DR150">
        <v>0</v>
      </c>
      <c r="DS150">
        <v>0</v>
      </c>
      <c r="DT150">
        <v>643.72</v>
      </c>
      <c r="DU150">
        <v>4.9997399999999997E-2</v>
      </c>
      <c r="DV150">
        <v>4.75</v>
      </c>
      <c r="DW150">
        <v>-0.56999999999999995</v>
      </c>
      <c r="DX150">
        <v>37.061999999999998</v>
      </c>
      <c r="DY150">
        <v>40.875</v>
      </c>
      <c r="DZ150">
        <v>39.436999999999998</v>
      </c>
      <c r="EA150">
        <v>40.875</v>
      </c>
      <c r="EB150">
        <v>39.811999999999998</v>
      </c>
      <c r="EC150">
        <v>0</v>
      </c>
      <c r="ED150">
        <v>0</v>
      </c>
      <c r="EE150">
        <v>0</v>
      </c>
      <c r="EF150">
        <v>3411.9000000953702</v>
      </c>
      <c r="EG150">
        <v>0</v>
      </c>
      <c r="EH150">
        <v>646.94000000000005</v>
      </c>
      <c r="EI150">
        <v>0.14923080221311899</v>
      </c>
      <c r="EJ150">
        <v>4.9738460185165696</v>
      </c>
      <c r="EK150">
        <v>0.70120000000000005</v>
      </c>
      <c r="EL150">
        <v>15</v>
      </c>
      <c r="EM150">
        <v>1634253531.0999999</v>
      </c>
      <c r="EN150" t="s">
        <v>707</v>
      </c>
      <c r="EO150">
        <v>1634253530.0999999</v>
      </c>
      <c r="EP150">
        <v>1634253531.0999999</v>
      </c>
      <c r="EQ150">
        <v>134</v>
      </c>
      <c r="ER150">
        <v>-5.0000000000000001E-3</v>
      </c>
      <c r="ES150">
        <v>-1E-3</v>
      </c>
      <c r="ET150">
        <v>0.13100000000000001</v>
      </c>
      <c r="EU150">
        <v>-6.4000000000000001E-2</v>
      </c>
      <c r="EV150">
        <v>400</v>
      </c>
      <c r="EW150">
        <v>19</v>
      </c>
      <c r="EX150">
        <v>0.25</v>
      </c>
      <c r="EY150">
        <v>0.1</v>
      </c>
      <c r="EZ150">
        <v>0.483830225</v>
      </c>
      <c r="FA150">
        <v>-2.3793692307692401E-2</v>
      </c>
      <c r="FB150">
        <v>1.53171746994795E-2</v>
      </c>
      <c r="FC150">
        <v>1</v>
      </c>
      <c r="FD150">
        <v>0</v>
      </c>
      <c r="FE150">
        <v>0</v>
      </c>
      <c r="FF150">
        <v>0</v>
      </c>
      <c r="FG150">
        <v>1</v>
      </c>
      <c r="FH150">
        <v>3.5339357500000002E-2</v>
      </c>
      <c r="FI150">
        <v>4.5103279924952999E-2</v>
      </c>
      <c r="FJ150">
        <v>4.4826234049319498E-3</v>
      </c>
      <c r="FK150">
        <v>1</v>
      </c>
      <c r="FL150">
        <v>3</v>
      </c>
      <c r="FM150">
        <v>3</v>
      </c>
      <c r="FN150" t="s">
        <v>415</v>
      </c>
      <c r="FO150">
        <v>3.92665</v>
      </c>
      <c r="FP150">
        <v>2.7872499999999998</v>
      </c>
      <c r="FQ150">
        <v>8.4009600000000004E-2</v>
      </c>
      <c r="FR150">
        <v>8.3924700000000005E-2</v>
      </c>
      <c r="FS150">
        <v>8.1678399999999998E-2</v>
      </c>
      <c r="FT150">
        <v>8.0700499999999994E-2</v>
      </c>
      <c r="FU150">
        <v>19702.2</v>
      </c>
      <c r="FV150">
        <v>24033.200000000001</v>
      </c>
      <c r="FW150">
        <v>20946.7</v>
      </c>
      <c r="FX150">
        <v>25301.8</v>
      </c>
      <c r="FY150">
        <v>30508.7</v>
      </c>
      <c r="FZ150">
        <v>34246.199999999997</v>
      </c>
      <c r="GA150">
        <v>37804.400000000001</v>
      </c>
      <c r="GB150">
        <v>41972.5</v>
      </c>
      <c r="GC150">
        <v>2.6761699999999999</v>
      </c>
      <c r="GD150">
        <v>2.1920500000000001</v>
      </c>
      <c r="GE150">
        <v>8.8997199999999999E-2</v>
      </c>
      <c r="GF150">
        <v>0</v>
      </c>
      <c r="GG150">
        <v>23.412299999999998</v>
      </c>
      <c r="GH150">
        <v>999.9</v>
      </c>
      <c r="GI150">
        <v>46.215000000000003</v>
      </c>
      <c r="GJ150">
        <v>30.141999999999999</v>
      </c>
      <c r="GK150">
        <v>22.103999999999999</v>
      </c>
      <c r="GL150">
        <v>61.488199999999999</v>
      </c>
      <c r="GM150">
        <v>19.258800000000001</v>
      </c>
      <c r="GN150">
        <v>3</v>
      </c>
      <c r="GO150">
        <v>-0.22574900000000001</v>
      </c>
      <c r="GP150">
        <v>-0.85440899999999997</v>
      </c>
      <c r="GQ150">
        <v>20.332799999999999</v>
      </c>
      <c r="GR150">
        <v>5.2228300000000001</v>
      </c>
      <c r="GS150">
        <v>11.962</v>
      </c>
      <c r="GT150">
        <v>4.9859</v>
      </c>
      <c r="GU150">
        <v>3.3010000000000002</v>
      </c>
      <c r="GV150">
        <v>9999</v>
      </c>
      <c r="GW150">
        <v>9999</v>
      </c>
      <c r="GX150">
        <v>999.9</v>
      </c>
      <c r="GY150">
        <v>9999</v>
      </c>
      <c r="GZ150">
        <v>1.8846000000000001</v>
      </c>
      <c r="HA150">
        <v>1.8815599999999999</v>
      </c>
      <c r="HB150">
        <v>1.8830899999999999</v>
      </c>
      <c r="HC150">
        <v>1.88175</v>
      </c>
      <c r="HD150">
        <v>1.88324</v>
      </c>
      <c r="HE150">
        <v>1.8824799999999999</v>
      </c>
      <c r="HF150">
        <v>1.88446</v>
      </c>
      <c r="HG150">
        <v>1.88171</v>
      </c>
      <c r="HH150">
        <v>5</v>
      </c>
      <c r="HI150">
        <v>0</v>
      </c>
      <c r="HJ150">
        <v>0</v>
      </c>
      <c r="HK150">
        <v>0</v>
      </c>
      <c r="HL150" t="s">
        <v>403</v>
      </c>
      <c r="HM150" t="s">
        <v>404</v>
      </c>
      <c r="HN150" t="s">
        <v>405</v>
      </c>
      <c r="HO150" t="s">
        <v>405</v>
      </c>
      <c r="HP150" t="s">
        <v>405</v>
      </c>
      <c r="HQ150" t="s">
        <v>405</v>
      </c>
      <c r="HR150">
        <v>0</v>
      </c>
      <c r="HS150">
        <v>100</v>
      </c>
      <c r="HT150">
        <v>100</v>
      </c>
      <c r="HU150">
        <v>0.13100000000000001</v>
      </c>
      <c r="HV150">
        <v>-6.4399999999999999E-2</v>
      </c>
      <c r="HW150">
        <v>0.13130000000000999</v>
      </c>
      <c r="HX150">
        <v>0</v>
      </c>
      <c r="HY150">
        <v>0</v>
      </c>
      <c r="HZ150">
        <v>0</v>
      </c>
      <c r="IA150">
        <v>-6.4395000000001104E-2</v>
      </c>
      <c r="IB150">
        <v>0</v>
      </c>
      <c r="IC150">
        <v>0</v>
      </c>
      <c r="ID150">
        <v>0</v>
      </c>
      <c r="IE150">
        <v>-1</v>
      </c>
      <c r="IF150">
        <v>-1</v>
      </c>
      <c r="IG150">
        <v>-1</v>
      </c>
      <c r="IH150">
        <v>-1</v>
      </c>
      <c r="II150">
        <v>1.4</v>
      </c>
      <c r="IJ150">
        <v>1.3</v>
      </c>
      <c r="IK150">
        <v>1.57104</v>
      </c>
      <c r="IL150">
        <v>2.6025399999999999</v>
      </c>
      <c r="IM150">
        <v>2.8002899999999999</v>
      </c>
      <c r="IN150">
        <v>3.0151400000000002</v>
      </c>
      <c r="IO150">
        <v>3.0493199999999998</v>
      </c>
      <c r="IP150">
        <v>2.3120099999999999</v>
      </c>
      <c r="IQ150">
        <v>36.410699999999999</v>
      </c>
      <c r="IR150">
        <v>24.07</v>
      </c>
      <c r="IS150">
        <v>18</v>
      </c>
      <c r="IT150">
        <v>1092.42</v>
      </c>
      <c r="IU150">
        <v>594.96400000000006</v>
      </c>
      <c r="IV150">
        <v>25.0001</v>
      </c>
      <c r="IW150">
        <v>24.2807</v>
      </c>
      <c r="IX150">
        <v>30</v>
      </c>
      <c r="IY150">
        <v>24.180900000000001</v>
      </c>
      <c r="IZ150">
        <v>24.1724</v>
      </c>
      <c r="JA150">
        <v>31.3886</v>
      </c>
      <c r="JB150">
        <v>11.894500000000001</v>
      </c>
      <c r="JC150">
        <v>65.232299999999995</v>
      </c>
      <c r="JD150">
        <v>25</v>
      </c>
      <c r="JE150">
        <v>400</v>
      </c>
      <c r="JF150">
        <v>18.1065</v>
      </c>
      <c r="JG150">
        <v>101.911</v>
      </c>
      <c r="JH150">
        <v>101.188</v>
      </c>
    </row>
    <row r="151" spans="1:268" x14ac:dyDescent="0.2">
      <c r="A151">
        <v>135</v>
      </c>
      <c r="B151">
        <v>1634253616.5999999</v>
      </c>
      <c r="C151">
        <v>3471</v>
      </c>
      <c r="D151" t="s">
        <v>712</v>
      </c>
      <c r="E151" t="s">
        <v>713</v>
      </c>
      <c r="F151" t="s">
        <v>397</v>
      </c>
      <c r="I151">
        <v>1634253616.5999999</v>
      </c>
      <c r="J151">
        <f t="shared" si="184"/>
        <v>7.7063229633046916E-5</v>
      </c>
      <c r="K151">
        <f t="shared" si="185"/>
        <v>7.7063229633046917E-2</v>
      </c>
      <c r="L151">
        <f t="shared" si="186"/>
        <v>-0.84586143450792406</v>
      </c>
      <c r="M151">
        <f t="shared" si="187"/>
        <v>400.46899999999999</v>
      </c>
      <c r="N151">
        <f t="shared" si="188"/>
        <v>691.60843540191115</v>
      </c>
      <c r="O151">
        <f t="shared" si="189"/>
        <v>62.181837342327569</v>
      </c>
      <c r="P151">
        <f t="shared" si="190"/>
        <v>36.005775730848995</v>
      </c>
      <c r="Q151">
        <f t="shared" si="191"/>
        <v>4.4206855469799567E-3</v>
      </c>
      <c r="R151">
        <f t="shared" si="192"/>
        <v>2.7459758819320763</v>
      </c>
      <c r="S151">
        <f t="shared" si="193"/>
        <v>4.4167356046978046E-3</v>
      </c>
      <c r="T151">
        <f t="shared" si="194"/>
        <v>2.7608143373212182E-3</v>
      </c>
      <c r="U151">
        <f t="shared" si="195"/>
        <v>3.9895850507889585E-3</v>
      </c>
      <c r="V151">
        <f t="shared" si="196"/>
        <v>25.457117842566618</v>
      </c>
      <c r="W151">
        <f t="shared" si="197"/>
        <v>24.8765</v>
      </c>
      <c r="X151">
        <f t="shared" si="198"/>
        <v>3.1563409410013441</v>
      </c>
      <c r="Y151">
        <f t="shared" si="199"/>
        <v>49.804535011103077</v>
      </c>
      <c r="Z151">
        <f t="shared" si="200"/>
        <v>1.6293582512682998</v>
      </c>
      <c r="AA151">
        <f t="shared" si="201"/>
        <v>3.2715057994318428</v>
      </c>
      <c r="AB151">
        <f t="shared" si="202"/>
        <v>1.5269826897330443</v>
      </c>
      <c r="AC151">
        <f t="shared" si="203"/>
        <v>-3.398488426817369</v>
      </c>
      <c r="AD151">
        <f t="shared" si="204"/>
        <v>89.105909046352139</v>
      </c>
      <c r="AE151">
        <f t="shared" si="205"/>
        <v>6.8761576620238394</v>
      </c>
      <c r="AF151">
        <f t="shared" si="206"/>
        <v>92.587567866609405</v>
      </c>
      <c r="AG151">
        <v>0</v>
      </c>
      <c r="AH151">
        <v>0</v>
      </c>
      <c r="AI151">
        <f t="shared" si="207"/>
        <v>1</v>
      </c>
      <c r="AJ151">
        <f t="shared" si="208"/>
        <v>0</v>
      </c>
      <c r="AK151">
        <f t="shared" si="209"/>
        <v>47768.595099268285</v>
      </c>
      <c r="AL151" t="s">
        <v>399</v>
      </c>
      <c r="AM151" t="s">
        <v>399</v>
      </c>
      <c r="AN151">
        <v>0</v>
      </c>
      <c r="AO151">
        <v>0</v>
      </c>
      <c r="AP151" t="e">
        <f t="shared" si="210"/>
        <v>#DIV/0!</v>
      </c>
      <c r="AQ151">
        <v>0</v>
      </c>
      <c r="AR151" t="s">
        <v>399</v>
      </c>
      <c r="AS151" t="s">
        <v>399</v>
      </c>
      <c r="AT151">
        <v>0</v>
      </c>
      <c r="AU151">
        <v>0</v>
      </c>
      <c r="AV151" t="e">
        <f t="shared" si="211"/>
        <v>#DIV/0!</v>
      </c>
      <c r="AW151">
        <v>0.5</v>
      </c>
      <c r="AX151">
        <f t="shared" si="212"/>
        <v>2.0997816056783997E-2</v>
      </c>
      <c r="AY151">
        <f t="shared" si="213"/>
        <v>-0.84586143450792406</v>
      </c>
      <c r="AZ151" t="e">
        <f t="shared" si="214"/>
        <v>#DIV/0!</v>
      </c>
      <c r="BA151">
        <f t="shared" si="215"/>
        <v>-40.283305283772229</v>
      </c>
      <c r="BB151" t="e">
        <f t="shared" si="216"/>
        <v>#DIV/0!</v>
      </c>
      <c r="BC151" t="e">
        <f t="shared" si="217"/>
        <v>#DIV/0!</v>
      </c>
      <c r="BD151" t="s">
        <v>399</v>
      </c>
      <c r="BE151">
        <v>0</v>
      </c>
      <c r="BF151" t="e">
        <f t="shared" si="218"/>
        <v>#DIV/0!</v>
      </c>
      <c r="BG151" t="e">
        <f t="shared" si="219"/>
        <v>#DIV/0!</v>
      </c>
      <c r="BH151" t="e">
        <f t="shared" si="220"/>
        <v>#DIV/0!</v>
      </c>
      <c r="BI151" t="e">
        <f t="shared" si="221"/>
        <v>#DIV/0!</v>
      </c>
      <c r="BJ151" t="e">
        <f t="shared" si="222"/>
        <v>#DIV/0!</v>
      </c>
      <c r="BK151" t="e">
        <f t="shared" si="223"/>
        <v>#DIV/0!</v>
      </c>
      <c r="BL151" t="e">
        <f t="shared" si="224"/>
        <v>#DIV/0!</v>
      </c>
      <c r="BM151" t="e">
        <f t="shared" si="225"/>
        <v>#DIV/0!</v>
      </c>
      <c r="BN151" t="s">
        <v>399</v>
      </c>
      <c r="BO151" t="s">
        <v>399</v>
      </c>
      <c r="BP151" t="s">
        <v>399</v>
      </c>
      <c r="BQ151" t="s">
        <v>399</v>
      </c>
      <c r="BR151" t="s">
        <v>399</v>
      </c>
      <c r="BS151" t="s">
        <v>399</v>
      </c>
      <c r="BT151" t="s">
        <v>399</v>
      </c>
      <c r="BU151" t="s">
        <v>399</v>
      </c>
      <c r="BV151" t="s">
        <v>399</v>
      </c>
      <c r="BW151" t="s">
        <v>399</v>
      </c>
      <c r="BX151" t="s">
        <v>399</v>
      </c>
      <c r="BY151" t="s">
        <v>399</v>
      </c>
      <c r="BZ151" t="s">
        <v>399</v>
      </c>
      <c r="CA151" t="s">
        <v>399</v>
      </c>
      <c r="CB151" t="s">
        <v>399</v>
      </c>
      <c r="CC151" t="s">
        <v>399</v>
      </c>
      <c r="CD151" t="s">
        <v>399</v>
      </c>
      <c r="CE151" t="s">
        <v>399</v>
      </c>
      <c r="CF151">
        <f t="shared" si="226"/>
        <v>4.9997399999999997E-2</v>
      </c>
      <c r="CG151">
        <f t="shared" si="227"/>
        <v>2.0997816056783997E-2</v>
      </c>
      <c r="CH151">
        <f t="shared" si="228"/>
        <v>0.41997815999999993</v>
      </c>
      <c r="CI151">
        <f t="shared" si="229"/>
        <v>7.9795850399999979E-2</v>
      </c>
      <c r="CJ151">
        <v>6</v>
      </c>
      <c r="CK151">
        <v>0.5</v>
      </c>
      <c r="CL151" t="s">
        <v>400</v>
      </c>
      <c r="CM151">
        <v>2</v>
      </c>
      <c r="CN151">
        <v>1634253616.5999999</v>
      </c>
      <c r="CO151">
        <v>400.46899999999999</v>
      </c>
      <c r="CP151">
        <v>399.98</v>
      </c>
      <c r="CQ151">
        <v>18.122299999999999</v>
      </c>
      <c r="CR151">
        <v>18.076899999999998</v>
      </c>
      <c r="CS151">
        <v>400.33699999999999</v>
      </c>
      <c r="CT151">
        <v>18.186699999999998</v>
      </c>
      <c r="CU151">
        <v>1000</v>
      </c>
      <c r="CV151">
        <v>89.8048</v>
      </c>
      <c r="CW151">
        <v>0.10422099999999999</v>
      </c>
      <c r="CX151">
        <v>25.478400000000001</v>
      </c>
      <c r="CY151">
        <v>24.8765</v>
      </c>
      <c r="CZ151">
        <v>999.9</v>
      </c>
      <c r="DA151">
        <v>0</v>
      </c>
      <c r="DB151">
        <v>0</v>
      </c>
      <c r="DC151">
        <v>10008.799999999999</v>
      </c>
      <c r="DD151">
        <v>0</v>
      </c>
      <c r="DE151">
        <v>0.21912699999999999</v>
      </c>
      <c r="DF151">
        <v>0.48876999999999998</v>
      </c>
      <c r="DG151">
        <v>407.86</v>
      </c>
      <c r="DH151">
        <v>407.34300000000002</v>
      </c>
      <c r="DI151">
        <v>4.5366299999999998E-2</v>
      </c>
      <c r="DJ151">
        <v>399.98</v>
      </c>
      <c r="DK151">
        <v>18.076899999999998</v>
      </c>
      <c r="DL151">
        <v>1.62747</v>
      </c>
      <c r="DM151">
        <v>1.6233900000000001</v>
      </c>
      <c r="DN151">
        <v>14.221299999999999</v>
      </c>
      <c r="DO151">
        <v>14.182700000000001</v>
      </c>
      <c r="DP151">
        <v>4.9997399999999997E-2</v>
      </c>
      <c r="DQ151">
        <v>0</v>
      </c>
      <c r="DR151">
        <v>0</v>
      </c>
      <c r="DS151">
        <v>0</v>
      </c>
      <c r="DT151">
        <v>646.83000000000004</v>
      </c>
      <c r="DU151">
        <v>4.9997399999999997E-2</v>
      </c>
      <c r="DV151">
        <v>2.5099999999999998</v>
      </c>
      <c r="DW151">
        <v>-0.95</v>
      </c>
      <c r="DX151">
        <v>37.186999999999998</v>
      </c>
      <c r="DY151">
        <v>40.811999999999998</v>
      </c>
      <c r="DZ151">
        <v>39.375</v>
      </c>
      <c r="EA151">
        <v>40.875</v>
      </c>
      <c r="EB151">
        <v>40.125</v>
      </c>
      <c r="EC151">
        <v>0</v>
      </c>
      <c r="ED151">
        <v>0</v>
      </c>
      <c r="EE151">
        <v>0</v>
      </c>
      <c r="EF151">
        <v>3416.7000000476801</v>
      </c>
      <c r="EG151">
        <v>0</v>
      </c>
      <c r="EH151">
        <v>647.37519999999995</v>
      </c>
      <c r="EI151">
        <v>2.05615389235607</v>
      </c>
      <c r="EJ151">
        <v>8.1838460926026695</v>
      </c>
      <c r="EK151">
        <v>1.1516</v>
      </c>
      <c r="EL151">
        <v>15</v>
      </c>
      <c r="EM151">
        <v>1634253531.0999999</v>
      </c>
      <c r="EN151" t="s">
        <v>707</v>
      </c>
      <c r="EO151">
        <v>1634253530.0999999</v>
      </c>
      <c r="EP151">
        <v>1634253531.0999999</v>
      </c>
      <c r="EQ151">
        <v>134</v>
      </c>
      <c r="ER151">
        <v>-5.0000000000000001E-3</v>
      </c>
      <c r="ES151">
        <v>-1E-3</v>
      </c>
      <c r="ET151">
        <v>0.13100000000000001</v>
      </c>
      <c r="EU151">
        <v>-6.4000000000000001E-2</v>
      </c>
      <c r="EV151">
        <v>400</v>
      </c>
      <c r="EW151">
        <v>19</v>
      </c>
      <c r="EX151">
        <v>0.25</v>
      </c>
      <c r="EY151">
        <v>0.1</v>
      </c>
      <c r="EZ151">
        <v>0.47897780487804897</v>
      </c>
      <c r="FA151">
        <v>-8.9590243902404798E-4</v>
      </c>
      <c r="FB151">
        <v>1.3476036100661001E-2</v>
      </c>
      <c r="FC151">
        <v>1</v>
      </c>
      <c r="FD151">
        <v>0</v>
      </c>
      <c r="FE151">
        <v>0</v>
      </c>
      <c r="FF151">
        <v>0</v>
      </c>
      <c r="FG151">
        <v>1</v>
      </c>
      <c r="FH151">
        <v>3.78431463414634E-2</v>
      </c>
      <c r="FI151">
        <v>3.04860083623694E-2</v>
      </c>
      <c r="FJ151">
        <v>3.2949964207462401E-3</v>
      </c>
      <c r="FK151">
        <v>1</v>
      </c>
      <c r="FL151">
        <v>3</v>
      </c>
      <c r="FM151">
        <v>3</v>
      </c>
      <c r="FN151" t="s">
        <v>415</v>
      </c>
      <c r="FO151">
        <v>3.9266100000000002</v>
      </c>
      <c r="FP151">
        <v>2.7869199999999998</v>
      </c>
      <c r="FQ151">
        <v>8.4006700000000004E-2</v>
      </c>
      <c r="FR151">
        <v>8.3916900000000003E-2</v>
      </c>
      <c r="FS151">
        <v>8.1697900000000004E-2</v>
      </c>
      <c r="FT151">
        <v>8.0700300000000003E-2</v>
      </c>
      <c r="FU151">
        <v>19702.2</v>
      </c>
      <c r="FV151">
        <v>24033.3</v>
      </c>
      <c r="FW151">
        <v>20946.7</v>
      </c>
      <c r="FX151">
        <v>25301.7</v>
      </c>
      <c r="FY151">
        <v>30508.1</v>
      </c>
      <c r="FZ151">
        <v>34246.1</v>
      </c>
      <c r="GA151">
        <v>37804.5</v>
      </c>
      <c r="GB151">
        <v>41972.4</v>
      </c>
      <c r="GC151">
        <v>2.6760999999999999</v>
      </c>
      <c r="GD151">
        <v>2.1920000000000002</v>
      </c>
      <c r="GE151">
        <v>8.8848200000000002E-2</v>
      </c>
      <c r="GF151">
        <v>0</v>
      </c>
      <c r="GG151">
        <v>23.416699999999999</v>
      </c>
      <c r="GH151">
        <v>999.9</v>
      </c>
      <c r="GI151">
        <v>46.215000000000003</v>
      </c>
      <c r="GJ151">
        <v>30.141999999999999</v>
      </c>
      <c r="GK151">
        <v>22.104500000000002</v>
      </c>
      <c r="GL151">
        <v>61.348199999999999</v>
      </c>
      <c r="GM151">
        <v>19.2788</v>
      </c>
      <c r="GN151">
        <v>3</v>
      </c>
      <c r="GO151">
        <v>-0.22581000000000001</v>
      </c>
      <c r="GP151">
        <v>-0.85262000000000004</v>
      </c>
      <c r="GQ151">
        <v>20.332599999999999</v>
      </c>
      <c r="GR151">
        <v>5.2216300000000002</v>
      </c>
      <c r="GS151">
        <v>11.962</v>
      </c>
      <c r="GT151">
        <v>4.9858000000000002</v>
      </c>
      <c r="GU151">
        <v>3.30078</v>
      </c>
      <c r="GV151">
        <v>9999</v>
      </c>
      <c r="GW151">
        <v>9999</v>
      </c>
      <c r="GX151">
        <v>999.9</v>
      </c>
      <c r="GY151">
        <v>9999</v>
      </c>
      <c r="GZ151">
        <v>1.88459</v>
      </c>
      <c r="HA151">
        <v>1.8815599999999999</v>
      </c>
      <c r="HB151">
        <v>1.8830899999999999</v>
      </c>
      <c r="HC151">
        <v>1.8817299999999999</v>
      </c>
      <c r="HD151">
        <v>1.88324</v>
      </c>
      <c r="HE151">
        <v>1.8824799999999999</v>
      </c>
      <c r="HF151">
        <v>1.88445</v>
      </c>
      <c r="HG151">
        <v>1.88171</v>
      </c>
      <c r="HH151">
        <v>5</v>
      </c>
      <c r="HI151">
        <v>0</v>
      </c>
      <c r="HJ151">
        <v>0</v>
      </c>
      <c r="HK151">
        <v>0</v>
      </c>
      <c r="HL151" t="s">
        <v>403</v>
      </c>
      <c r="HM151" t="s">
        <v>404</v>
      </c>
      <c r="HN151" t="s">
        <v>405</v>
      </c>
      <c r="HO151" t="s">
        <v>405</v>
      </c>
      <c r="HP151" t="s">
        <v>405</v>
      </c>
      <c r="HQ151" t="s">
        <v>405</v>
      </c>
      <c r="HR151">
        <v>0</v>
      </c>
      <c r="HS151">
        <v>100</v>
      </c>
      <c r="HT151">
        <v>100</v>
      </c>
      <c r="HU151">
        <v>0.13200000000000001</v>
      </c>
      <c r="HV151">
        <v>-6.4399999999999999E-2</v>
      </c>
      <c r="HW151">
        <v>0.13130000000000999</v>
      </c>
      <c r="HX151">
        <v>0</v>
      </c>
      <c r="HY151">
        <v>0</v>
      </c>
      <c r="HZ151">
        <v>0</v>
      </c>
      <c r="IA151">
        <v>-6.4395000000001104E-2</v>
      </c>
      <c r="IB151">
        <v>0</v>
      </c>
      <c r="IC151">
        <v>0</v>
      </c>
      <c r="ID151">
        <v>0</v>
      </c>
      <c r="IE151">
        <v>-1</v>
      </c>
      <c r="IF151">
        <v>-1</v>
      </c>
      <c r="IG151">
        <v>-1</v>
      </c>
      <c r="IH151">
        <v>-1</v>
      </c>
      <c r="II151">
        <v>1.4</v>
      </c>
      <c r="IJ151">
        <v>1.4</v>
      </c>
      <c r="IK151">
        <v>1.57104</v>
      </c>
      <c r="IL151">
        <v>2.6074199999999998</v>
      </c>
      <c r="IM151">
        <v>2.8002899999999999</v>
      </c>
      <c r="IN151">
        <v>3.0163600000000002</v>
      </c>
      <c r="IO151">
        <v>3.0493199999999998</v>
      </c>
      <c r="IP151">
        <v>2.32178</v>
      </c>
      <c r="IQ151">
        <v>36.410699999999999</v>
      </c>
      <c r="IR151">
        <v>24.061199999999999</v>
      </c>
      <c r="IS151">
        <v>18</v>
      </c>
      <c r="IT151">
        <v>1092.33</v>
      </c>
      <c r="IU151">
        <v>594.92499999999995</v>
      </c>
      <c r="IV151">
        <v>25.000299999999999</v>
      </c>
      <c r="IW151">
        <v>24.279699999999998</v>
      </c>
      <c r="IX151">
        <v>30.0002</v>
      </c>
      <c r="IY151">
        <v>24.180900000000001</v>
      </c>
      <c r="IZ151">
        <v>24.1724</v>
      </c>
      <c r="JA151">
        <v>31.389500000000002</v>
      </c>
      <c r="JB151">
        <v>11.894500000000001</v>
      </c>
      <c r="JC151">
        <v>65.232299999999995</v>
      </c>
      <c r="JD151">
        <v>25</v>
      </c>
      <c r="JE151">
        <v>400</v>
      </c>
      <c r="JF151">
        <v>18.1082</v>
      </c>
      <c r="JG151">
        <v>101.91200000000001</v>
      </c>
      <c r="JH151">
        <v>101.188</v>
      </c>
    </row>
    <row r="152" spans="1:268" x14ac:dyDescent="0.2">
      <c r="A152">
        <v>136</v>
      </c>
      <c r="B152">
        <v>1634253621.5999999</v>
      </c>
      <c r="C152">
        <v>3476</v>
      </c>
      <c r="D152" t="s">
        <v>714</v>
      </c>
      <c r="E152" t="s">
        <v>715</v>
      </c>
      <c r="F152" t="s">
        <v>397</v>
      </c>
      <c r="I152">
        <v>1634253621.5999999</v>
      </c>
      <c r="J152">
        <f t="shared" si="184"/>
        <v>7.9953155903914966E-5</v>
      </c>
      <c r="K152">
        <f t="shared" si="185"/>
        <v>7.9953155903914969E-2</v>
      </c>
      <c r="L152">
        <f t="shared" si="186"/>
        <v>-0.83372463090702265</v>
      </c>
      <c r="M152">
        <f t="shared" si="187"/>
        <v>400.45800000000003</v>
      </c>
      <c r="N152">
        <f t="shared" si="188"/>
        <v>676.52759663761651</v>
      </c>
      <c r="O152">
        <f t="shared" si="189"/>
        <v>60.826019812175765</v>
      </c>
      <c r="P152">
        <f t="shared" si="190"/>
        <v>36.004837589784003</v>
      </c>
      <c r="Q152">
        <f t="shared" si="191"/>
        <v>4.5860857510956849E-3</v>
      </c>
      <c r="R152">
        <f t="shared" si="192"/>
        <v>2.7428027944695836</v>
      </c>
      <c r="S152">
        <f t="shared" si="193"/>
        <v>4.5818299453368209E-3</v>
      </c>
      <c r="T152">
        <f t="shared" si="194"/>
        <v>2.8640257452463326E-3</v>
      </c>
      <c r="U152">
        <f t="shared" si="195"/>
        <v>3.9895850507889585E-3</v>
      </c>
      <c r="V152">
        <f t="shared" si="196"/>
        <v>25.461695186645553</v>
      </c>
      <c r="W152">
        <f t="shared" si="197"/>
        <v>24.879200000000001</v>
      </c>
      <c r="X152">
        <f t="shared" si="198"/>
        <v>3.1568495300592931</v>
      </c>
      <c r="Y152">
        <f t="shared" si="199"/>
        <v>49.798796788123866</v>
      </c>
      <c r="Z152">
        <f t="shared" si="200"/>
        <v>1.629693216648</v>
      </c>
      <c r="AA152">
        <f t="shared" si="201"/>
        <v>3.2725554064724975</v>
      </c>
      <c r="AB152">
        <f t="shared" si="202"/>
        <v>1.5271563134112931</v>
      </c>
      <c r="AC152">
        <f t="shared" si="203"/>
        <v>-3.5259341753626501</v>
      </c>
      <c r="AD152">
        <f t="shared" si="204"/>
        <v>89.402192480841251</v>
      </c>
      <c r="AE152">
        <f t="shared" si="205"/>
        <v>6.9072842058860715</v>
      </c>
      <c r="AF152">
        <f t="shared" si="206"/>
        <v>92.787532096415461</v>
      </c>
      <c r="AG152">
        <v>0</v>
      </c>
      <c r="AH152">
        <v>0</v>
      </c>
      <c r="AI152">
        <f t="shared" si="207"/>
        <v>1</v>
      </c>
      <c r="AJ152">
        <f t="shared" si="208"/>
        <v>0</v>
      </c>
      <c r="AK152">
        <f t="shared" si="209"/>
        <v>47681.509904098973</v>
      </c>
      <c r="AL152" t="s">
        <v>399</v>
      </c>
      <c r="AM152" t="s">
        <v>399</v>
      </c>
      <c r="AN152">
        <v>0</v>
      </c>
      <c r="AO152">
        <v>0</v>
      </c>
      <c r="AP152" t="e">
        <f t="shared" si="210"/>
        <v>#DIV/0!</v>
      </c>
      <c r="AQ152">
        <v>0</v>
      </c>
      <c r="AR152" t="s">
        <v>399</v>
      </c>
      <c r="AS152" t="s">
        <v>399</v>
      </c>
      <c r="AT152">
        <v>0</v>
      </c>
      <c r="AU152">
        <v>0</v>
      </c>
      <c r="AV152" t="e">
        <f t="shared" si="211"/>
        <v>#DIV/0!</v>
      </c>
      <c r="AW152">
        <v>0.5</v>
      </c>
      <c r="AX152">
        <f t="shared" si="212"/>
        <v>2.0997816056783997E-2</v>
      </c>
      <c r="AY152">
        <f t="shared" si="213"/>
        <v>-0.83372463090702265</v>
      </c>
      <c r="AZ152" t="e">
        <f t="shared" si="214"/>
        <v>#DIV/0!</v>
      </c>
      <c r="BA152">
        <f t="shared" si="215"/>
        <v>-39.705302144394295</v>
      </c>
      <c r="BB152" t="e">
        <f t="shared" si="216"/>
        <v>#DIV/0!</v>
      </c>
      <c r="BC152" t="e">
        <f t="shared" si="217"/>
        <v>#DIV/0!</v>
      </c>
      <c r="BD152" t="s">
        <v>399</v>
      </c>
      <c r="BE152">
        <v>0</v>
      </c>
      <c r="BF152" t="e">
        <f t="shared" si="218"/>
        <v>#DIV/0!</v>
      </c>
      <c r="BG152" t="e">
        <f t="shared" si="219"/>
        <v>#DIV/0!</v>
      </c>
      <c r="BH152" t="e">
        <f t="shared" si="220"/>
        <v>#DIV/0!</v>
      </c>
      <c r="BI152" t="e">
        <f t="shared" si="221"/>
        <v>#DIV/0!</v>
      </c>
      <c r="BJ152" t="e">
        <f t="shared" si="222"/>
        <v>#DIV/0!</v>
      </c>
      <c r="BK152" t="e">
        <f t="shared" si="223"/>
        <v>#DIV/0!</v>
      </c>
      <c r="BL152" t="e">
        <f t="shared" si="224"/>
        <v>#DIV/0!</v>
      </c>
      <c r="BM152" t="e">
        <f t="shared" si="225"/>
        <v>#DIV/0!</v>
      </c>
      <c r="BN152" t="s">
        <v>399</v>
      </c>
      <c r="BO152" t="s">
        <v>399</v>
      </c>
      <c r="BP152" t="s">
        <v>399</v>
      </c>
      <c r="BQ152" t="s">
        <v>399</v>
      </c>
      <c r="BR152" t="s">
        <v>399</v>
      </c>
      <c r="BS152" t="s">
        <v>399</v>
      </c>
      <c r="BT152" t="s">
        <v>399</v>
      </c>
      <c r="BU152" t="s">
        <v>399</v>
      </c>
      <c r="BV152" t="s">
        <v>399</v>
      </c>
      <c r="BW152" t="s">
        <v>399</v>
      </c>
      <c r="BX152" t="s">
        <v>399</v>
      </c>
      <c r="BY152" t="s">
        <v>399</v>
      </c>
      <c r="BZ152" t="s">
        <v>399</v>
      </c>
      <c r="CA152" t="s">
        <v>399</v>
      </c>
      <c r="CB152" t="s">
        <v>399</v>
      </c>
      <c r="CC152" t="s">
        <v>399</v>
      </c>
      <c r="CD152" t="s">
        <v>399</v>
      </c>
      <c r="CE152" t="s">
        <v>399</v>
      </c>
      <c r="CF152">
        <f t="shared" si="226"/>
        <v>4.9997399999999997E-2</v>
      </c>
      <c r="CG152">
        <f t="shared" si="227"/>
        <v>2.0997816056783997E-2</v>
      </c>
      <c r="CH152">
        <f t="shared" si="228"/>
        <v>0.41997815999999993</v>
      </c>
      <c r="CI152">
        <f t="shared" si="229"/>
        <v>7.9795850399999979E-2</v>
      </c>
      <c r="CJ152">
        <v>6</v>
      </c>
      <c r="CK152">
        <v>0.5</v>
      </c>
      <c r="CL152" t="s">
        <v>400</v>
      </c>
      <c r="CM152">
        <v>2</v>
      </c>
      <c r="CN152">
        <v>1634253621.5999999</v>
      </c>
      <c r="CO152">
        <v>400.45800000000003</v>
      </c>
      <c r="CP152">
        <v>399.97699999999998</v>
      </c>
      <c r="CQ152">
        <v>18.126000000000001</v>
      </c>
      <c r="CR152">
        <v>18.078900000000001</v>
      </c>
      <c r="CS152">
        <v>400.327</v>
      </c>
      <c r="CT152">
        <v>18.1904</v>
      </c>
      <c r="CU152">
        <v>1000.05</v>
      </c>
      <c r="CV152">
        <v>89.804500000000004</v>
      </c>
      <c r="CW152">
        <v>0.104648</v>
      </c>
      <c r="CX152">
        <v>25.483799999999999</v>
      </c>
      <c r="CY152">
        <v>24.879200000000001</v>
      </c>
      <c r="CZ152">
        <v>999.9</v>
      </c>
      <c r="DA152">
        <v>0</v>
      </c>
      <c r="DB152">
        <v>0</v>
      </c>
      <c r="DC152">
        <v>9990</v>
      </c>
      <c r="DD152">
        <v>0</v>
      </c>
      <c r="DE152">
        <v>0.21912699999999999</v>
      </c>
      <c r="DF152">
        <v>0.48126200000000002</v>
      </c>
      <c r="DG152">
        <v>407.851</v>
      </c>
      <c r="DH152">
        <v>407.34100000000001</v>
      </c>
      <c r="DI152">
        <v>4.7136299999999999E-2</v>
      </c>
      <c r="DJ152">
        <v>399.97699999999998</v>
      </c>
      <c r="DK152">
        <v>18.078900000000001</v>
      </c>
      <c r="DL152">
        <v>1.6277999999999999</v>
      </c>
      <c r="DM152">
        <v>1.6235599999999999</v>
      </c>
      <c r="DN152">
        <v>14.224500000000001</v>
      </c>
      <c r="DO152">
        <v>14.1843</v>
      </c>
      <c r="DP152">
        <v>4.9997399999999997E-2</v>
      </c>
      <c r="DQ152">
        <v>0</v>
      </c>
      <c r="DR152">
        <v>0</v>
      </c>
      <c r="DS152">
        <v>0</v>
      </c>
      <c r="DT152">
        <v>646.20000000000005</v>
      </c>
      <c r="DU152">
        <v>4.9997399999999997E-2</v>
      </c>
      <c r="DV152">
        <v>5.21</v>
      </c>
      <c r="DW152">
        <v>-0.53</v>
      </c>
      <c r="DX152">
        <v>36.936999999999998</v>
      </c>
      <c r="DY152">
        <v>40.875</v>
      </c>
      <c r="DZ152">
        <v>39.436999999999998</v>
      </c>
      <c r="EA152">
        <v>41</v>
      </c>
      <c r="EB152">
        <v>40.125</v>
      </c>
      <c r="EC152">
        <v>0</v>
      </c>
      <c r="ED152">
        <v>0</v>
      </c>
      <c r="EE152">
        <v>0</v>
      </c>
      <c r="EF152">
        <v>3422.1000001430498</v>
      </c>
      <c r="EG152">
        <v>0</v>
      </c>
      <c r="EH152">
        <v>646.96076923076896</v>
      </c>
      <c r="EI152">
        <v>-5.8386325140103104</v>
      </c>
      <c r="EJ152">
        <v>6.2656410919272698</v>
      </c>
      <c r="EK152">
        <v>1.6880769230769199</v>
      </c>
      <c r="EL152">
        <v>15</v>
      </c>
      <c r="EM152">
        <v>1634253531.0999999</v>
      </c>
      <c r="EN152" t="s">
        <v>707</v>
      </c>
      <c r="EO152">
        <v>1634253530.0999999</v>
      </c>
      <c r="EP152">
        <v>1634253531.0999999</v>
      </c>
      <c r="EQ152">
        <v>134</v>
      </c>
      <c r="ER152">
        <v>-5.0000000000000001E-3</v>
      </c>
      <c r="ES152">
        <v>-1E-3</v>
      </c>
      <c r="ET152">
        <v>0.13100000000000001</v>
      </c>
      <c r="EU152">
        <v>-6.4000000000000001E-2</v>
      </c>
      <c r="EV152">
        <v>400</v>
      </c>
      <c r="EW152">
        <v>19</v>
      </c>
      <c r="EX152">
        <v>0.25</v>
      </c>
      <c r="EY152">
        <v>0.1</v>
      </c>
      <c r="EZ152">
        <v>0.48142012499999998</v>
      </c>
      <c r="FA152">
        <v>4.7340551594746302E-2</v>
      </c>
      <c r="FB152">
        <v>1.46459799197382E-2</v>
      </c>
      <c r="FC152">
        <v>1</v>
      </c>
      <c r="FD152">
        <v>0</v>
      </c>
      <c r="FE152">
        <v>0</v>
      </c>
      <c r="FF152">
        <v>0</v>
      </c>
      <c r="FG152">
        <v>1</v>
      </c>
      <c r="FH152">
        <v>4.1459515000000002E-2</v>
      </c>
      <c r="FI152">
        <v>3.3579293808630298E-2</v>
      </c>
      <c r="FJ152">
        <v>3.5258971501980901E-3</v>
      </c>
      <c r="FK152">
        <v>1</v>
      </c>
      <c r="FL152">
        <v>3</v>
      </c>
      <c r="FM152">
        <v>3</v>
      </c>
      <c r="FN152" t="s">
        <v>415</v>
      </c>
      <c r="FO152">
        <v>3.9266700000000001</v>
      </c>
      <c r="FP152">
        <v>2.7871800000000002</v>
      </c>
      <c r="FQ152">
        <v>8.4004899999999993E-2</v>
      </c>
      <c r="FR152">
        <v>8.3916199999999996E-2</v>
      </c>
      <c r="FS152">
        <v>8.1710000000000005E-2</v>
      </c>
      <c r="FT152">
        <v>8.0706399999999998E-2</v>
      </c>
      <c r="FU152">
        <v>19702.099999999999</v>
      </c>
      <c r="FV152">
        <v>24033.4</v>
      </c>
      <c r="FW152">
        <v>20946.5</v>
      </c>
      <c r="FX152">
        <v>25301.9</v>
      </c>
      <c r="FY152">
        <v>30507.599999999999</v>
      </c>
      <c r="FZ152">
        <v>34246.199999999997</v>
      </c>
      <c r="GA152">
        <v>37804.400000000001</v>
      </c>
      <c r="GB152">
        <v>41972.800000000003</v>
      </c>
      <c r="GC152">
        <v>2.677</v>
      </c>
      <c r="GD152">
        <v>2.1920500000000001</v>
      </c>
      <c r="GE152">
        <v>8.8773699999999997E-2</v>
      </c>
      <c r="GF152">
        <v>0</v>
      </c>
      <c r="GG152">
        <v>23.4207</v>
      </c>
      <c r="GH152">
        <v>999.9</v>
      </c>
      <c r="GI152">
        <v>46.215000000000003</v>
      </c>
      <c r="GJ152">
        <v>30.141999999999999</v>
      </c>
      <c r="GK152">
        <v>22.105499999999999</v>
      </c>
      <c r="GL152">
        <v>61.568199999999997</v>
      </c>
      <c r="GM152">
        <v>19.306899999999999</v>
      </c>
      <c r="GN152">
        <v>3</v>
      </c>
      <c r="GO152">
        <v>-0.225803</v>
      </c>
      <c r="GP152">
        <v>-0.85093099999999999</v>
      </c>
      <c r="GQ152">
        <v>20.332799999999999</v>
      </c>
      <c r="GR152">
        <v>5.2229799999999997</v>
      </c>
      <c r="GS152">
        <v>11.962</v>
      </c>
      <c r="GT152">
        <v>4.9859999999999998</v>
      </c>
      <c r="GU152">
        <v>3.3010000000000002</v>
      </c>
      <c r="GV152">
        <v>9999</v>
      </c>
      <c r="GW152">
        <v>9999</v>
      </c>
      <c r="GX152">
        <v>999.9</v>
      </c>
      <c r="GY152">
        <v>9999</v>
      </c>
      <c r="GZ152">
        <v>1.8846000000000001</v>
      </c>
      <c r="HA152">
        <v>1.8815599999999999</v>
      </c>
      <c r="HB152">
        <v>1.8830899999999999</v>
      </c>
      <c r="HC152">
        <v>1.8817900000000001</v>
      </c>
      <c r="HD152">
        <v>1.88324</v>
      </c>
      <c r="HE152">
        <v>1.8824700000000001</v>
      </c>
      <c r="HF152">
        <v>1.88446</v>
      </c>
      <c r="HG152">
        <v>1.88171</v>
      </c>
      <c r="HH152">
        <v>5</v>
      </c>
      <c r="HI152">
        <v>0</v>
      </c>
      <c r="HJ152">
        <v>0</v>
      </c>
      <c r="HK152">
        <v>0</v>
      </c>
      <c r="HL152" t="s">
        <v>403</v>
      </c>
      <c r="HM152" t="s">
        <v>404</v>
      </c>
      <c r="HN152" t="s">
        <v>405</v>
      </c>
      <c r="HO152" t="s">
        <v>405</v>
      </c>
      <c r="HP152" t="s">
        <v>405</v>
      </c>
      <c r="HQ152" t="s">
        <v>405</v>
      </c>
      <c r="HR152">
        <v>0</v>
      </c>
      <c r="HS152">
        <v>100</v>
      </c>
      <c r="HT152">
        <v>100</v>
      </c>
      <c r="HU152">
        <v>0.13100000000000001</v>
      </c>
      <c r="HV152">
        <v>-6.4399999999999999E-2</v>
      </c>
      <c r="HW152">
        <v>0.13130000000000999</v>
      </c>
      <c r="HX152">
        <v>0</v>
      </c>
      <c r="HY152">
        <v>0</v>
      </c>
      <c r="HZ152">
        <v>0</v>
      </c>
      <c r="IA152">
        <v>-6.4395000000001104E-2</v>
      </c>
      <c r="IB152">
        <v>0</v>
      </c>
      <c r="IC152">
        <v>0</v>
      </c>
      <c r="ID152">
        <v>0</v>
      </c>
      <c r="IE152">
        <v>-1</v>
      </c>
      <c r="IF152">
        <v>-1</v>
      </c>
      <c r="IG152">
        <v>-1</v>
      </c>
      <c r="IH152">
        <v>-1</v>
      </c>
      <c r="II152">
        <v>1.5</v>
      </c>
      <c r="IJ152">
        <v>1.5</v>
      </c>
      <c r="IK152">
        <v>1.57104</v>
      </c>
      <c r="IL152">
        <v>2.6110799999999998</v>
      </c>
      <c r="IM152">
        <v>2.8002899999999999</v>
      </c>
      <c r="IN152">
        <v>3.0163600000000002</v>
      </c>
      <c r="IO152">
        <v>3.0493199999999998</v>
      </c>
      <c r="IP152">
        <v>2.32056</v>
      </c>
      <c r="IQ152">
        <v>36.410699999999999</v>
      </c>
      <c r="IR152">
        <v>24.061199999999999</v>
      </c>
      <c r="IS152">
        <v>18</v>
      </c>
      <c r="IT152">
        <v>1093.3900000000001</v>
      </c>
      <c r="IU152">
        <v>594.96400000000006</v>
      </c>
      <c r="IV152">
        <v>25.000299999999999</v>
      </c>
      <c r="IW152">
        <v>24.281199999999998</v>
      </c>
      <c r="IX152">
        <v>30</v>
      </c>
      <c r="IY152">
        <v>24.180900000000001</v>
      </c>
      <c r="IZ152">
        <v>24.1724</v>
      </c>
      <c r="JA152">
        <v>31.3903</v>
      </c>
      <c r="JB152">
        <v>11.894500000000001</v>
      </c>
      <c r="JC152">
        <v>65.232299999999995</v>
      </c>
      <c r="JD152">
        <v>25</v>
      </c>
      <c r="JE152">
        <v>400</v>
      </c>
      <c r="JF152">
        <v>18.106000000000002</v>
      </c>
      <c r="JG152">
        <v>101.911</v>
      </c>
      <c r="JH152">
        <v>101.18899999999999</v>
      </c>
    </row>
    <row r="153" spans="1:268" x14ac:dyDescent="0.2">
      <c r="A153">
        <v>137</v>
      </c>
      <c r="B153">
        <v>1634253626.5999999</v>
      </c>
      <c r="C153">
        <v>3481</v>
      </c>
      <c r="D153" t="s">
        <v>716</v>
      </c>
      <c r="E153" t="s">
        <v>717</v>
      </c>
      <c r="F153" t="s">
        <v>397</v>
      </c>
      <c r="I153">
        <v>1634253626.5999999</v>
      </c>
      <c r="J153">
        <f t="shared" si="184"/>
        <v>8.453776808831247E-5</v>
      </c>
      <c r="K153">
        <f t="shared" si="185"/>
        <v>8.4537768088312468E-2</v>
      </c>
      <c r="L153">
        <f t="shared" si="186"/>
        <v>-0.85890535443958449</v>
      </c>
      <c r="M153">
        <f t="shared" si="187"/>
        <v>400.48200000000003</v>
      </c>
      <c r="N153">
        <f t="shared" si="188"/>
        <v>669.82417867887762</v>
      </c>
      <c r="O153">
        <f t="shared" si="189"/>
        <v>60.223502067345898</v>
      </c>
      <c r="P153">
        <f t="shared" si="190"/>
        <v>36.007103539476006</v>
      </c>
      <c r="Q153">
        <f t="shared" si="191"/>
        <v>4.8375454818033762E-3</v>
      </c>
      <c r="R153">
        <f t="shared" si="192"/>
        <v>2.7444936641672557</v>
      </c>
      <c r="S153">
        <f t="shared" si="193"/>
        <v>4.8328133552636727E-3</v>
      </c>
      <c r="T153">
        <f t="shared" si="194"/>
        <v>3.0209331144207922E-3</v>
      </c>
      <c r="U153">
        <f t="shared" si="195"/>
        <v>3.9895850507889585E-3</v>
      </c>
      <c r="V153">
        <f t="shared" si="196"/>
        <v>25.465239680031342</v>
      </c>
      <c r="W153">
        <f t="shared" si="197"/>
        <v>24.901299999999999</v>
      </c>
      <c r="X153">
        <f t="shared" si="198"/>
        <v>3.161015118628494</v>
      </c>
      <c r="Y153">
        <f t="shared" si="199"/>
        <v>49.799580877160444</v>
      </c>
      <c r="Z153">
        <f t="shared" si="200"/>
        <v>1.6301836215251999</v>
      </c>
      <c r="AA153">
        <f t="shared" si="201"/>
        <v>3.2734886374773691</v>
      </c>
      <c r="AB153">
        <f t="shared" si="202"/>
        <v>1.5308314971032941</v>
      </c>
      <c r="AC153">
        <f t="shared" si="203"/>
        <v>-3.72811557269458</v>
      </c>
      <c r="AD153">
        <f t="shared" si="204"/>
        <v>86.897578944784627</v>
      </c>
      <c r="AE153">
        <f t="shared" si="205"/>
        <v>6.7105470558804381</v>
      </c>
      <c r="AF153">
        <f t="shared" si="206"/>
        <v>89.884000013021279</v>
      </c>
      <c r="AG153">
        <v>0</v>
      </c>
      <c r="AH153">
        <v>0</v>
      </c>
      <c r="AI153">
        <f t="shared" si="207"/>
        <v>1</v>
      </c>
      <c r="AJ153">
        <f t="shared" si="208"/>
        <v>0</v>
      </c>
      <c r="AK153">
        <f t="shared" si="209"/>
        <v>47726.68506672974</v>
      </c>
      <c r="AL153" t="s">
        <v>399</v>
      </c>
      <c r="AM153" t="s">
        <v>399</v>
      </c>
      <c r="AN153">
        <v>0</v>
      </c>
      <c r="AO153">
        <v>0</v>
      </c>
      <c r="AP153" t="e">
        <f t="shared" si="210"/>
        <v>#DIV/0!</v>
      </c>
      <c r="AQ153">
        <v>0</v>
      </c>
      <c r="AR153" t="s">
        <v>399</v>
      </c>
      <c r="AS153" t="s">
        <v>399</v>
      </c>
      <c r="AT153">
        <v>0</v>
      </c>
      <c r="AU153">
        <v>0</v>
      </c>
      <c r="AV153" t="e">
        <f t="shared" si="211"/>
        <v>#DIV/0!</v>
      </c>
      <c r="AW153">
        <v>0.5</v>
      </c>
      <c r="AX153">
        <f t="shared" si="212"/>
        <v>2.0997816056783997E-2</v>
      </c>
      <c r="AY153">
        <f t="shared" si="213"/>
        <v>-0.85890535443958449</v>
      </c>
      <c r="AZ153" t="e">
        <f t="shared" si="214"/>
        <v>#DIV/0!</v>
      </c>
      <c r="BA153">
        <f t="shared" si="215"/>
        <v>-40.904508931636649</v>
      </c>
      <c r="BB153" t="e">
        <f t="shared" si="216"/>
        <v>#DIV/0!</v>
      </c>
      <c r="BC153" t="e">
        <f t="shared" si="217"/>
        <v>#DIV/0!</v>
      </c>
      <c r="BD153" t="s">
        <v>399</v>
      </c>
      <c r="BE153">
        <v>0</v>
      </c>
      <c r="BF153" t="e">
        <f t="shared" si="218"/>
        <v>#DIV/0!</v>
      </c>
      <c r="BG153" t="e">
        <f t="shared" si="219"/>
        <v>#DIV/0!</v>
      </c>
      <c r="BH153" t="e">
        <f t="shared" si="220"/>
        <v>#DIV/0!</v>
      </c>
      <c r="BI153" t="e">
        <f t="shared" si="221"/>
        <v>#DIV/0!</v>
      </c>
      <c r="BJ153" t="e">
        <f t="shared" si="222"/>
        <v>#DIV/0!</v>
      </c>
      <c r="BK153" t="e">
        <f t="shared" si="223"/>
        <v>#DIV/0!</v>
      </c>
      <c r="BL153" t="e">
        <f t="shared" si="224"/>
        <v>#DIV/0!</v>
      </c>
      <c r="BM153" t="e">
        <f t="shared" si="225"/>
        <v>#DIV/0!</v>
      </c>
      <c r="BN153" t="s">
        <v>399</v>
      </c>
      <c r="BO153" t="s">
        <v>399</v>
      </c>
      <c r="BP153" t="s">
        <v>399</v>
      </c>
      <c r="BQ153" t="s">
        <v>399</v>
      </c>
      <c r="BR153" t="s">
        <v>399</v>
      </c>
      <c r="BS153" t="s">
        <v>399</v>
      </c>
      <c r="BT153" t="s">
        <v>399</v>
      </c>
      <c r="BU153" t="s">
        <v>399</v>
      </c>
      <c r="BV153" t="s">
        <v>399</v>
      </c>
      <c r="BW153" t="s">
        <v>399</v>
      </c>
      <c r="BX153" t="s">
        <v>399</v>
      </c>
      <c r="BY153" t="s">
        <v>399</v>
      </c>
      <c r="BZ153" t="s">
        <v>399</v>
      </c>
      <c r="CA153" t="s">
        <v>399</v>
      </c>
      <c r="CB153" t="s">
        <v>399</v>
      </c>
      <c r="CC153" t="s">
        <v>399</v>
      </c>
      <c r="CD153" t="s">
        <v>399</v>
      </c>
      <c r="CE153" t="s">
        <v>399</v>
      </c>
      <c r="CF153">
        <f t="shared" si="226"/>
        <v>4.9997399999999997E-2</v>
      </c>
      <c r="CG153">
        <f t="shared" si="227"/>
        <v>2.0997816056783997E-2</v>
      </c>
      <c r="CH153">
        <f t="shared" si="228"/>
        <v>0.41997815999999993</v>
      </c>
      <c r="CI153">
        <f t="shared" si="229"/>
        <v>7.9795850399999979E-2</v>
      </c>
      <c r="CJ153">
        <v>6</v>
      </c>
      <c r="CK153">
        <v>0.5</v>
      </c>
      <c r="CL153" t="s">
        <v>400</v>
      </c>
      <c r="CM153">
        <v>2</v>
      </c>
      <c r="CN153">
        <v>1634253626.5999999</v>
      </c>
      <c r="CO153">
        <v>400.48200000000003</v>
      </c>
      <c r="CP153">
        <v>399.98700000000002</v>
      </c>
      <c r="CQ153">
        <v>18.131399999999999</v>
      </c>
      <c r="CR153">
        <v>18.081600000000002</v>
      </c>
      <c r="CS153">
        <v>400.351</v>
      </c>
      <c r="CT153">
        <v>18.195699999999999</v>
      </c>
      <c r="CU153">
        <v>1000.06</v>
      </c>
      <c r="CV153">
        <v>89.8048</v>
      </c>
      <c r="CW153">
        <v>0.104618</v>
      </c>
      <c r="CX153">
        <v>25.488600000000002</v>
      </c>
      <c r="CY153">
        <v>24.901299999999999</v>
      </c>
      <c r="CZ153">
        <v>999.9</v>
      </c>
      <c r="DA153">
        <v>0</v>
      </c>
      <c r="DB153">
        <v>0</v>
      </c>
      <c r="DC153">
        <v>10000</v>
      </c>
      <c r="DD153">
        <v>0</v>
      </c>
      <c r="DE153">
        <v>0.21912699999999999</v>
      </c>
      <c r="DF153">
        <v>0.49487300000000001</v>
      </c>
      <c r="DG153">
        <v>407.87700000000001</v>
      </c>
      <c r="DH153">
        <v>407.35300000000001</v>
      </c>
      <c r="DI153">
        <v>4.9709299999999998E-2</v>
      </c>
      <c r="DJ153">
        <v>399.98700000000002</v>
      </c>
      <c r="DK153">
        <v>18.081600000000002</v>
      </c>
      <c r="DL153">
        <v>1.6282799999999999</v>
      </c>
      <c r="DM153">
        <v>1.62382</v>
      </c>
      <c r="DN153">
        <v>14.229100000000001</v>
      </c>
      <c r="DO153">
        <v>14.1867</v>
      </c>
      <c r="DP153">
        <v>4.9997399999999997E-2</v>
      </c>
      <c r="DQ153">
        <v>0</v>
      </c>
      <c r="DR153">
        <v>0</v>
      </c>
      <c r="DS153">
        <v>0</v>
      </c>
      <c r="DT153">
        <v>644.74</v>
      </c>
      <c r="DU153">
        <v>4.9997399999999997E-2</v>
      </c>
      <c r="DV153">
        <v>1.95</v>
      </c>
      <c r="DW153">
        <v>-1.45</v>
      </c>
      <c r="DX153">
        <v>36.625</v>
      </c>
      <c r="DY153">
        <v>40.875</v>
      </c>
      <c r="DZ153">
        <v>39.436999999999998</v>
      </c>
      <c r="EA153">
        <v>40.936999999999998</v>
      </c>
      <c r="EB153">
        <v>39.875</v>
      </c>
      <c r="EC153">
        <v>0</v>
      </c>
      <c r="ED153">
        <v>0</v>
      </c>
      <c r="EE153">
        <v>0</v>
      </c>
      <c r="EF153">
        <v>3426.9000000953702</v>
      </c>
      <c r="EG153">
        <v>0</v>
      </c>
      <c r="EH153">
        <v>646.61269230769199</v>
      </c>
      <c r="EI153">
        <v>-4.8728205051221396</v>
      </c>
      <c r="EJ153">
        <v>-7.6940170399646099</v>
      </c>
      <c r="EK153">
        <v>1.7903846153846199</v>
      </c>
      <c r="EL153">
        <v>15</v>
      </c>
      <c r="EM153">
        <v>1634253531.0999999</v>
      </c>
      <c r="EN153" t="s">
        <v>707</v>
      </c>
      <c r="EO153">
        <v>1634253530.0999999</v>
      </c>
      <c r="EP153">
        <v>1634253531.0999999</v>
      </c>
      <c r="EQ153">
        <v>134</v>
      </c>
      <c r="ER153">
        <v>-5.0000000000000001E-3</v>
      </c>
      <c r="ES153">
        <v>-1E-3</v>
      </c>
      <c r="ET153">
        <v>0.13100000000000001</v>
      </c>
      <c r="EU153">
        <v>-6.4000000000000001E-2</v>
      </c>
      <c r="EV153">
        <v>400</v>
      </c>
      <c r="EW153">
        <v>19</v>
      </c>
      <c r="EX153">
        <v>0.25</v>
      </c>
      <c r="EY153">
        <v>0.1</v>
      </c>
      <c r="EZ153">
        <v>0.484863268292683</v>
      </c>
      <c r="FA153">
        <v>6.9956236933802398E-3</v>
      </c>
      <c r="FB153">
        <v>1.26344063495705E-2</v>
      </c>
      <c r="FC153">
        <v>1</v>
      </c>
      <c r="FD153">
        <v>0</v>
      </c>
      <c r="FE153">
        <v>0</v>
      </c>
      <c r="FF153">
        <v>0</v>
      </c>
      <c r="FG153">
        <v>1</v>
      </c>
      <c r="FH153">
        <v>4.3874748780487798E-2</v>
      </c>
      <c r="FI153">
        <v>3.4750597212543602E-2</v>
      </c>
      <c r="FJ153">
        <v>3.69178764743017E-3</v>
      </c>
      <c r="FK153">
        <v>1</v>
      </c>
      <c r="FL153">
        <v>3</v>
      </c>
      <c r="FM153">
        <v>3</v>
      </c>
      <c r="FN153" t="s">
        <v>415</v>
      </c>
      <c r="FO153">
        <v>3.9266800000000002</v>
      </c>
      <c r="FP153">
        <v>2.7872400000000002</v>
      </c>
      <c r="FQ153">
        <v>8.4009E-2</v>
      </c>
      <c r="FR153">
        <v>8.3918000000000006E-2</v>
      </c>
      <c r="FS153">
        <v>8.1727900000000006E-2</v>
      </c>
      <c r="FT153">
        <v>8.0715599999999998E-2</v>
      </c>
      <c r="FU153">
        <v>19702.099999999999</v>
      </c>
      <c r="FV153">
        <v>24033.599999999999</v>
      </c>
      <c r="FW153">
        <v>20946.599999999999</v>
      </c>
      <c r="FX153">
        <v>25302.2</v>
      </c>
      <c r="FY153">
        <v>30507.1</v>
      </c>
      <c r="FZ153">
        <v>34245.800000000003</v>
      </c>
      <c r="GA153">
        <v>37804.5</v>
      </c>
      <c r="GB153">
        <v>41972.7</v>
      </c>
      <c r="GC153">
        <v>2.67685</v>
      </c>
      <c r="GD153">
        <v>2.1925699999999999</v>
      </c>
      <c r="GE153">
        <v>8.9816699999999999E-2</v>
      </c>
      <c r="GF153">
        <v>0</v>
      </c>
      <c r="GG153">
        <v>23.425599999999999</v>
      </c>
      <c r="GH153">
        <v>999.9</v>
      </c>
      <c r="GI153">
        <v>46.215000000000003</v>
      </c>
      <c r="GJ153">
        <v>30.141999999999999</v>
      </c>
      <c r="GK153">
        <v>22.103000000000002</v>
      </c>
      <c r="GL153">
        <v>61.5182</v>
      </c>
      <c r="GM153">
        <v>19.294899999999998</v>
      </c>
      <c r="GN153">
        <v>3</v>
      </c>
      <c r="GO153">
        <v>-0.22567599999999999</v>
      </c>
      <c r="GP153">
        <v>-0.84936500000000004</v>
      </c>
      <c r="GQ153">
        <v>20.332899999999999</v>
      </c>
      <c r="GR153">
        <v>5.2229799999999997</v>
      </c>
      <c r="GS153">
        <v>11.962</v>
      </c>
      <c r="GT153">
        <v>4.9857500000000003</v>
      </c>
      <c r="GU153">
        <v>3.3010000000000002</v>
      </c>
      <c r="GV153">
        <v>9999</v>
      </c>
      <c r="GW153">
        <v>9999</v>
      </c>
      <c r="GX153">
        <v>999.9</v>
      </c>
      <c r="GY153">
        <v>9999</v>
      </c>
      <c r="GZ153">
        <v>1.8846099999999999</v>
      </c>
      <c r="HA153">
        <v>1.8815599999999999</v>
      </c>
      <c r="HB153">
        <v>1.8830899999999999</v>
      </c>
      <c r="HC153">
        <v>1.88181</v>
      </c>
      <c r="HD153">
        <v>1.88324</v>
      </c>
      <c r="HE153">
        <v>1.8824799999999999</v>
      </c>
      <c r="HF153">
        <v>1.88446</v>
      </c>
      <c r="HG153">
        <v>1.88171</v>
      </c>
      <c r="HH153">
        <v>5</v>
      </c>
      <c r="HI153">
        <v>0</v>
      </c>
      <c r="HJ153">
        <v>0</v>
      </c>
      <c r="HK153">
        <v>0</v>
      </c>
      <c r="HL153" t="s">
        <v>403</v>
      </c>
      <c r="HM153" t="s">
        <v>404</v>
      </c>
      <c r="HN153" t="s">
        <v>405</v>
      </c>
      <c r="HO153" t="s">
        <v>405</v>
      </c>
      <c r="HP153" t="s">
        <v>405</v>
      </c>
      <c r="HQ153" t="s">
        <v>405</v>
      </c>
      <c r="HR153">
        <v>0</v>
      </c>
      <c r="HS153">
        <v>100</v>
      </c>
      <c r="HT153">
        <v>100</v>
      </c>
      <c r="HU153">
        <v>0.13100000000000001</v>
      </c>
      <c r="HV153">
        <v>-6.4299999999999996E-2</v>
      </c>
      <c r="HW153">
        <v>0.13130000000000999</v>
      </c>
      <c r="HX153">
        <v>0</v>
      </c>
      <c r="HY153">
        <v>0</v>
      </c>
      <c r="HZ153">
        <v>0</v>
      </c>
      <c r="IA153">
        <v>-6.4395000000001104E-2</v>
      </c>
      <c r="IB153">
        <v>0</v>
      </c>
      <c r="IC153">
        <v>0</v>
      </c>
      <c r="ID153">
        <v>0</v>
      </c>
      <c r="IE153">
        <v>-1</v>
      </c>
      <c r="IF153">
        <v>-1</v>
      </c>
      <c r="IG153">
        <v>-1</v>
      </c>
      <c r="IH153">
        <v>-1</v>
      </c>
      <c r="II153">
        <v>1.6</v>
      </c>
      <c r="IJ153">
        <v>1.6</v>
      </c>
      <c r="IK153">
        <v>1.57104</v>
      </c>
      <c r="IL153">
        <v>2.6110799999999998</v>
      </c>
      <c r="IM153">
        <v>2.8002899999999999</v>
      </c>
      <c r="IN153">
        <v>3.0163600000000002</v>
      </c>
      <c r="IO153">
        <v>3.0493199999999998</v>
      </c>
      <c r="IP153">
        <v>2.3083499999999999</v>
      </c>
      <c r="IQ153">
        <v>36.410699999999999</v>
      </c>
      <c r="IR153">
        <v>24.061199999999999</v>
      </c>
      <c r="IS153">
        <v>18</v>
      </c>
      <c r="IT153">
        <v>1093.21</v>
      </c>
      <c r="IU153">
        <v>595.37699999999995</v>
      </c>
      <c r="IV153">
        <v>25.000299999999999</v>
      </c>
      <c r="IW153">
        <v>24.281199999999998</v>
      </c>
      <c r="IX153">
        <v>30.0002</v>
      </c>
      <c r="IY153">
        <v>24.180900000000001</v>
      </c>
      <c r="IZ153">
        <v>24.172799999999999</v>
      </c>
      <c r="JA153">
        <v>31.391100000000002</v>
      </c>
      <c r="JB153">
        <v>11.894500000000001</v>
      </c>
      <c r="JC153">
        <v>65.232299999999995</v>
      </c>
      <c r="JD153">
        <v>25</v>
      </c>
      <c r="JE153">
        <v>400</v>
      </c>
      <c r="JF153">
        <v>18.106300000000001</v>
      </c>
      <c r="JG153">
        <v>101.911</v>
      </c>
      <c r="JH153">
        <v>101.18899999999999</v>
      </c>
    </row>
    <row r="154" spans="1:268" x14ac:dyDescent="0.2">
      <c r="A154">
        <v>138</v>
      </c>
      <c r="B154">
        <v>1634253631.5999999</v>
      </c>
      <c r="C154">
        <v>3486</v>
      </c>
      <c r="D154" t="s">
        <v>718</v>
      </c>
      <c r="E154" t="s">
        <v>719</v>
      </c>
      <c r="F154" t="s">
        <v>397</v>
      </c>
      <c r="I154">
        <v>1634253631.5999999</v>
      </c>
      <c r="J154">
        <f t="shared" si="184"/>
        <v>9.2676711732752085E-5</v>
      </c>
      <c r="K154">
        <f t="shared" si="185"/>
        <v>9.267671173275209E-2</v>
      </c>
      <c r="L154">
        <f t="shared" si="186"/>
        <v>-0.73540761830746593</v>
      </c>
      <c r="M154">
        <f t="shared" si="187"/>
        <v>400.39299999999997</v>
      </c>
      <c r="N154">
        <f t="shared" si="188"/>
        <v>608.31988195305689</v>
      </c>
      <c r="O154">
        <f t="shared" si="189"/>
        <v>54.694292430830465</v>
      </c>
      <c r="P154">
        <f t="shared" si="190"/>
        <v>35.999500392701997</v>
      </c>
      <c r="Q154">
        <f t="shared" si="191"/>
        <v>5.3041648558922261E-3</v>
      </c>
      <c r="R154">
        <f t="shared" si="192"/>
        <v>2.7426108227218609</v>
      </c>
      <c r="S154">
        <f t="shared" si="193"/>
        <v>5.2984724782176333E-3</v>
      </c>
      <c r="T154">
        <f t="shared" si="194"/>
        <v>3.3120562158576753E-3</v>
      </c>
      <c r="U154">
        <f t="shared" si="195"/>
        <v>3.9895850507889585E-3</v>
      </c>
      <c r="V154">
        <f t="shared" si="196"/>
        <v>25.468372018476085</v>
      </c>
      <c r="W154">
        <f t="shared" si="197"/>
        <v>24.9041</v>
      </c>
      <c r="X154">
        <f t="shared" si="198"/>
        <v>3.1615432282085703</v>
      </c>
      <c r="Y154">
        <f t="shared" si="199"/>
        <v>49.802832419783805</v>
      </c>
      <c r="Z154">
        <f t="shared" si="200"/>
        <v>1.6308130712147999</v>
      </c>
      <c r="AA154">
        <f t="shared" si="201"/>
        <v>3.2745388002610301</v>
      </c>
      <c r="AB154">
        <f t="shared" si="202"/>
        <v>1.5307301569937704</v>
      </c>
      <c r="AC154">
        <f t="shared" si="203"/>
        <v>-4.0870429874143666</v>
      </c>
      <c r="AD154">
        <f t="shared" si="204"/>
        <v>87.222398494535327</v>
      </c>
      <c r="AE154">
        <f t="shared" si="205"/>
        <v>6.74053299427091</v>
      </c>
      <c r="AF154">
        <f t="shared" si="206"/>
        <v>89.879878086442659</v>
      </c>
      <c r="AG154">
        <v>0</v>
      </c>
      <c r="AH154">
        <v>0</v>
      </c>
      <c r="AI154">
        <f t="shared" si="207"/>
        <v>1</v>
      </c>
      <c r="AJ154">
        <f t="shared" si="208"/>
        <v>0</v>
      </c>
      <c r="AK154">
        <f t="shared" si="209"/>
        <v>47674.687771262128</v>
      </c>
      <c r="AL154" t="s">
        <v>399</v>
      </c>
      <c r="AM154" t="s">
        <v>399</v>
      </c>
      <c r="AN154">
        <v>0</v>
      </c>
      <c r="AO154">
        <v>0</v>
      </c>
      <c r="AP154" t="e">
        <f t="shared" si="210"/>
        <v>#DIV/0!</v>
      </c>
      <c r="AQ154">
        <v>0</v>
      </c>
      <c r="AR154" t="s">
        <v>399</v>
      </c>
      <c r="AS154" t="s">
        <v>399</v>
      </c>
      <c r="AT154">
        <v>0</v>
      </c>
      <c r="AU154">
        <v>0</v>
      </c>
      <c r="AV154" t="e">
        <f t="shared" si="211"/>
        <v>#DIV/0!</v>
      </c>
      <c r="AW154">
        <v>0.5</v>
      </c>
      <c r="AX154">
        <f t="shared" si="212"/>
        <v>2.0997816056783997E-2</v>
      </c>
      <c r="AY154">
        <f t="shared" si="213"/>
        <v>-0.73540761830746593</v>
      </c>
      <c r="AZ154" t="e">
        <f t="shared" si="214"/>
        <v>#DIV/0!</v>
      </c>
      <c r="BA154">
        <f t="shared" si="215"/>
        <v>-35.02305269837192</v>
      </c>
      <c r="BB154" t="e">
        <f t="shared" si="216"/>
        <v>#DIV/0!</v>
      </c>
      <c r="BC154" t="e">
        <f t="shared" si="217"/>
        <v>#DIV/0!</v>
      </c>
      <c r="BD154" t="s">
        <v>399</v>
      </c>
      <c r="BE154">
        <v>0</v>
      </c>
      <c r="BF154" t="e">
        <f t="shared" si="218"/>
        <v>#DIV/0!</v>
      </c>
      <c r="BG154" t="e">
        <f t="shared" si="219"/>
        <v>#DIV/0!</v>
      </c>
      <c r="BH154" t="e">
        <f t="shared" si="220"/>
        <v>#DIV/0!</v>
      </c>
      <c r="BI154" t="e">
        <f t="shared" si="221"/>
        <v>#DIV/0!</v>
      </c>
      <c r="BJ154" t="e">
        <f t="shared" si="222"/>
        <v>#DIV/0!</v>
      </c>
      <c r="BK154" t="e">
        <f t="shared" si="223"/>
        <v>#DIV/0!</v>
      </c>
      <c r="BL154" t="e">
        <f t="shared" si="224"/>
        <v>#DIV/0!</v>
      </c>
      <c r="BM154" t="e">
        <f t="shared" si="225"/>
        <v>#DIV/0!</v>
      </c>
      <c r="BN154" t="s">
        <v>399</v>
      </c>
      <c r="BO154" t="s">
        <v>399</v>
      </c>
      <c r="BP154" t="s">
        <v>399</v>
      </c>
      <c r="BQ154" t="s">
        <v>399</v>
      </c>
      <c r="BR154" t="s">
        <v>399</v>
      </c>
      <c r="BS154" t="s">
        <v>399</v>
      </c>
      <c r="BT154" t="s">
        <v>399</v>
      </c>
      <c r="BU154" t="s">
        <v>399</v>
      </c>
      <c r="BV154" t="s">
        <v>399</v>
      </c>
      <c r="BW154" t="s">
        <v>399</v>
      </c>
      <c r="BX154" t="s">
        <v>399</v>
      </c>
      <c r="BY154" t="s">
        <v>399</v>
      </c>
      <c r="BZ154" t="s">
        <v>399</v>
      </c>
      <c r="CA154" t="s">
        <v>399</v>
      </c>
      <c r="CB154" t="s">
        <v>399</v>
      </c>
      <c r="CC154" t="s">
        <v>399</v>
      </c>
      <c r="CD154" t="s">
        <v>399</v>
      </c>
      <c r="CE154" t="s">
        <v>399</v>
      </c>
      <c r="CF154">
        <f t="shared" si="226"/>
        <v>4.9997399999999997E-2</v>
      </c>
      <c r="CG154">
        <f t="shared" si="227"/>
        <v>2.0997816056783997E-2</v>
      </c>
      <c r="CH154">
        <f t="shared" si="228"/>
        <v>0.41997815999999993</v>
      </c>
      <c r="CI154">
        <f t="shared" si="229"/>
        <v>7.9795850399999979E-2</v>
      </c>
      <c r="CJ154">
        <v>6</v>
      </c>
      <c r="CK154">
        <v>0.5</v>
      </c>
      <c r="CL154" t="s">
        <v>400</v>
      </c>
      <c r="CM154">
        <v>2</v>
      </c>
      <c r="CN154">
        <v>1634253631.5999999</v>
      </c>
      <c r="CO154">
        <v>400.39299999999997</v>
      </c>
      <c r="CP154">
        <v>399.97399999999999</v>
      </c>
      <c r="CQ154">
        <v>18.138200000000001</v>
      </c>
      <c r="CR154">
        <v>18.083600000000001</v>
      </c>
      <c r="CS154">
        <v>400.262</v>
      </c>
      <c r="CT154">
        <v>18.2026</v>
      </c>
      <c r="CU154">
        <v>999.95299999999997</v>
      </c>
      <c r="CV154">
        <v>89.805499999999995</v>
      </c>
      <c r="CW154">
        <v>0.10491399999999999</v>
      </c>
      <c r="CX154">
        <v>25.494</v>
      </c>
      <c r="CY154">
        <v>24.9041</v>
      </c>
      <c r="CZ154">
        <v>999.9</v>
      </c>
      <c r="DA154">
        <v>0</v>
      </c>
      <c r="DB154">
        <v>0</v>
      </c>
      <c r="DC154">
        <v>9988.75</v>
      </c>
      <c r="DD154">
        <v>0</v>
      </c>
      <c r="DE154">
        <v>0.21912699999999999</v>
      </c>
      <c r="DF154">
        <v>0.419128</v>
      </c>
      <c r="DG154">
        <v>407.79</v>
      </c>
      <c r="DH154">
        <v>407.34</v>
      </c>
      <c r="DI154">
        <v>5.4542500000000001E-2</v>
      </c>
      <c r="DJ154">
        <v>399.97399999999999</v>
      </c>
      <c r="DK154">
        <v>18.083600000000001</v>
      </c>
      <c r="DL154">
        <v>1.6289100000000001</v>
      </c>
      <c r="DM154">
        <v>1.62401</v>
      </c>
      <c r="DN154">
        <v>14.234999999999999</v>
      </c>
      <c r="DO154">
        <v>14.188499999999999</v>
      </c>
      <c r="DP154">
        <v>4.9997399999999997E-2</v>
      </c>
      <c r="DQ154">
        <v>0</v>
      </c>
      <c r="DR154">
        <v>0</v>
      </c>
      <c r="DS154">
        <v>0</v>
      </c>
      <c r="DT154">
        <v>648.25</v>
      </c>
      <c r="DU154">
        <v>4.9997399999999997E-2</v>
      </c>
      <c r="DV154">
        <v>-2.09</v>
      </c>
      <c r="DW154">
        <v>-2.36</v>
      </c>
      <c r="DX154">
        <v>36.625</v>
      </c>
      <c r="DY154">
        <v>40.875</v>
      </c>
      <c r="DZ154">
        <v>39.5</v>
      </c>
      <c r="EA154">
        <v>40.936999999999998</v>
      </c>
      <c r="EB154">
        <v>40.061999999999998</v>
      </c>
      <c r="EC154">
        <v>0</v>
      </c>
      <c r="ED154">
        <v>0</v>
      </c>
      <c r="EE154">
        <v>0</v>
      </c>
      <c r="EF154">
        <v>3431.7000000476801</v>
      </c>
      <c r="EG154">
        <v>0</v>
      </c>
      <c r="EH154">
        <v>647.03807692307703</v>
      </c>
      <c r="EI154">
        <v>12.5651282540846</v>
      </c>
      <c r="EJ154">
        <v>-13.833846070742901</v>
      </c>
      <c r="EK154">
        <v>0.90153846153846195</v>
      </c>
      <c r="EL154">
        <v>15</v>
      </c>
      <c r="EM154">
        <v>1634253531.0999999</v>
      </c>
      <c r="EN154" t="s">
        <v>707</v>
      </c>
      <c r="EO154">
        <v>1634253530.0999999</v>
      </c>
      <c r="EP154">
        <v>1634253531.0999999</v>
      </c>
      <c r="EQ154">
        <v>134</v>
      </c>
      <c r="ER154">
        <v>-5.0000000000000001E-3</v>
      </c>
      <c r="ES154">
        <v>-1E-3</v>
      </c>
      <c r="ET154">
        <v>0.13100000000000001</v>
      </c>
      <c r="EU154">
        <v>-6.4000000000000001E-2</v>
      </c>
      <c r="EV154">
        <v>400</v>
      </c>
      <c r="EW154">
        <v>19</v>
      </c>
      <c r="EX154">
        <v>0.25</v>
      </c>
      <c r="EY154">
        <v>0.1</v>
      </c>
      <c r="EZ154">
        <v>0.47890549999999998</v>
      </c>
      <c r="FA154">
        <v>-3.9467189493434002E-2</v>
      </c>
      <c r="FB154">
        <v>2.10653241180856E-2</v>
      </c>
      <c r="FC154">
        <v>1</v>
      </c>
      <c r="FD154">
        <v>0</v>
      </c>
      <c r="FE154">
        <v>0</v>
      </c>
      <c r="FF154">
        <v>0</v>
      </c>
      <c r="FG154">
        <v>1</v>
      </c>
      <c r="FH154">
        <v>4.6992257500000002E-2</v>
      </c>
      <c r="FI154">
        <v>4.1310723827392003E-2</v>
      </c>
      <c r="FJ154">
        <v>4.1077694024791297E-3</v>
      </c>
      <c r="FK154">
        <v>1</v>
      </c>
      <c r="FL154">
        <v>3</v>
      </c>
      <c r="FM154">
        <v>3</v>
      </c>
      <c r="FN154" t="s">
        <v>415</v>
      </c>
      <c r="FO154">
        <v>3.9265400000000001</v>
      </c>
      <c r="FP154">
        <v>2.7874400000000001</v>
      </c>
      <c r="FQ154">
        <v>8.3995500000000001E-2</v>
      </c>
      <c r="FR154">
        <v>8.3916199999999996E-2</v>
      </c>
      <c r="FS154">
        <v>8.1751099999999993E-2</v>
      </c>
      <c r="FT154">
        <v>8.07224E-2</v>
      </c>
      <c r="FU154">
        <v>19702.400000000001</v>
      </c>
      <c r="FV154">
        <v>24033.4</v>
      </c>
      <c r="FW154">
        <v>20946.7</v>
      </c>
      <c r="FX154">
        <v>25301.9</v>
      </c>
      <c r="FY154">
        <v>30506.5</v>
      </c>
      <c r="FZ154">
        <v>34245.4</v>
      </c>
      <c r="GA154">
        <v>37804.6</v>
      </c>
      <c r="GB154">
        <v>41972.5</v>
      </c>
      <c r="GC154">
        <v>2.6761499999999998</v>
      </c>
      <c r="GD154">
        <v>2.1926999999999999</v>
      </c>
      <c r="GE154">
        <v>8.9630500000000002E-2</v>
      </c>
      <c r="GF154">
        <v>0</v>
      </c>
      <c r="GG154">
        <v>23.4315</v>
      </c>
      <c r="GH154">
        <v>999.9</v>
      </c>
      <c r="GI154">
        <v>46.215000000000003</v>
      </c>
      <c r="GJ154">
        <v>30.141999999999999</v>
      </c>
      <c r="GK154">
        <v>22.104199999999999</v>
      </c>
      <c r="GL154">
        <v>61.588200000000001</v>
      </c>
      <c r="GM154">
        <v>19.322900000000001</v>
      </c>
      <c r="GN154">
        <v>3</v>
      </c>
      <c r="GO154">
        <v>-0.225577</v>
      </c>
      <c r="GP154">
        <v>-0.846607</v>
      </c>
      <c r="GQ154">
        <v>20.333100000000002</v>
      </c>
      <c r="GR154">
        <v>5.2229799999999997</v>
      </c>
      <c r="GS154">
        <v>11.962</v>
      </c>
      <c r="GT154">
        <v>4.9859499999999999</v>
      </c>
      <c r="GU154">
        <v>3.3010000000000002</v>
      </c>
      <c r="GV154">
        <v>9999</v>
      </c>
      <c r="GW154">
        <v>9999</v>
      </c>
      <c r="GX154">
        <v>999.9</v>
      </c>
      <c r="GY154">
        <v>9999</v>
      </c>
      <c r="GZ154">
        <v>1.8846000000000001</v>
      </c>
      <c r="HA154">
        <v>1.8815599999999999</v>
      </c>
      <c r="HB154">
        <v>1.8830899999999999</v>
      </c>
      <c r="HC154">
        <v>1.88175</v>
      </c>
      <c r="HD154">
        <v>1.88324</v>
      </c>
      <c r="HE154">
        <v>1.8824799999999999</v>
      </c>
      <c r="HF154">
        <v>1.88446</v>
      </c>
      <c r="HG154">
        <v>1.88171</v>
      </c>
      <c r="HH154">
        <v>5</v>
      </c>
      <c r="HI154">
        <v>0</v>
      </c>
      <c r="HJ154">
        <v>0</v>
      </c>
      <c r="HK154">
        <v>0</v>
      </c>
      <c r="HL154" t="s">
        <v>403</v>
      </c>
      <c r="HM154" t="s">
        <v>404</v>
      </c>
      <c r="HN154" t="s">
        <v>405</v>
      </c>
      <c r="HO154" t="s">
        <v>405</v>
      </c>
      <c r="HP154" t="s">
        <v>405</v>
      </c>
      <c r="HQ154" t="s">
        <v>405</v>
      </c>
      <c r="HR154">
        <v>0</v>
      </c>
      <c r="HS154">
        <v>100</v>
      </c>
      <c r="HT154">
        <v>100</v>
      </c>
      <c r="HU154">
        <v>0.13100000000000001</v>
      </c>
      <c r="HV154">
        <v>-6.4399999999999999E-2</v>
      </c>
      <c r="HW154">
        <v>0.13130000000000999</v>
      </c>
      <c r="HX154">
        <v>0</v>
      </c>
      <c r="HY154">
        <v>0</v>
      </c>
      <c r="HZ154">
        <v>0</v>
      </c>
      <c r="IA154">
        <v>-6.4395000000001104E-2</v>
      </c>
      <c r="IB154">
        <v>0</v>
      </c>
      <c r="IC154">
        <v>0</v>
      </c>
      <c r="ID154">
        <v>0</v>
      </c>
      <c r="IE154">
        <v>-1</v>
      </c>
      <c r="IF154">
        <v>-1</v>
      </c>
      <c r="IG154">
        <v>-1</v>
      </c>
      <c r="IH154">
        <v>-1</v>
      </c>
      <c r="II154">
        <v>1.7</v>
      </c>
      <c r="IJ154">
        <v>1.7</v>
      </c>
      <c r="IK154">
        <v>1.57104</v>
      </c>
      <c r="IL154">
        <v>2.6147499999999999</v>
      </c>
      <c r="IM154">
        <v>2.8002899999999999</v>
      </c>
      <c r="IN154">
        <v>3.0151400000000002</v>
      </c>
      <c r="IO154">
        <v>3.0493199999999998</v>
      </c>
      <c r="IP154">
        <v>2.3278799999999999</v>
      </c>
      <c r="IQ154">
        <v>36.410699999999999</v>
      </c>
      <c r="IR154">
        <v>24.061199999999999</v>
      </c>
      <c r="IS154">
        <v>18</v>
      </c>
      <c r="IT154">
        <v>1092.3900000000001</v>
      </c>
      <c r="IU154">
        <v>595.49400000000003</v>
      </c>
      <c r="IV154">
        <v>25.000399999999999</v>
      </c>
      <c r="IW154">
        <v>24.281199999999998</v>
      </c>
      <c r="IX154">
        <v>30.0002</v>
      </c>
      <c r="IY154">
        <v>24.180900000000001</v>
      </c>
      <c r="IZ154">
        <v>24.174399999999999</v>
      </c>
      <c r="JA154">
        <v>31.392499999999998</v>
      </c>
      <c r="JB154">
        <v>11.894500000000001</v>
      </c>
      <c r="JC154">
        <v>65.232299999999995</v>
      </c>
      <c r="JD154">
        <v>25</v>
      </c>
      <c r="JE154">
        <v>400</v>
      </c>
      <c r="JF154">
        <v>18.106400000000001</v>
      </c>
      <c r="JG154">
        <v>101.91200000000001</v>
      </c>
      <c r="JH154">
        <v>101.188</v>
      </c>
    </row>
    <row r="155" spans="1:268" x14ac:dyDescent="0.2">
      <c r="A155">
        <v>139</v>
      </c>
      <c r="B155">
        <v>1634253636.5999999</v>
      </c>
      <c r="C155">
        <v>3491</v>
      </c>
      <c r="D155" t="s">
        <v>720</v>
      </c>
      <c r="E155" t="s">
        <v>721</v>
      </c>
      <c r="F155" t="s">
        <v>397</v>
      </c>
      <c r="I155">
        <v>1634253636.5999999</v>
      </c>
      <c r="J155">
        <f t="shared" si="184"/>
        <v>9.098551536169639E-5</v>
      </c>
      <c r="K155">
        <f t="shared" si="185"/>
        <v>9.0985515361696384E-2</v>
      </c>
      <c r="L155">
        <f t="shared" si="186"/>
        <v>-0.74311922510507644</v>
      </c>
      <c r="M155">
        <f t="shared" si="187"/>
        <v>400.48599999999999</v>
      </c>
      <c r="N155">
        <f t="shared" si="188"/>
        <v>615.14256874003638</v>
      </c>
      <c r="O155">
        <f t="shared" si="189"/>
        <v>55.307428371149697</v>
      </c>
      <c r="P155">
        <f t="shared" si="190"/>
        <v>36.007670228409992</v>
      </c>
      <c r="Q155">
        <f t="shared" si="191"/>
        <v>5.1993226578299157E-3</v>
      </c>
      <c r="R155">
        <f t="shared" si="192"/>
        <v>2.7467130155834756</v>
      </c>
      <c r="S155">
        <f t="shared" si="193"/>
        <v>5.1938611217897546E-3</v>
      </c>
      <c r="T155">
        <f t="shared" si="194"/>
        <v>3.2466534093240408E-3</v>
      </c>
      <c r="U155">
        <f t="shared" si="195"/>
        <v>3.9895850507889585E-3</v>
      </c>
      <c r="V155">
        <f t="shared" si="196"/>
        <v>25.472075078463291</v>
      </c>
      <c r="W155">
        <f t="shared" si="197"/>
        <v>24.916699999999999</v>
      </c>
      <c r="X155">
        <f t="shared" si="198"/>
        <v>3.1639206756310831</v>
      </c>
      <c r="Y155">
        <f t="shared" si="199"/>
        <v>49.795572601554703</v>
      </c>
      <c r="Z155">
        <f t="shared" si="200"/>
        <v>1.6308853019584997</v>
      </c>
      <c r="AA155">
        <f t="shared" si="201"/>
        <v>3.2751612578255216</v>
      </c>
      <c r="AB155">
        <f t="shared" si="202"/>
        <v>1.5330353736725835</v>
      </c>
      <c r="AC155">
        <f t="shared" si="203"/>
        <v>-4.0124612274508111</v>
      </c>
      <c r="AD155">
        <f t="shared" si="204"/>
        <v>85.960899811807252</v>
      </c>
      <c r="AE155">
        <f t="shared" si="205"/>
        <v>6.6336502365530343</v>
      </c>
      <c r="AF155">
        <f t="shared" si="206"/>
        <v>88.586078405960265</v>
      </c>
      <c r="AG155">
        <v>0</v>
      </c>
      <c r="AH155">
        <v>0</v>
      </c>
      <c r="AI155">
        <f t="shared" si="207"/>
        <v>1</v>
      </c>
      <c r="AJ155">
        <f t="shared" si="208"/>
        <v>0</v>
      </c>
      <c r="AK155">
        <f t="shared" si="209"/>
        <v>47785.635808812433</v>
      </c>
      <c r="AL155" t="s">
        <v>399</v>
      </c>
      <c r="AM155" t="s">
        <v>399</v>
      </c>
      <c r="AN155">
        <v>0</v>
      </c>
      <c r="AO155">
        <v>0</v>
      </c>
      <c r="AP155" t="e">
        <f t="shared" si="210"/>
        <v>#DIV/0!</v>
      </c>
      <c r="AQ155">
        <v>0</v>
      </c>
      <c r="AR155" t="s">
        <v>399</v>
      </c>
      <c r="AS155" t="s">
        <v>399</v>
      </c>
      <c r="AT155">
        <v>0</v>
      </c>
      <c r="AU155">
        <v>0</v>
      </c>
      <c r="AV155" t="e">
        <f t="shared" si="211"/>
        <v>#DIV/0!</v>
      </c>
      <c r="AW155">
        <v>0.5</v>
      </c>
      <c r="AX155">
        <f t="shared" si="212"/>
        <v>2.0997816056783997E-2</v>
      </c>
      <c r="AY155">
        <f t="shared" si="213"/>
        <v>-0.74311922510507644</v>
      </c>
      <c r="AZ155" t="e">
        <f t="shared" si="214"/>
        <v>#DIV/0!</v>
      </c>
      <c r="BA155">
        <f t="shared" si="215"/>
        <v>-35.390310263480409</v>
      </c>
      <c r="BB155" t="e">
        <f t="shared" si="216"/>
        <v>#DIV/0!</v>
      </c>
      <c r="BC155" t="e">
        <f t="shared" si="217"/>
        <v>#DIV/0!</v>
      </c>
      <c r="BD155" t="s">
        <v>399</v>
      </c>
      <c r="BE155">
        <v>0</v>
      </c>
      <c r="BF155" t="e">
        <f t="shared" si="218"/>
        <v>#DIV/0!</v>
      </c>
      <c r="BG155" t="e">
        <f t="shared" si="219"/>
        <v>#DIV/0!</v>
      </c>
      <c r="BH155" t="e">
        <f t="shared" si="220"/>
        <v>#DIV/0!</v>
      </c>
      <c r="BI155" t="e">
        <f t="shared" si="221"/>
        <v>#DIV/0!</v>
      </c>
      <c r="BJ155" t="e">
        <f t="shared" si="222"/>
        <v>#DIV/0!</v>
      </c>
      <c r="BK155" t="e">
        <f t="shared" si="223"/>
        <v>#DIV/0!</v>
      </c>
      <c r="BL155" t="e">
        <f t="shared" si="224"/>
        <v>#DIV/0!</v>
      </c>
      <c r="BM155" t="e">
        <f t="shared" si="225"/>
        <v>#DIV/0!</v>
      </c>
      <c r="BN155" t="s">
        <v>399</v>
      </c>
      <c r="BO155" t="s">
        <v>399</v>
      </c>
      <c r="BP155" t="s">
        <v>399</v>
      </c>
      <c r="BQ155" t="s">
        <v>399</v>
      </c>
      <c r="BR155" t="s">
        <v>399</v>
      </c>
      <c r="BS155" t="s">
        <v>399</v>
      </c>
      <c r="BT155" t="s">
        <v>399</v>
      </c>
      <c r="BU155" t="s">
        <v>399</v>
      </c>
      <c r="BV155" t="s">
        <v>399</v>
      </c>
      <c r="BW155" t="s">
        <v>399</v>
      </c>
      <c r="BX155" t="s">
        <v>399</v>
      </c>
      <c r="BY155" t="s">
        <v>399</v>
      </c>
      <c r="BZ155" t="s">
        <v>399</v>
      </c>
      <c r="CA155" t="s">
        <v>399</v>
      </c>
      <c r="CB155" t="s">
        <v>399</v>
      </c>
      <c r="CC155" t="s">
        <v>399</v>
      </c>
      <c r="CD155" t="s">
        <v>399</v>
      </c>
      <c r="CE155" t="s">
        <v>399</v>
      </c>
      <c r="CF155">
        <f t="shared" si="226"/>
        <v>4.9997399999999997E-2</v>
      </c>
      <c r="CG155">
        <f t="shared" si="227"/>
        <v>2.0997816056783997E-2</v>
      </c>
      <c r="CH155">
        <f t="shared" si="228"/>
        <v>0.41997815999999993</v>
      </c>
      <c r="CI155">
        <f t="shared" si="229"/>
        <v>7.9795850399999979E-2</v>
      </c>
      <c r="CJ155">
        <v>6</v>
      </c>
      <c r="CK155">
        <v>0.5</v>
      </c>
      <c r="CL155" t="s">
        <v>400</v>
      </c>
      <c r="CM155">
        <v>2</v>
      </c>
      <c r="CN155">
        <v>1634253636.5999999</v>
      </c>
      <c r="CO155">
        <v>400.48599999999999</v>
      </c>
      <c r="CP155">
        <v>400.06200000000001</v>
      </c>
      <c r="CQ155">
        <v>18.139099999999999</v>
      </c>
      <c r="CR155">
        <v>18.0855</v>
      </c>
      <c r="CS155">
        <v>400.35500000000002</v>
      </c>
      <c r="CT155">
        <v>18.203499999999998</v>
      </c>
      <c r="CU155">
        <v>1000.02</v>
      </c>
      <c r="CV155">
        <v>89.805499999999995</v>
      </c>
      <c r="CW155">
        <v>0.104435</v>
      </c>
      <c r="CX155">
        <v>25.497199999999999</v>
      </c>
      <c r="CY155">
        <v>24.916699999999999</v>
      </c>
      <c r="CZ155">
        <v>999.9</v>
      </c>
      <c r="DA155">
        <v>0</v>
      </c>
      <c r="DB155">
        <v>0</v>
      </c>
      <c r="DC155">
        <v>10013.1</v>
      </c>
      <c r="DD155">
        <v>0</v>
      </c>
      <c r="DE155">
        <v>0.21912699999999999</v>
      </c>
      <c r="DF155">
        <v>0.42392000000000002</v>
      </c>
      <c r="DG155">
        <v>407.88499999999999</v>
      </c>
      <c r="DH155">
        <v>407.43099999999998</v>
      </c>
      <c r="DI155">
        <v>5.3657499999999997E-2</v>
      </c>
      <c r="DJ155">
        <v>400.06200000000001</v>
      </c>
      <c r="DK155">
        <v>18.0855</v>
      </c>
      <c r="DL155">
        <v>1.629</v>
      </c>
      <c r="DM155">
        <v>1.62418</v>
      </c>
      <c r="DN155">
        <v>14.235900000000001</v>
      </c>
      <c r="DO155">
        <v>14.190099999999999</v>
      </c>
      <c r="DP155">
        <v>4.9997399999999997E-2</v>
      </c>
      <c r="DQ155">
        <v>0</v>
      </c>
      <c r="DR155">
        <v>0</v>
      </c>
      <c r="DS155">
        <v>0</v>
      </c>
      <c r="DT155">
        <v>646.33000000000004</v>
      </c>
      <c r="DU155">
        <v>4.9997399999999997E-2</v>
      </c>
      <c r="DV155">
        <v>-1.21</v>
      </c>
      <c r="DW155">
        <v>-1.96</v>
      </c>
      <c r="DX155">
        <v>37.186999999999998</v>
      </c>
      <c r="DY155">
        <v>40.811999999999998</v>
      </c>
      <c r="DZ155">
        <v>39.375</v>
      </c>
      <c r="EA155">
        <v>40.875</v>
      </c>
      <c r="EB155">
        <v>39.75</v>
      </c>
      <c r="EC155">
        <v>0</v>
      </c>
      <c r="ED155">
        <v>0</v>
      </c>
      <c r="EE155">
        <v>0</v>
      </c>
      <c r="EF155">
        <v>3437.1000001430498</v>
      </c>
      <c r="EG155">
        <v>0</v>
      </c>
      <c r="EH155">
        <v>647.428</v>
      </c>
      <c r="EI155">
        <v>4.5038461483457803</v>
      </c>
      <c r="EJ155">
        <v>-6.9123076124069103</v>
      </c>
      <c r="EK155">
        <v>0.22559999999999999</v>
      </c>
      <c r="EL155">
        <v>15</v>
      </c>
      <c r="EM155">
        <v>1634253531.0999999</v>
      </c>
      <c r="EN155" t="s">
        <v>707</v>
      </c>
      <c r="EO155">
        <v>1634253530.0999999</v>
      </c>
      <c r="EP155">
        <v>1634253531.0999999</v>
      </c>
      <c r="EQ155">
        <v>134</v>
      </c>
      <c r="ER155">
        <v>-5.0000000000000001E-3</v>
      </c>
      <c r="ES155">
        <v>-1E-3</v>
      </c>
      <c r="ET155">
        <v>0.13100000000000001</v>
      </c>
      <c r="EU155">
        <v>-6.4000000000000001E-2</v>
      </c>
      <c r="EV155">
        <v>400</v>
      </c>
      <c r="EW155">
        <v>19</v>
      </c>
      <c r="EX155">
        <v>0.25</v>
      </c>
      <c r="EY155">
        <v>0.1</v>
      </c>
      <c r="EZ155">
        <v>0.45796614634146299</v>
      </c>
      <c r="FA155">
        <v>-0.41441914285714199</v>
      </c>
      <c r="FB155">
        <v>5.0689009165436498E-2</v>
      </c>
      <c r="FC155">
        <v>0</v>
      </c>
      <c r="FD155">
        <v>0</v>
      </c>
      <c r="FE155">
        <v>0</v>
      </c>
      <c r="FF155">
        <v>0</v>
      </c>
      <c r="FG155">
        <v>1</v>
      </c>
      <c r="FH155">
        <v>4.9841397560975602E-2</v>
      </c>
      <c r="FI155">
        <v>3.1007274564460001E-2</v>
      </c>
      <c r="FJ155">
        <v>3.1566441897568601E-3</v>
      </c>
      <c r="FK155">
        <v>1</v>
      </c>
      <c r="FL155">
        <v>2</v>
      </c>
      <c r="FM155">
        <v>3</v>
      </c>
      <c r="FN155" t="s">
        <v>419</v>
      </c>
      <c r="FO155">
        <v>3.9266200000000002</v>
      </c>
      <c r="FP155">
        <v>2.7871700000000001</v>
      </c>
      <c r="FQ155">
        <v>8.4010399999999999E-2</v>
      </c>
      <c r="FR155">
        <v>8.3930299999999999E-2</v>
      </c>
      <c r="FS155">
        <v>8.1754300000000002E-2</v>
      </c>
      <c r="FT155">
        <v>8.0728499999999995E-2</v>
      </c>
      <c r="FU155">
        <v>19702.099999999999</v>
      </c>
      <c r="FV155">
        <v>24033.200000000001</v>
      </c>
      <c r="FW155">
        <v>20946.7</v>
      </c>
      <c r="FX155">
        <v>25302.1</v>
      </c>
      <c r="FY155">
        <v>30506.3</v>
      </c>
      <c r="FZ155">
        <v>34245.4</v>
      </c>
      <c r="GA155">
        <v>37804.6</v>
      </c>
      <c r="GB155">
        <v>41972.7</v>
      </c>
      <c r="GC155">
        <v>2.67733</v>
      </c>
      <c r="GD155">
        <v>2.1920000000000002</v>
      </c>
      <c r="GE155">
        <v>9.0040300000000004E-2</v>
      </c>
      <c r="GF155">
        <v>0</v>
      </c>
      <c r="GG155">
        <v>23.4374</v>
      </c>
      <c r="GH155">
        <v>999.9</v>
      </c>
      <c r="GI155">
        <v>46.215000000000003</v>
      </c>
      <c r="GJ155">
        <v>30.152000000000001</v>
      </c>
      <c r="GK155">
        <v>22.1172</v>
      </c>
      <c r="GL155">
        <v>61.538200000000003</v>
      </c>
      <c r="GM155">
        <v>19.2668</v>
      </c>
      <c r="GN155">
        <v>3</v>
      </c>
      <c r="GO155">
        <v>-0.22598299999999999</v>
      </c>
      <c r="GP155">
        <v>-0.84455899999999995</v>
      </c>
      <c r="GQ155">
        <v>20.332899999999999</v>
      </c>
      <c r="GR155">
        <v>5.2228300000000001</v>
      </c>
      <c r="GS155">
        <v>11.962</v>
      </c>
      <c r="GT155">
        <v>4.9856499999999997</v>
      </c>
      <c r="GU155">
        <v>3.3010000000000002</v>
      </c>
      <c r="GV155">
        <v>9999</v>
      </c>
      <c r="GW155">
        <v>9999</v>
      </c>
      <c r="GX155">
        <v>999.9</v>
      </c>
      <c r="GY155">
        <v>9999</v>
      </c>
      <c r="GZ155">
        <v>1.8846000000000001</v>
      </c>
      <c r="HA155">
        <v>1.8815599999999999</v>
      </c>
      <c r="HB155">
        <v>1.8830800000000001</v>
      </c>
      <c r="HC155">
        <v>1.8817600000000001</v>
      </c>
      <c r="HD155">
        <v>1.88324</v>
      </c>
      <c r="HE155">
        <v>1.8824799999999999</v>
      </c>
      <c r="HF155">
        <v>1.88445</v>
      </c>
      <c r="HG155">
        <v>1.8817200000000001</v>
      </c>
      <c r="HH155">
        <v>5</v>
      </c>
      <c r="HI155">
        <v>0</v>
      </c>
      <c r="HJ155">
        <v>0</v>
      </c>
      <c r="HK155">
        <v>0</v>
      </c>
      <c r="HL155" t="s">
        <v>403</v>
      </c>
      <c r="HM155" t="s">
        <v>404</v>
      </c>
      <c r="HN155" t="s">
        <v>405</v>
      </c>
      <c r="HO155" t="s">
        <v>405</v>
      </c>
      <c r="HP155" t="s">
        <v>405</v>
      </c>
      <c r="HQ155" t="s">
        <v>405</v>
      </c>
      <c r="HR155">
        <v>0</v>
      </c>
      <c r="HS155">
        <v>100</v>
      </c>
      <c r="HT155">
        <v>100</v>
      </c>
      <c r="HU155">
        <v>0.13100000000000001</v>
      </c>
      <c r="HV155">
        <v>-6.4399999999999999E-2</v>
      </c>
      <c r="HW155">
        <v>0.13130000000000999</v>
      </c>
      <c r="HX155">
        <v>0</v>
      </c>
      <c r="HY155">
        <v>0</v>
      </c>
      <c r="HZ155">
        <v>0</v>
      </c>
      <c r="IA155">
        <v>-6.4395000000001104E-2</v>
      </c>
      <c r="IB155">
        <v>0</v>
      </c>
      <c r="IC155">
        <v>0</v>
      </c>
      <c r="ID155">
        <v>0</v>
      </c>
      <c r="IE155">
        <v>-1</v>
      </c>
      <c r="IF155">
        <v>-1</v>
      </c>
      <c r="IG155">
        <v>-1</v>
      </c>
      <c r="IH155">
        <v>-1</v>
      </c>
      <c r="II155">
        <v>1.8</v>
      </c>
      <c r="IJ155">
        <v>1.8</v>
      </c>
      <c r="IK155">
        <v>1.57104</v>
      </c>
      <c r="IL155">
        <v>2.6037599999999999</v>
      </c>
      <c r="IM155">
        <v>2.8002899999999999</v>
      </c>
      <c r="IN155">
        <v>3.0151400000000002</v>
      </c>
      <c r="IO155">
        <v>3.0493199999999998</v>
      </c>
      <c r="IP155">
        <v>2.2985799999999998</v>
      </c>
      <c r="IQ155">
        <v>36.410699999999999</v>
      </c>
      <c r="IR155">
        <v>24.07</v>
      </c>
      <c r="IS155">
        <v>18</v>
      </c>
      <c r="IT155">
        <v>1093.78</v>
      </c>
      <c r="IU155">
        <v>594.94899999999996</v>
      </c>
      <c r="IV155">
        <v>25.000399999999999</v>
      </c>
      <c r="IW155">
        <v>24.281199999999998</v>
      </c>
      <c r="IX155">
        <v>30</v>
      </c>
      <c r="IY155">
        <v>24.180900000000001</v>
      </c>
      <c r="IZ155">
        <v>24.174399999999999</v>
      </c>
      <c r="JA155">
        <v>31.3903</v>
      </c>
      <c r="JB155">
        <v>11.894500000000001</v>
      </c>
      <c r="JC155">
        <v>65.232299999999995</v>
      </c>
      <c r="JD155">
        <v>25</v>
      </c>
      <c r="JE155">
        <v>400</v>
      </c>
      <c r="JF155">
        <v>18.106400000000001</v>
      </c>
      <c r="JG155">
        <v>101.91200000000001</v>
      </c>
      <c r="JH155">
        <v>101.18899999999999</v>
      </c>
    </row>
    <row r="156" spans="1:268" x14ac:dyDescent="0.2">
      <c r="A156">
        <v>140</v>
      </c>
      <c r="B156">
        <v>1634253641.5999999</v>
      </c>
      <c r="C156">
        <v>3496</v>
      </c>
      <c r="D156" t="s">
        <v>722</v>
      </c>
      <c r="E156" t="s">
        <v>723</v>
      </c>
      <c r="F156" t="s">
        <v>397</v>
      </c>
      <c r="I156">
        <v>1634253641.5999999</v>
      </c>
      <c r="J156">
        <f t="shared" si="184"/>
        <v>9.7437124046566756E-5</v>
      </c>
      <c r="K156">
        <f t="shared" si="185"/>
        <v>9.743712404656675E-2</v>
      </c>
      <c r="L156">
        <f t="shared" si="186"/>
        <v>-0.79904256813286523</v>
      </c>
      <c r="M156">
        <f t="shared" si="187"/>
        <v>400.46100000000001</v>
      </c>
      <c r="N156">
        <f t="shared" si="188"/>
        <v>616.20085636663293</v>
      </c>
      <c r="O156">
        <f t="shared" si="189"/>
        <v>55.403955535581431</v>
      </c>
      <c r="P156">
        <f t="shared" si="190"/>
        <v>36.006317109909006</v>
      </c>
      <c r="Q156">
        <f t="shared" si="191"/>
        <v>5.5640028943984591E-3</v>
      </c>
      <c r="R156">
        <f t="shared" si="192"/>
        <v>2.7418033956608663</v>
      </c>
      <c r="S156">
        <f t="shared" si="193"/>
        <v>5.5577376583407232E-3</v>
      </c>
      <c r="T156">
        <f t="shared" si="194"/>
        <v>3.4741483425900846E-3</v>
      </c>
      <c r="U156">
        <f t="shared" si="195"/>
        <v>3.9895850507889585E-3</v>
      </c>
      <c r="V156">
        <f t="shared" si="196"/>
        <v>25.474047102987441</v>
      </c>
      <c r="W156">
        <f t="shared" si="197"/>
        <v>24.924299999999999</v>
      </c>
      <c r="X156">
        <f t="shared" si="198"/>
        <v>3.1653554468218035</v>
      </c>
      <c r="Y156">
        <f t="shared" si="199"/>
        <v>49.790237685807789</v>
      </c>
      <c r="Z156">
        <f t="shared" si="200"/>
        <v>1.6310786753952</v>
      </c>
      <c r="AA156">
        <f t="shared" si="201"/>
        <v>3.2759005604428411</v>
      </c>
      <c r="AB156">
        <f t="shared" si="202"/>
        <v>1.5342767714266035</v>
      </c>
      <c r="AC156">
        <f t="shared" si="203"/>
        <v>-4.2969771704535935</v>
      </c>
      <c r="AD156">
        <f t="shared" si="204"/>
        <v>85.245547561383489</v>
      </c>
      <c r="AE156">
        <f t="shared" si="205"/>
        <v>6.5906036520523896</v>
      </c>
      <c r="AF156">
        <f t="shared" si="206"/>
        <v>87.543163628033071</v>
      </c>
      <c r="AG156">
        <v>0</v>
      </c>
      <c r="AH156">
        <v>0</v>
      </c>
      <c r="AI156">
        <f t="shared" si="207"/>
        <v>1</v>
      </c>
      <c r="AJ156">
        <f t="shared" si="208"/>
        <v>0</v>
      </c>
      <c r="AK156">
        <f t="shared" si="209"/>
        <v>47651.681513278112</v>
      </c>
      <c r="AL156" t="s">
        <v>399</v>
      </c>
      <c r="AM156" t="s">
        <v>399</v>
      </c>
      <c r="AN156">
        <v>0</v>
      </c>
      <c r="AO156">
        <v>0</v>
      </c>
      <c r="AP156" t="e">
        <f t="shared" si="210"/>
        <v>#DIV/0!</v>
      </c>
      <c r="AQ156">
        <v>0</v>
      </c>
      <c r="AR156" t="s">
        <v>399</v>
      </c>
      <c r="AS156" t="s">
        <v>399</v>
      </c>
      <c r="AT156">
        <v>0</v>
      </c>
      <c r="AU156">
        <v>0</v>
      </c>
      <c r="AV156" t="e">
        <f t="shared" si="211"/>
        <v>#DIV/0!</v>
      </c>
      <c r="AW156">
        <v>0.5</v>
      </c>
      <c r="AX156">
        <f t="shared" si="212"/>
        <v>2.0997816056783997E-2</v>
      </c>
      <c r="AY156">
        <f t="shared" si="213"/>
        <v>-0.79904256813286523</v>
      </c>
      <c r="AZ156" t="e">
        <f t="shared" si="214"/>
        <v>#DIV/0!</v>
      </c>
      <c r="BA156">
        <f t="shared" si="215"/>
        <v>-38.053603573439709</v>
      </c>
      <c r="BB156" t="e">
        <f t="shared" si="216"/>
        <v>#DIV/0!</v>
      </c>
      <c r="BC156" t="e">
        <f t="shared" si="217"/>
        <v>#DIV/0!</v>
      </c>
      <c r="BD156" t="s">
        <v>399</v>
      </c>
      <c r="BE156">
        <v>0</v>
      </c>
      <c r="BF156" t="e">
        <f t="shared" si="218"/>
        <v>#DIV/0!</v>
      </c>
      <c r="BG156" t="e">
        <f t="shared" si="219"/>
        <v>#DIV/0!</v>
      </c>
      <c r="BH156" t="e">
        <f t="shared" si="220"/>
        <v>#DIV/0!</v>
      </c>
      <c r="BI156" t="e">
        <f t="shared" si="221"/>
        <v>#DIV/0!</v>
      </c>
      <c r="BJ156" t="e">
        <f t="shared" si="222"/>
        <v>#DIV/0!</v>
      </c>
      <c r="BK156" t="e">
        <f t="shared" si="223"/>
        <v>#DIV/0!</v>
      </c>
      <c r="BL156" t="e">
        <f t="shared" si="224"/>
        <v>#DIV/0!</v>
      </c>
      <c r="BM156" t="e">
        <f t="shared" si="225"/>
        <v>#DIV/0!</v>
      </c>
      <c r="BN156" t="s">
        <v>399</v>
      </c>
      <c r="BO156" t="s">
        <v>399</v>
      </c>
      <c r="BP156" t="s">
        <v>399</v>
      </c>
      <c r="BQ156" t="s">
        <v>399</v>
      </c>
      <c r="BR156" t="s">
        <v>399</v>
      </c>
      <c r="BS156" t="s">
        <v>399</v>
      </c>
      <c r="BT156" t="s">
        <v>399</v>
      </c>
      <c r="BU156" t="s">
        <v>399</v>
      </c>
      <c r="BV156" t="s">
        <v>399</v>
      </c>
      <c r="BW156" t="s">
        <v>399</v>
      </c>
      <c r="BX156" t="s">
        <v>399</v>
      </c>
      <c r="BY156" t="s">
        <v>399</v>
      </c>
      <c r="BZ156" t="s">
        <v>399</v>
      </c>
      <c r="CA156" t="s">
        <v>399</v>
      </c>
      <c r="CB156" t="s">
        <v>399</v>
      </c>
      <c r="CC156" t="s">
        <v>399</v>
      </c>
      <c r="CD156" t="s">
        <v>399</v>
      </c>
      <c r="CE156" t="s">
        <v>399</v>
      </c>
      <c r="CF156">
        <f t="shared" si="226"/>
        <v>4.9997399999999997E-2</v>
      </c>
      <c r="CG156">
        <f t="shared" si="227"/>
        <v>2.0997816056783997E-2</v>
      </c>
      <c r="CH156">
        <f t="shared" si="228"/>
        <v>0.41997815999999993</v>
      </c>
      <c r="CI156">
        <f t="shared" si="229"/>
        <v>7.9795850399999979E-2</v>
      </c>
      <c r="CJ156">
        <v>6</v>
      </c>
      <c r="CK156">
        <v>0.5</v>
      </c>
      <c r="CL156" t="s">
        <v>400</v>
      </c>
      <c r="CM156">
        <v>2</v>
      </c>
      <c r="CN156">
        <v>1634253641.5999999</v>
      </c>
      <c r="CO156">
        <v>400.46100000000001</v>
      </c>
      <c r="CP156">
        <v>400.005</v>
      </c>
      <c r="CQ156">
        <v>18.140799999999999</v>
      </c>
      <c r="CR156">
        <v>18.083400000000001</v>
      </c>
      <c r="CS156">
        <v>400.33</v>
      </c>
      <c r="CT156">
        <v>18.205200000000001</v>
      </c>
      <c r="CU156">
        <v>1000.03</v>
      </c>
      <c r="CV156">
        <v>89.807400000000001</v>
      </c>
      <c r="CW156">
        <v>0.104769</v>
      </c>
      <c r="CX156">
        <v>25.501000000000001</v>
      </c>
      <c r="CY156">
        <v>24.924299999999999</v>
      </c>
      <c r="CZ156">
        <v>999.9</v>
      </c>
      <c r="DA156">
        <v>0</v>
      </c>
      <c r="DB156">
        <v>0</v>
      </c>
      <c r="DC156">
        <v>9983.75</v>
      </c>
      <c r="DD156">
        <v>0</v>
      </c>
      <c r="DE156">
        <v>0.21912699999999999</v>
      </c>
      <c r="DF156">
        <v>0.45623799999999998</v>
      </c>
      <c r="DG156">
        <v>407.86</v>
      </c>
      <c r="DH156">
        <v>407.37099999999998</v>
      </c>
      <c r="DI156">
        <v>5.7439799999999999E-2</v>
      </c>
      <c r="DJ156">
        <v>400.005</v>
      </c>
      <c r="DK156">
        <v>18.083400000000001</v>
      </c>
      <c r="DL156">
        <v>1.6291800000000001</v>
      </c>
      <c r="DM156">
        <v>1.62402</v>
      </c>
      <c r="DN156">
        <v>14.2376</v>
      </c>
      <c r="DO156">
        <v>14.188700000000001</v>
      </c>
      <c r="DP156">
        <v>4.9997399999999997E-2</v>
      </c>
      <c r="DQ156">
        <v>0</v>
      </c>
      <c r="DR156">
        <v>0</v>
      </c>
      <c r="DS156">
        <v>0</v>
      </c>
      <c r="DT156">
        <v>646.54</v>
      </c>
      <c r="DU156">
        <v>4.9997399999999997E-2</v>
      </c>
      <c r="DV156">
        <v>0.93</v>
      </c>
      <c r="DW156">
        <v>-1.51</v>
      </c>
      <c r="DX156">
        <v>36.561999999999998</v>
      </c>
      <c r="DY156">
        <v>40.875</v>
      </c>
      <c r="DZ156">
        <v>39.436999999999998</v>
      </c>
      <c r="EA156">
        <v>40.936999999999998</v>
      </c>
      <c r="EB156">
        <v>39.936999999999998</v>
      </c>
      <c r="EC156">
        <v>0</v>
      </c>
      <c r="ED156">
        <v>0</v>
      </c>
      <c r="EE156">
        <v>0</v>
      </c>
      <c r="EF156">
        <v>3441.9000000953702</v>
      </c>
      <c r="EG156">
        <v>0</v>
      </c>
      <c r="EH156">
        <v>647.77319999999997</v>
      </c>
      <c r="EI156">
        <v>-8.1923076787619298</v>
      </c>
      <c r="EJ156">
        <v>2.7369231330525499</v>
      </c>
      <c r="EK156">
        <v>-7.2400000000000006E-2</v>
      </c>
      <c r="EL156">
        <v>15</v>
      </c>
      <c r="EM156">
        <v>1634253531.0999999</v>
      </c>
      <c r="EN156" t="s">
        <v>707</v>
      </c>
      <c r="EO156">
        <v>1634253530.0999999</v>
      </c>
      <c r="EP156">
        <v>1634253531.0999999</v>
      </c>
      <c r="EQ156">
        <v>134</v>
      </c>
      <c r="ER156">
        <v>-5.0000000000000001E-3</v>
      </c>
      <c r="ES156">
        <v>-1E-3</v>
      </c>
      <c r="ET156">
        <v>0.13100000000000001</v>
      </c>
      <c r="EU156">
        <v>-6.4000000000000001E-2</v>
      </c>
      <c r="EV156">
        <v>400</v>
      </c>
      <c r="EW156">
        <v>19</v>
      </c>
      <c r="EX156">
        <v>0.25</v>
      </c>
      <c r="EY156">
        <v>0.1</v>
      </c>
      <c r="EZ156">
        <v>0.44375684999999998</v>
      </c>
      <c r="FA156">
        <v>-0.25511578986866901</v>
      </c>
      <c r="FB156">
        <v>4.7121412479652E-2</v>
      </c>
      <c r="FC156">
        <v>0</v>
      </c>
      <c r="FD156">
        <v>0</v>
      </c>
      <c r="FE156">
        <v>0</v>
      </c>
      <c r="FF156">
        <v>0</v>
      </c>
      <c r="FG156">
        <v>1</v>
      </c>
      <c r="FH156">
        <v>5.2639674999999997E-2</v>
      </c>
      <c r="FI156">
        <v>2.9809456660412698E-2</v>
      </c>
      <c r="FJ156">
        <v>3.01313511012616E-3</v>
      </c>
      <c r="FK156">
        <v>1</v>
      </c>
      <c r="FL156">
        <v>2</v>
      </c>
      <c r="FM156">
        <v>3</v>
      </c>
      <c r="FN156" t="s">
        <v>419</v>
      </c>
      <c r="FO156">
        <v>3.9266399999999999</v>
      </c>
      <c r="FP156">
        <v>2.7872499999999998</v>
      </c>
      <c r="FQ156">
        <v>8.4008100000000002E-2</v>
      </c>
      <c r="FR156">
        <v>8.3922800000000006E-2</v>
      </c>
      <c r="FS156">
        <v>8.1761600000000004E-2</v>
      </c>
      <c r="FT156">
        <v>8.0723299999999998E-2</v>
      </c>
      <c r="FU156">
        <v>19702.099999999999</v>
      </c>
      <c r="FV156">
        <v>24033.5</v>
      </c>
      <c r="FW156">
        <v>20946.599999999999</v>
      </c>
      <c r="FX156">
        <v>25302.2</v>
      </c>
      <c r="FY156">
        <v>30506.1</v>
      </c>
      <c r="FZ156">
        <v>34245.699999999997</v>
      </c>
      <c r="GA156">
        <v>37804.6</v>
      </c>
      <c r="GB156">
        <v>41972.9</v>
      </c>
      <c r="GC156">
        <v>2.67645</v>
      </c>
      <c r="GD156">
        <v>2.1920199999999999</v>
      </c>
      <c r="GE156">
        <v>9.0263800000000005E-2</v>
      </c>
      <c r="GF156">
        <v>0</v>
      </c>
      <c r="GG156">
        <v>23.441299999999998</v>
      </c>
      <c r="GH156">
        <v>999.9</v>
      </c>
      <c r="GI156">
        <v>46.215000000000003</v>
      </c>
      <c r="GJ156">
        <v>30.152000000000001</v>
      </c>
      <c r="GK156">
        <v>22.117599999999999</v>
      </c>
      <c r="GL156">
        <v>61.548200000000001</v>
      </c>
      <c r="GM156">
        <v>19.314900000000002</v>
      </c>
      <c r="GN156">
        <v>3</v>
      </c>
      <c r="GO156">
        <v>-0.225465</v>
      </c>
      <c r="GP156">
        <v>-0.84393799999999997</v>
      </c>
      <c r="GQ156">
        <v>20.332999999999998</v>
      </c>
      <c r="GR156">
        <v>5.2231300000000003</v>
      </c>
      <c r="GS156">
        <v>11.962</v>
      </c>
      <c r="GT156">
        <v>4.9857500000000003</v>
      </c>
      <c r="GU156">
        <v>3.3010000000000002</v>
      </c>
      <c r="GV156">
        <v>9999</v>
      </c>
      <c r="GW156">
        <v>9999</v>
      </c>
      <c r="GX156">
        <v>999.9</v>
      </c>
      <c r="GY156">
        <v>9999</v>
      </c>
      <c r="GZ156">
        <v>1.88459</v>
      </c>
      <c r="HA156">
        <v>1.8815599999999999</v>
      </c>
      <c r="HB156">
        <v>1.8830800000000001</v>
      </c>
      <c r="HC156">
        <v>1.8817600000000001</v>
      </c>
      <c r="HD156">
        <v>1.88324</v>
      </c>
      <c r="HE156">
        <v>1.8824799999999999</v>
      </c>
      <c r="HF156">
        <v>1.88446</v>
      </c>
      <c r="HG156">
        <v>1.88171</v>
      </c>
      <c r="HH156">
        <v>5</v>
      </c>
      <c r="HI156">
        <v>0</v>
      </c>
      <c r="HJ156">
        <v>0</v>
      </c>
      <c r="HK156">
        <v>0</v>
      </c>
      <c r="HL156" t="s">
        <v>403</v>
      </c>
      <c r="HM156" t="s">
        <v>404</v>
      </c>
      <c r="HN156" t="s">
        <v>405</v>
      </c>
      <c r="HO156" t="s">
        <v>405</v>
      </c>
      <c r="HP156" t="s">
        <v>405</v>
      </c>
      <c r="HQ156" t="s">
        <v>405</v>
      </c>
      <c r="HR156">
        <v>0</v>
      </c>
      <c r="HS156">
        <v>100</v>
      </c>
      <c r="HT156">
        <v>100</v>
      </c>
      <c r="HU156">
        <v>0.13100000000000001</v>
      </c>
      <c r="HV156">
        <v>-6.4399999999999999E-2</v>
      </c>
      <c r="HW156">
        <v>0.13130000000000999</v>
      </c>
      <c r="HX156">
        <v>0</v>
      </c>
      <c r="HY156">
        <v>0</v>
      </c>
      <c r="HZ156">
        <v>0</v>
      </c>
      <c r="IA156">
        <v>-6.4395000000001104E-2</v>
      </c>
      <c r="IB156">
        <v>0</v>
      </c>
      <c r="IC156">
        <v>0</v>
      </c>
      <c r="ID156">
        <v>0</v>
      </c>
      <c r="IE156">
        <v>-1</v>
      </c>
      <c r="IF156">
        <v>-1</v>
      </c>
      <c r="IG156">
        <v>-1</v>
      </c>
      <c r="IH156">
        <v>-1</v>
      </c>
      <c r="II156">
        <v>1.9</v>
      </c>
      <c r="IJ156">
        <v>1.8</v>
      </c>
      <c r="IK156">
        <v>1.5722700000000001</v>
      </c>
      <c r="IL156">
        <v>2.6074199999999998</v>
      </c>
      <c r="IM156">
        <v>2.8002899999999999</v>
      </c>
      <c r="IN156">
        <v>3.0163600000000002</v>
      </c>
      <c r="IO156">
        <v>3.0493199999999998</v>
      </c>
      <c r="IP156">
        <v>2.32178</v>
      </c>
      <c r="IQ156">
        <v>36.410699999999999</v>
      </c>
      <c r="IR156">
        <v>24.061199999999999</v>
      </c>
      <c r="IS156">
        <v>18</v>
      </c>
      <c r="IT156">
        <v>1092.74</v>
      </c>
      <c r="IU156">
        <v>594.96799999999996</v>
      </c>
      <c r="IV156">
        <v>25.0002</v>
      </c>
      <c r="IW156">
        <v>24.281199999999998</v>
      </c>
      <c r="IX156">
        <v>30.0001</v>
      </c>
      <c r="IY156">
        <v>24.180900000000001</v>
      </c>
      <c r="IZ156">
        <v>24.174399999999999</v>
      </c>
      <c r="JA156">
        <v>31.3903</v>
      </c>
      <c r="JB156">
        <v>11.894500000000001</v>
      </c>
      <c r="JC156">
        <v>64.861699999999999</v>
      </c>
      <c r="JD156">
        <v>25</v>
      </c>
      <c r="JE156">
        <v>400</v>
      </c>
      <c r="JF156">
        <v>18.106400000000001</v>
      </c>
      <c r="JG156">
        <v>101.91200000000001</v>
      </c>
      <c r="JH156">
        <v>101.18899999999999</v>
      </c>
    </row>
    <row r="157" spans="1:268" x14ac:dyDescent="0.2">
      <c r="A157">
        <v>141</v>
      </c>
      <c r="B157">
        <v>1634253646.5999999</v>
      </c>
      <c r="C157">
        <v>3501</v>
      </c>
      <c r="D157" t="s">
        <v>724</v>
      </c>
      <c r="E157" t="s">
        <v>725</v>
      </c>
      <c r="F157" t="s">
        <v>397</v>
      </c>
      <c r="I157">
        <v>1634253646.5999999</v>
      </c>
      <c r="J157">
        <f t="shared" si="184"/>
        <v>1.2374333613888476E-4</v>
      </c>
      <c r="K157">
        <f t="shared" si="185"/>
        <v>0.12374333613888477</v>
      </c>
      <c r="L157">
        <f t="shared" si="186"/>
        <v>-0.80954743393027495</v>
      </c>
      <c r="M157">
        <f t="shared" si="187"/>
        <v>400.45400000000001</v>
      </c>
      <c r="N157">
        <f t="shared" si="188"/>
        <v>570.39072758733903</v>
      </c>
      <c r="O157">
        <f t="shared" si="189"/>
        <v>51.284483985151468</v>
      </c>
      <c r="P157">
        <f t="shared" si="190"/>
        <v>36.005278060283999</v>
      </c>
      <c r="Q157">
        <f t="shared" si="191"/>
        <v>7.0651982771737691E-3</v>
      </c>
      <c r="R157">
        <f t="shared" si="192"/>
        <v>2.7428309227301813</v>
      </c>
      <c r="S157">
        <f t="shared" si="193"/>
        <v>7.0551032725544851E-3</v>
      </c>
      <c r="T157">
        <f t="shared" si="194"/>
        <v>4.4103453199240165E-3</v>
      </c>
      <c r="U157">
        <f t="shared" si="195"/>
        <v>3.9895850507889585E-3</v>
      </c>
      <c r="V157">
        <f t="shared" si="196"/>
        <v>25.471075568908034</v>
      </c>
      <c r="W157">
        <f t="shared" si="197"/>
        <v>24.925799999999999</v>
      </c>
      <c r="X157">
        <f t="shared" si="198"/>
        <v>3.1656386925227338</v>
      </c>
      <c r="Y157">
        <f t="shared" si="199"/>
        <v>49.765981088411294</v>
      </c>
      <c r="Z157">
        <f t="shared" si="200"/>
        <v>1.6307004727728001</v>
      </c>
      <c r="AA157">
        <f t="shared" si="201"/>
        <v>3.2767373155485355</v>
      </c>
      <c r="AB157">
        <f t="shared" si="202"/>
        <v>1.5349382197499337</v>
      </c>
      <c r="AC157">
        <f t="shared" si="203"/>
        <v>-5.4570811237248185</v>
      </c>
      <c r="AD157">
        <f t="shared" si="204"/>
        <v>85.691534659259943</v>
      </c>
      <c r="AE157">
        <f t="shared" si="205"/>
        <v>6.6227956898938372</v>
      </c>
      <c r="AF157">
        <f t="shared" si="206"/>
        <v>86.861238810479747</v>
      </c>
      <c r="AG157">
        <v>0</v>
      </c>
      <c r="AH157">
        <v>0</v>
      </c>
      <c r="AI157">
        <f t="shared" si="207"/>
        <v>1</v>
      </c>
      <c r="AJ157">
        <f t="shared" si="208"/>
        <v>0</v>
      </c>
      <c r="AK157">
        <f t="shared" si="209"/>
        <v>47678.871982940975</v>
      </c>
      <c r="AL157" t="s">
        <v>399</v>
      </c>
      <c r="AM157" t="s">
        <v>399</v>
      </c>
      <c r="AN157">
        <v>0</v>
      </c>
      <c r="AO157">
        <v>0</v>
      </c>
      <c r="AP157" t="e">
        <f t="shared" si="210"/>
        <v>#DIV/0!</v>
      </c>
      <c r="AQ157">
        <v>0</v>
      </c>
      <c r="AR157" t="s">
        <v>399</v>
      </c>
      <c r="AS157" t="s">
        <v>399</v>
      </c>
      <c r="AT157">
        <v>0</v>
      </c>
      <c r="AU157">
        <v>0</v>
      </c>
      <c r="AV157" t="e">
        <f t="shared" si="211"/>
        <v>#DIV/0!</v>
      </c>
      <c r="AW157">
        <v>0.5</v>
      </c>
      <c r="AX157">
        <f t="shared" si="212"/>
        <v>2.0997816056783997E-2</v>
      </c>
      <c r="AY157">
        <f t="shared" si="213"/>
        <v>-0.80954743393027495</v>
      </c>
      <c r="AZ157" t="e">
        <f t="shared" si="214"/>
        <v>#DIV/0!</v>
      </c>
      <c r="BA157">
        <f t="shared" si="215"/>
        <v>-38.553887306233712</v>
      </c>
      <c r="BB157" t="e">
        <f t="shared" si="216"/>
        <v>#DIV/0!</v>
      </c>
      <c r="BC157" t="e">
        <f t="shared" si="217"/>
        <v>#DIV/0!</v>
      </c>
      <c r="BD157" t="s">
        <v>399</v>
      </c>
      <c r="BE157">
        <v>0</v>
      </c>
      <c r="BF157" t="e">
        <f t="shared" si="218"/>
        <v>#DIV/0!</v>
      </c>
      <c r="BG157" t="e">
        <f t="shared" si="219"/>
        <v>#DIV/0!</v>
      </c>
      <c r="BH157" t="e">
        <f t="shared" si="220"/>
        <v>#DIV/0!</v>
      </c>
      <c r="BI157" t="e">
        <f t="shared" si="221"/>
        <v>#DIV/0!</v>
      </c>
      <c r="BJ157" t="e">
        <f t="shared" si="222"/>
        <v>#DIV/0!</v>
      </c>
      <c r="BK157" t="e">
        <f t="shared" si="223"/>
        <v>#DIV/0!</v>
      </c>
      <c r="BL157" t="e">
        <f t="shared" si="224"/>
        <v>#DIV/0!</v>
      </c>
      <c r="BM157" t="e">
        <f t="shared" si="225"/>
        <v>#DIV/0!</v>
      </c>
      <c r="BN157" t="s">
        <v>399</v>
      </c>
      <c r="BO157" t="s">
        <v>399</v>
      </c>
      <c r="BP157" t="s">
        <v>399</v>
      </c>
      <c r="BQ157" t="s">
        <v>399</v>
      </c>
      <c r="BR157" t="s">
        <v>399</v>
      </c>
      <c r="BS157" t="s">
        <v>399</v>
      </c>
      <c r="BT157" t="s">
        <v>399</v>
      </c>
      <c r="BU157" t="s">
        <v>399</v>
      </c>
      <c r="BV157" t="s">
        <v>399</v>
      </c>
      <c r="BW157" t="s">
        <v>399</v>
      </c>
      <c r="BX157" t="s">
        <v>399</v>
      </c>
      <c r="BY157" t="s">
        <v>399</v>
      </c>
      <c r="BZ157" t="s">
        <v>399</v>
      </c>
      <c r="CA157" t="s">
        <v>399</v>
      </c>
      <c r="CB157" t="s">
        <v>399</v>
      </c>
      <c r="CC157" t="s">
        <v>399</v>
      </c>
      <c r="CD157" t="s">
        <v>399</v>
      </c>
      <c r="CE157" t="s">
        <v>399</v>
      </c>
      <c r="CF157">
        <f t="shared" si="226"/>
        <v>4.9997399999999997E-2</v>
      </c>
      <c r="CG157">
        <f t="shared" si="227"/>
        <v>2.0997816056783997E-2</v>
      </c>
      <c r="CH157">
        <f t="shared" si="228"/>
        <v>0.41997815999999993</v>
      </c>
      <c r="CI157">
        <f t="shared" si="229"/>
        <v>7.9795850399999979E-2</v>
      </c>
      <c r="CJ157">
        <v>6</v>
      </c>
      <c r="CK157">
        <v>0.5</v>
      </c>
      <c r="CL157" t="s">
        <v>400</v>
      </c>
      <c r="CM157">
        <v>2</v>
      </c>
      <c r="CN157">
        <v>1634253646.5999999</v>
      </c>
      <c r="CO157">
        <v>400.45400000000001</v>
      </c>
      <c r="CP157">
        <v>399.99799999999999</v>
      </c>
      <c r="CQ157">
        <v>18.136800000000001</v>
      </c>
      <c r="CR157">
        <v>18.0639</v>
      </c>
      <c r="CS157">
        <v>400.322</v>
      </c>
      <c r="CT157">
        <v>18.2012</v>
      </c>
      <c r="CU157">
        <v>999.99199999999996</v>
      </c>
      <c r="CV157">
        <v>89.805999999999997</v>
      </c>
      <c r="CW157">
        <v>0.105146</v>
      </c>
      <c r="CX157">
        <v>25.505299999999998</v>
      </c>
      <c r="CY157">
        <v>24.925799999999999</v>
      </c>
      <c r="CZ157">
        <v>999.9</v>
      </c>
      <c r="DA157">
        <v>0</v>
      </c>
      <c r="DB157">
        <v>0</v>
      </c>
      <c r="DC157">
        <v>9990</v>
      </c>
      <c r="DD157">
        <v>0</v>
      </c>
      <c r="DE157">
        <v>0.21912699999999999</v>
      </c>
      <c r="DF157">
        <v>0.45574999999999999</v>
      </c>
      <c r="DG157">
        <v>407.851</v>
      </c>
      <c r="DH157">
        <v>407.35599999999999</v>
      </c>
      <c r="DI157">
        <v>7.2946499999999997E-2</v>
      </c>
      <c r="DJ157">
        <v>399.99799999999999</v>
      </c>
      <c r="DK157">
        <v>18.0639</v>
      </c>
      <c r="DL157">
        <v>1.6288</v>
      </c>
      <c r="DM157">
        <v>1.62225</v>
      </c>
      <c r="DN157">
        <v>14.234</v>
      </c>
      <c r="DO157">
        <v>14.1717</v>
      </c>
      <c r="DP157">
        <v>4.9997399999999997E-2</v>
      </c>
      <c r="DQ157">
        <v>0</v>
      </c>
      <c r="DR157">
        <v>0</v>
      </c>
      <c r="DS157">
        <v>0</v>
      </c>
      <c r="DT157">
        <v>645.62</v>
      </c>
      <c r="DU157">
        <v>4.9997399999999997E-2</v>
      </c>
      <c r="DV157">
        <v>4.13</v>
      </c>
      <c r="DW157">
        <v>-1.23</v>
      </c>
      <c r="DX157">
        <v>36.686999999999998</v>
      </c>
      <c r="DY157">
        <v>40.875</v>
      </c>
      <c r="DZ157">
        <v>39.375</v>
      </c>
      <c r="EA157">
        <v>41</v>
      </c>
      <c r="EB157">
        <v>39.75</v>
      </c>
      <c r="EC157">
        <v>0</v>
      </c>
      <c r="ED157">
        <v>0</v>
      </c>
      <c r="EE157">
        <v>0</v>
      </c>
      <c r="EF157">
        <v>3446.7000000476801</v>
      </c>
      <c r="EG157">
        <v>0</v>
      </c>
      <c r="EH157">
        <v>647.03440000000001</v>
      </c>
      <c r="EI157">
        <v>-1.54923076718199</v>
      </c>
      <c r="EJ157">
        <v>2.6569232065155699</v>
      </c>
      <c r="EK157">
        <v>0.50800000000000001</v>
      </c>
      <c r="EL157">
        <v>15</v>
      </c>
      <c r="EM157">
        <v>1634253531.0999999</v>
      </c>
      <c r="EN157" t="s">
        <v>707</v>
      </c>
      <c r="EO157">
        <v>1634253530.0999999</v>
      </c>
      <c r="EP157">
        <v>1634253531.0999999</v>
      </c>
      <c r="EQ157">
        <v>134</v>
      </c>
      <c r="ER157">
        <v>-5.0000000000000001E-3</v>
      </c>
      <c r="ES157">
        <v>-1E-3</v>
      </c>
      <c r="ET157">
        <v>0.13100000000000001</v>
      </c>
      <c r="EU157">
        <v>-6.4000000000000001E-2</v>
      </c>
      <c r="EV157">
        <v>400</v>
      </c>
      <c r="EW157">
        <v>19</v>
      </c>
      <c r="EX157">
        <v>0.25</v>
      </c>
      <c r="EY157">
        <v>0.1</v>
      </c>
      <c r="EZ157">
        <v>0.44054282926829302</v>
      </c>
      <c r="FA157">
        <v>-1.29913379790947E-2</v>
      </c>
      <c r="FB157">
        <v>4.4233906625586399E-2</v>
      </c>
      <c r="FC157">
        <v>1</v>
      </c>
      <c r="FD157">
        <v>0</v>
      </c>
      <c r="FE157">
        <v>0</v>
      </c>
      <c r="FF157">
        <v>0</v>
      </c>
      <c r="FG157">
        <v>1</v>
      </c>
      <c r="FH157">
        <v>5.5849721951219497E-2</v>
      </c>
      <c r="FI157">
        <v>4.4923664111498299E-2</v>
      </c>
      <c r="FJ157">
        <v>5.0987922543893303E-3</v>
      </c>
      <c r="FK157">
        <v>1</v>
      </c>
      <c r="FL157">
        <v>3</v>
      </c>
      <c r="FM157">
        <v>3</v>
      </c>
      <c r="FN157" t="s">
        <v>415</v>
      </c>
      <c r="FO157">
        <v>3.92659</v>
      </c>
      <c r="FP157">
        <v>2.7876799999999999</v>
      </c>
      <c r="FQ157">
        <v>8.4005499999999997E-2</v>
      </c>
      <c r="FR157">
        <v>8.3920300000000003E-2</v>
      </c>
      <c r="FS157">
        <v>8.1747E-2</v>
      </c>
      <c r="FT157">
        <v>8.0658499999999994E-2</v>
      </c>
      <c r="FU157">
        <v>19702.400000000001</v>
      </c>
      <c r="FV157">
        <v>24033.4</v>
      </c>
      <c r="FW157">
        <v>20946.8</v>
      </c>
      <c r="FX157">
        <v>25301.9</v>
      </c>
      <c r="FY157">
        <v>30506.6</v>
      </c>
      <c r="FZ157">
        <v>34248.1</v>
      </c>
      <c r="GA157">
        <v>37804.699999999997</v>
      </c>
      <c r="GB157">
        <v>41972.800000000003</v>
      </c>
      <c r="GC157">
        <v>2.6772200000000002</v>
      </c>
      <c r="GD157">
        <v>2.1921499999999998</v>
      </c>
      <c r="GE157">
        <v>9.0114799999999995E-2</v>
      </c>
      <c r="GF157">
        <v>0</v>
      </c>
      <c r="GG157">
        <v>23.4453</v>
      </c>
      <c r="GH157">
        <v>999.9</v>
      </c>
      <c r="GI157">
        <v>46.191000000000003</v>
      </c>
      <c r="GJ157">
        <v>30.141999999999999</v>
      </c>
      <c r="GK157">
        <v>22.092300000000002</v>
      </c>
      <c r="GL157">
        <v>61.678199999999997</v>
      </c>
      <c r="GM157">
        <v>19.306899999999999</v>
      </c>
      <c r="GN157">
        <v>3</v>
      </c>
      <c r="GO157">
        <v>-0.225661</v>
      </c>
      <c r="GP157">
        <v>-0.84165800000000002</v>
      </c>
      <c r="GQ157">
        <v>20.332899999999999</v>
      </c>
      <c r="GR157">
        <v>5.2229799999999997</v>
      </c>
      <c r="GS157">
        <v>11.962</v>
      </c>
      <c r="GT157">
        <v>4.9856999999999996</v>
      </c>
      <c r="GU157">
        <v>3.3010000000000002</v>
      </c>
      <c r="GV157">
        <v>9999</v>
      </c>
      <c r="GW157">
        <v>9999</v>
      </c>
      <c r="GX157">
        <v>999.9</v>
      </c>
      <c r="GY157">
        <v>9999</v>
      </c>
      <c r="GZ157">
        <v>1.8845799999999999</v>
      </c>
      <c r="HA157">
        <v>1.8815599999999999</v>
      </c>
      <c r="HB157">
        <v>1.88307</v>
      </c>
      <c r="HC157">
        <v>1.88175</v>
      </c>
      <c r="HD157">
        <v>1.88324</v>
      </c>
      <c r="HE157">
        <v>1.8824700000000001</v>
      </c>
      <c r="HF157">
        <v>1.88446</v>
      </c>
      <c r="HG157">
        <v>1.88171</v>
      </c>
      <c r="HH157">
        <v>5</v>
      </c>
      <c r="HI157">
        <v>0</v>
      </c>
      <c r="HJ157">
        <v>0</v>
      </c>
      <c r="HK157">
        <v>0</v>
      </c>
      <c r="HL157" t="s">
        <v>403</v>
      </c>
      <c r="HM157" t="s">
        <v>404</v>
      </c>
      <c r="HN157" t="s">
        <v>405</v>
      </c>
      <c r="HO157" t="s">
        <v>405</v>
      </c>
      <c r="HP157" t="s">
        <v>405</v>
      </c>
      <c r="HQ157" t="s">
        <v>405</v>
      </c>
      <c r="HR157">
        <v>0</v>
      </c>
      <c r="HS157">
        <v>100</v>
      </c>
      <c r="HT157">
        <v>100</v>
      </c>
      <c r="HU157">
        <v>0.13200000000000001</v>
      </c>
      <c r="HV157">
        <v>-6.4399999999999999E-2</v>
      </c>
      <c r="HW157">
        <v>0.13130000000000999</v>
      </c>
      <c r="HX157">
        <v>0</v>
      </c>
      <c r="HY157">
        <v>0</v>
      </c>
      <c r="HZ157">
        <v>0</v>
      </c>
      <c r="IA157">
        <v>-6.4395000000001104E-2</v>
      </c>
      <c r="IB157">
        <v>0</v>
      </c>
      <c r="IC157">
        <v>0</v>
      </c>
      <c r="ID157">
        <v>0</v>
      </c>
      <c r="IE157">
        <v>-1</v>
      </c>
      <c r="IF157">
        <v>-1</v>
      </c>
      <c r="IG157">
        <v>-1</v>
      </c>
      <c r="IH157">
        <v>-1</v>
      </c>
      <c r="II157">
        <v>1.9</v>
      </c>
      <c r="IJ157">
        <v>1.9</v>
      </c>
      <c r="IK157">
        <v>1.5722700000000001</v>
      </c>
      <c r="IL157">
        <v>2.6098599999999998</v>
      </c>
      <c r="IM157">
        <v>2.8002899999999999</v>
      </c>
      <c r="IN157">
        <v>3.0163600000000002</v>
      </c>
      <c r="IO157">
        <v>3.0493199999999998</v>
      </c>
      <c r="IP157">
        <v>2.3339799999999999</v>
      </c>
      <c r="IQ157">
        <v>36.4343</v>
      </c>
      <c r="IR157">
        <v>24.061199999999999</v>
      </c>
      <c r="IS157">
        <v>18</v>
      </c>
      <c r="IT157">
        <v>1093.67</v>
      </c>
      <c r="IU157">
        <v>595.06600000000003</v>
      </c>
      <c r="IV157">
        <v>25.000299999999999</v>
      </c>
      <c r="IW157">
        <v>24.281199999999998</v>
      </c>
      <c r="IX157">
        <v>30.0002</v>
      </c>
      <c r="IY157">
        <v>24.1814</v>
      </c>
      <c r="IZ157">
        <v>24.174399999999999</v>
      </c>
      <c r="JA157">
        <v>31.389700000000001</v>
      </c>
      <c r="JB157">
        <v>11.894500000000001</v>
      </c>
      <c r="JC157">
        <v>64.861699999999999</v>
      </c>
      <c r="JD157">
        <v>25</v>
      </c>
      <c r="JE157">
        <v>400</v>
      </c>
      <c r="JF157">
        <v>18.106400000000001</v>
      </c>
      <c r="JG157">
        <v>101.91200000000001</v>
      </c>
      <c r="JH157">
        <v>101.18899999999999</v>
      </c>
    </row>
    <row r="158" spans="1:268" x14ac:dyDescent="0.2">
      <c r="A158">
        <v>142</v>
      </c>
      <c r="B158">
        <v>1634253651.5999999</v>
      </c>
      <c r="C158">
        <v>3506</v>
      </c>
      <c r="D158" t="s">
        <v>726</v>
      </c>
      <c r="E158" t="s">
        <v>727</v>
      </c>
      <c r="F158" t="s">
        <v>397</v>
      </c>
      <c r="I158">
        <v>1634253651.5999999</v>
      </c>
      <c r="J158">
        <f t="shared" si="184"/>
        <v>1.1288323131710883E-4</v>
      </c>
      <c r="K158">
        <f t="shared" si="185"/>
        <v>0.11288323131710883</v>
      </c>
      <c r="L158">
        <f t="shared" si="186"/>
        <v>-0.69188947934836831</v>
      </c>
      <c r="M158">
        <f t="shared" si="187"/>
        <v>400.44400000000002</v>
      </c>
      <c r="N158">
        <f t="shared" si="188"/>
        <v>559.12876303038013</v>
      </c>
      <c r="O158">
        <f t="shared" si="189"/>
        <v>50.270837673171471</v>
      </c>
      <c r="P158">
        <f t="shared" si="190"/>
        <v>36.003612499008007</v>
      </c>
      <c r="Q158">
        <f t="shared" si="191"/>
        <v>6.4373188511940641E-3</v>
      </c>
      <c r="R158">
        <f t="shared" si="192"/>
        <v>2.7478612618272122</v>
      </c>
      <c r="S158">
        <f t="shared" si="193"/>
        <v>6.4289525641259837E-3</v>
      </c>
      <c r="T158">
        <f t="shared" si="194"/>
        <v>4.0188461077318265E-3</v>
      </c>
      <c r="U158">
        <f t="shared" si="195"/>
        <v>3.9895850507889585E-3</v>
      </c>
      <c r="V158">
        <f t="shared" si="196"/>
        <v>25.478434552774214</v>
      </c>
      <c r="W158">
        <f t="shared" si="197"/>
        <v>24.931000000000001</v>
      </c>
      <c r="X158">
        <f t="shared" si="198"/>
        <v>3.1666207824485291</v>
      </c>
      <c r="Y158">
        <f t="shared" si="199"/>
        <v>49.733560498124724</v>
      </c>
      <c r="Z158">
        <f t="shared" si="200"/>
        <v>1.6300543761599999</v>
      </c>
      <c r="AA158">
        <f t="shared" si="201"/>
        <v>3.277574257369857</v>
      </c>
      <c r="AB158">
        <f t="shared" si="202"/>
        <v>1.5365664062885291</v>
      </c>
      <c r="AC158">
        <f t="shared" si="203"/>
        <v>-4.9781505010844995</v>
      </c>
      <c r="AD158">
        <f t="shared" si="204"/>
        <v>85.715364106737653</v>
      </c>
      <c r="AE158">
        <f t="shared" si="205"/>
        <v>6.6128260301999076</v>
      </c>
      <c r="AF158">
        <f t="shared" si="206"/>
        <v>87.354029220903854</v>
      </c>
      <c r="AG158">
        <v>0</v>
      </c>
      <c r="AH158">
        <v>0</v>
      </c>
      <c r="AI158">
        <f t="shared" si="207"/>
        <v>1</v>
      </c>
      <c r="AJ158">
        <f t="shared" si="208"/>
        <v>0</v>
      </c>
      <c r="AK158">
        <f t="shared" si="209"/>
        <v>47814.846293794209</v>
      </c>
      <c r="AL158" t="s">
        <v>399</v>
      </c>
      <c r="AM158" t="s">
        <v>399</v>
      </c>
      <c r="AN158">
        <v>0</v>
      </c>
      <c r="AO158">
        <v>0</v>
      </c>
      <c r="AP158" t="e">
        <f t="shared" si="210"/>
        <v>#DIV/0!</v>
      </c>
      <c r="AQ158">
        <v>0</v>
      </c>
      <c r="AR158" t="s">
        <v>399</v>
      </c>
      <c r="AS158" t="s">
        <v>399</v>
      </c>
      <c r="AT158">
        <v>0</v>
      </c>
      <c r="AU158">
        <v>0</v>
      </c>
      <c r="AV158" t="e">
        <f t="shared" si="211"/>
        <v>#DIV/0!</v>
      </c>
      <c r="AW158">
        <v>0.5</v>
      </c>
      <c r="AX158">
        <f t="shared" si="212"/>
        <v>2.0997816056783997E-2</v>
      </c>
      <c r="AY158">
        <f t="shared" si="213"/>
        <v>-0.69188947934836831</v>
      </c>
      <c r="AZ158" t="e">
        <f t="shared" si="214"/>
        <v>#DIV/0!</v>
      </c>
      <c r="BA158">
        <f t="shared" si="215"/>
        <v>-32.950544831772248</v>
      </c>
      <c r="BB158" t="e">
        <f t="shared" si="216"/>
        <v>#DIV/0!</v>
      </c>
      <c r="BC158" t="e">
        <f t="shared" si="217"/>
        <v>#DIV/0!</v>
      </c>
      <c r="BD158" t="s">
        <v>399</v>
      </c>
      <c r="BE158">
        <v>0</v>
      </c>
      <c r="BF158" t="e">
        <f t="shared" si="218"/>
        <v>#DIV/0!</v>
      </c>
      <c r="BG158" t="e">
        <f t="shared" si="219"/>
        <v>#DIV/0!</v>
      </c>
      <c r="BH158" t="e">
        <f t="shared" si="220"/>
        <v>#DIV/0!</v>
      </c>
      <c r="BI158" t="e">
        <f t="shared" si="221"/>
        <v>#DIV/0!</v>
      </c>
      <c r="BJ158" t="e">
        <f t="shared" si="222"/>
        <v>#DIV/0!</v>
      </c>
      <c r="BK158" t="e">
        <f t="shared" si="223"/>
        <v>#DIV/0!</v>
      </c>
      <c r="BL158" t="e">
        <f t="shared" si="224"/>
        <v>#DIV/0!</v>
      </c>
      <c r="BM158" t="e">
        <f t="shared" si="225"/>
        <v>#DIV/0!</v>
      </c>
      <c r="BN158" t="s">
        <v>399</v>
      </c>
      <c r="BO158" t="s">
        <v>399</v>
      </c>
      <c r="BP158" t="s">
        <v>399</v>
      </c>
      <c r="BQ158" t="s">
        <v>399</v>
      </c>
      <c r="BR158" t="s">
        <v>399</v>
      </c>
      <c r="BS158" t="s">
        <v>399</v>
      </c>
      <c r="BT158" t="s">
        <v>399</v>
      </c>
      <c r="BU158" t="s">
        <v>399</v>
      </c>
      <c r="BV158" t="s">
        <v>399</v>
      </c>
      <c r="BW158" t="s">
        <v>399</v>
      </c>
      <c r="BX158" t="s">
        <v>399</v>
      </c>
      <c r="BY158" t="s">
        <v>399</v>
      </c>
      <c r="BZ158" t="s">
        <v>399</v>
      </c>
      <c r="CA158" t="s">
        <v>399</v>
      </c>
      <c r="CB158" t="s">
        <v>399</v>
      </c>
      <c r="CC158" t="s">
        <v>399</v>
      </c>
      <c r="CD158" t="s">
        <v>399</v>
      </c>
      <c r="CE158" t="s">
        <v>399</v>
      </c>
      <c r="CF158">
        <f t="shared" si="226"/>
        <v>4.9997399999999997E-2</v>
      </c>
      <c r="CG158">
        <f t="shared" si="227"/>
        <v>2.0997816056783997E-2</v>
      </c>
      <c r="CH158">
        <f t="shared" si="228"/>
        <v>0.41997815999999993</v>
      </c>
      <c r="CI158">
        <f t="shared" si="229"/>
        <v>7.9795850399999979E-2</v>
      </c>
      <c r="CJ158">
        <v>6</v>
      </c>
      <c r="CK158">
        <v>0.5</v>
      </c>
      <c r="CL158" t="s">
        <v>400</v>
      </c>
      <c r="CM158">
        <v>2</v>
      </c>
      <c r="CN158">
        <v>1634253651.5999999</v>
      </c>
      <c r="CO158">
        <v>400.44400000000002</v>
      </c>
      <c r="CP158">
        <v>400.05599999999998</v>
      </c>
      <c r="CQ158">
        <v>18.13</v>
      </c>
      <c r="CR158">
        <v>18.063500000000001</v>
      </c>
      <c r="CS158">
        <v>400.31200000000001</v>
      </c>
      <c r="CT158">
        <v>18.194400000000002</v>
      </c>
      <c r="CU158">
        <v>1000.03</v>
      </c>
      <c r="CV158">
        <v>89.8048</v>
      </c>
      <c r="CW158">
        <v>0.104432</v>
      </c>
      <c r="CX158">
        <v>25.509599999999999</v>
      </c>
      <c r="CY158">
        <v>24.931000000000001</v>
      </c>
      <c r="CZ158">
        <v>999.9</v>
      </c>
      <c r="DA158">
        <v>0</v>
      </c>
      <c r="DB158">
        <v>0</v>
      </c>
      <c r="DC158">
        <v>10020</v>
      </c>
      <c r="DD158">
        <v>0</v>
      </c>
      <c r="DE158">
        <v>0.21912699999999999</v>
      </c>
      <c r="DF158">
        <v>0.38751200000000002</v>
      </c>
      <c r="DG158">
        <v>407.83800000000002</v>
      </c>
      <c r="DH158">
        <v>407.41500000000002</v>
      </c>
      <c r="DI158">
        <v>6.6499699999999995E-2</v>
      </c>
      <c r="DJ158">
        <v>400.05599999999998</v>
      </c>
      <c r="DK158">
        <v>18.063500000000001</v>
      </c>
      <c r="DL158">
        <v>1.6281600000000001</v>
      </c>
      <c r="DM158">
        <v>1.62219</v>
      </c>
      <c r="DN158">
        <v>14.2279</v>
      </c>
      <c r="DO158">
        <v>14.171200000000001</v>
      </c>
      <c r="DP158">
        <v>4.9997399999999997E-2</v>
      </c>
      <c r="DQ158">
        <v>0</v>
      </c>
      <c r="DR158">
        <v>0</v>
      </c>
      <c r="DS158">
        <v>0</v>
      </c>
      <c r="DT158">
        <v>647.95000000000005</v>
      </c>
      <c r="DU158">
        <v>4.9997399999999997E-2</v>
      </c>
      <c r="DV158">
        <v>2.13</v>
      </c>
      <c r="DW158">
        <v>-1.79</v>
      </c>
      <c r="DX158">
        <v>36.875</v>
      </c>
      <c r="DY158">
        <v>40.875</v>
      </c>
      <c r="DZ158">
        <v>39.5</v>
      </c>
      <c r="EA158">
        <v>41</v>
      </c>
      <c r="EB158">
        <v>40.125</v>
      </c>
      <c r="EC158">
        <v>0</v>
      </c>
      <c r="ED158">
        <v>0</v>
      </c>
      <c r="EE158">
        <v>0</v>
      </c>
      <c r="EF158">
        <v>3452.1000001430498</v>
      </c>
      <c r="EG158">
        <v>0</v>
      </c>
      <c r="EH158">
        <v>647.23692307692295</v>
      </c>
      <c r="EI158">
        <v>5.36205134847288</v>
      </c>
      <c r="EJ158">
        <v>2.76410248410023</v>
      </c>
      <c r="EK158">
        <v>0.22346153846153799</v>
      </c>
      <c r="EL158">
        <v>15</v>
      </c>
      <c r="EM158">
        <v>1634253531.0999999</v>
      </c>
      <c r="EN158" t="s">
        <v>707</v>
      </c>
      <c r="EO158">
        <v>1634253530.0999999</v>
      </c>
      <c r="EP158">
        <v>1634253531.0999999</v>
      </c>
      <c r="EQ158">
        <v>134</v>
      </c>
      <c r="ER158">
        <v>-5.0000000000000001E-3</v>
      </c>
      <c r="ES158">
        <v>-1E-3</v>
      </c>
      <c r="ET158">
        <v>0.13100000000000001</v>
      </c>
      <c r="EU158">
        <v>-6.4000000000000001E-2</v>
      </c>
      <c r="EV158">
        <v>400</v>
      </c>
      <c r="EW158">
        <v>19</v>
      </c>
      <c r="EX158">
        <v>0.25</v>
      </c>
      <c r="EY158">
        <v>0.1</v>
      </c>
      <c r="EZ158">
        <v>0.4270699</v>
      </c>
      <c r="FA158">
        <v>0.16009382363977301</v>
      </c>
      <c r="FB158">
        <v>3.8765258921359E-2</v>
      </c>
      <c r="FC158">
        <v>0</v>
      </c>
      <c r="FD158">
        <v>0</v>
      </c>
      <c r="FE158">
        <v>0</v>
      </c>
      <c r="FF158">
        <v>0</v>
      </c>
      <c r="FG158">
        <v>1</v>
      </c>
      <c r="FH158">
        <v>6.1298942500000002E-2</v>
      </c>
      <c r="FI158">
        <v>6.8276083677298205E-2</v>
      </c>
      <c r="FJ158">
        <v>7.2555198405037597E-3</v>
      </c>
      <c r="FK158">
        <v>1</v>
      </c>
      <c r="FL158">
        <v>2</v>
      </c>
      <c r="FM158">
        <v>3</v>
      </c>
      <c r="FN158" t="s">
        <v>419</v>
      </c>
      <c r="FO158">
        <v>3.9266399999999999</v>
      </c>
      <c r="FP158">
        <v>2.7872300000000001</v>
      </c>
      <c r="FQ158">
        <v>8.4002400000000005E-2</v>
      </c>
      <c r="FR158">
        <v>8.3928500000000003E-2</v>
      </c>
      <c r="FS158">
        <v>8.1723000000000004E-2</v>
      </c>
      <c r="FT158">
        <v>8.0656199999999997E-2</v>
      </c>
      <c r="FU158">
        <v>19702.5</v>
      </c>
      <c r="FV158">
        <v>24033.4</v>
      </c>
      <c r="FW158">
        <v>20946.900000000001</v>
      </c>
      <c r="FX158">
        <v>25302.1</v>
      </c>
      <c r="FY158">
        <v>30507.7</v>
      </c>
      <c r="FZ158">
        <v>34248.300000000003</v>
      </c>
      <c r="GA158">
        <v>37804.9</v>
      </c>
      <c r="GB158">
        <v>41973.1</v>
      </c>
      <c r="GC158">
        <v>2.6764800000000002</v>
      </c>
      <c r="GD158">
        <v>2.19198</v>
      </c>
      <c r="GE158">
        <v>9.01893E-2</v>
      </c>
      <c r="GF158">
        <v>0</v>
      </c>
      <c r="GG158">
        <v>23.449300000000001</v>
      </c>
      <c r="GH158">
        <v>999.9</v>
      </c>
      <c r="GI158">
        <v>46.191000000000003</v>
      </c>
      <c r="GJ158">
        <v>30.141999999999999</v>
      </c>
      <c r="GK158">
        <v>22.092300000000002</v>
      </c>
      <c r="GL158">
        <v>61.568199999999997</v>
      </c>
      <c r="GM158">
        <v>19.270800000000001</v>
      </c>
      <c r="GN158">
        <v>3</v>
      </c>
      <c r="GO158">
        <v>-0.22581300000000001</v>
      </c>
      <c r="GP158">
        <v>-0.84092299999999998</v>
      </c>
      <c r="GQ158">
        <v>20.332799999999999</v>
      </c>
      <c r="GR158">
        <v>5.2232799999999999</v>
      </c>
      <c r="GS158">
        <v>11.962</v>
      </c>
      <c r="GT158">
        <v>4.9856499999999997</v>
      </c>
      <c r="GU158">
        <v>3.3010000000000002</v>
      </c>
      <c r="GV158">
        <v>9999</v>
      </c>
      <c r="GW158">
        <v>9999</v>
      </c>
      <c r="GX158">
        <v>999.9</v>
      </c>
      <c r="GY158">
        <v>9999</v>
      </c>
      <c r="GZ158">
        <v>1.88459</v>
      </c>
      <c r="HA158">
        <v>1.8815599999999999</v>
      </c>
      <c r="HB158">
        <v>1.8830899999999999</v>
      </c>
      <c r="HC158">
        <v>1.8817299999999999</v>
      </c>
      <c r="HD158">
        <v>1.88324</v>
      </c>
      <c r="HE158">
        <v>1.8824799999999999</v>
      </c>
      <c r="HF158">
        <v>1.88446</v>
      </c>
      <c r="HG158">
        <v>1.88171</v>
      </c>
      <c r="HH158">
        <v>5</v>
      </c>
      <c r="HI158">
        <v>0</v>
      </c>
      <c r="HJ158">
        <v>0</v>
      </c>
      <c r="HK158">
        <v>0</v>
      </c>
      <c r="HL158" t="s">
        <v>403</v>
      </c>
      <c r="HM158" t="s">
        <v>404</v>
      </c>
      <c r="HN158" t="s">
        <v>405</v>
      </c>
      <c r="HO158" t="s">
        <v>405</v>
      </c>
      <c r="HP158" t="s">
        <v>405</v>
      </c>
      <c r="HQ158" t="s">
        <v>405</v>
      </c>
      <c r="HR158">
        <v>0</v>
      </c>
      <c r="HS158">
        <v>100</v>
      </c>
      <c r="HT158">
        <v>100</v>
      </c>
      <c r="HU158">
        <v>0.13200000000000001</v>
      </c>
      <c r="HV158">
        <v>-6.4399999999999999E-2</v>
      </c>
      <c r="HW158">
        <v>0.13130000000000999</v>
      </c>
      <c r="HX158">
        <v>0</v>
      </c>
      <c r="HY158">
        <v>0</v>
      </c>
      <c r="HZ158">
        <v>0</v>
      </c>
      <c r="IA158">
        <v>-6.4395000000001104E-2</v>
      </c>
      <c r="IB158">
        <v>0</v>
      </c>
      <c r="IC158">
        <v>0</v>
      </c>
      <c r="ID158">
        <v>0</v>
      </c>
      <c r="IE158">
        <v>-1</v>
      </c>
      <c r="IF158">
        <v>-1</v>
      </c>
      <c r="IG158">
        <v>-1</v>
      </c>
      <c r="IH158">
        <v>-1</v>
      </c>
      <c r="II158">
        <v>2</v>
      </c>
      <c r="IJ158">
        <v>2</v>
      </c>
      <c r="IK158">
        <v>1.57104</v>
      </c>
      <c r="IL158">
        <v>2.6110799999999998</v>
      </c>
      <c r="IM158">
        <v>2.8002899999999999</v>
      </c>
      <c r="IN158">
        <v>3.0163600000000002</v>
      </c>
      <c r="IO158">
        <v>3.0493199999999998</v>
      </c>
      <c r="IP158">
        <v>2.2790499999999998</v>
      </c>
      <c r="IQ158">
        <v>36.4343</v>
      </c>
      <c r="IR158">
        <v>24.061199999999999</v>
      </c>
      <c r="IS158">
        <v>18</v>
      </c>
      <c r="IT158">
        <v>1092.81</v>
      </c>
      <c r="IU158">
        <v>594.92899999999997</v>
      </c>
      <c r="IV158">
        <v>25.0002</v>
      </c>
      <c r="IW158">
        <v>24.281199999999998</v>
      </c>
      <c r="IX158">
        <v>30</v>
      </c>
      <c r="IY158">
        <v>24.1829</v>
      </c>
      <c r="IZ158">
        <v>24.174399999999999</v>
      </c>
      <c r="JA158">
        <v>31.387899999999998</v>
      </c>
      <c r="JB158">
        <v>11.894500000000001</v>
      </c>
      <c r="JC158">
        <v>64.861699999999999</v>
      </c>
      <c r="JD158">
        <v>25</v>
      </c>
      <c r="JE158">
        <v>400</v>
      </c>
      <c r="JF158">
        <v>18.108799999999999</v>
      </c>
      <c r="JG158">
        <v>101.913</v>
      </c>
      <c r="JH158">
        <v>101.19</v>
      </c>
    </row>
    <row r="159" spans="1:268" x14ac:dyDescent="0.2">
      <c r="A159">
        <v>143</v>
      </c>
      <c r="B159">
        <v>1634253656.5999999</v>
      </c>
      <c r="C159">
        <v>3511</v>
      </c>
      <c r="D159" t="s">
        <v>728</v>
      </c>
      <c r="E159" t="s">
        <v>729</v>
      </c>
      <c r="F159" t="s">
        <v>397</v>
      </c>
      <c r="I159">
        <v>1634253656.5999999</v>
      </c>
      <c r="J159">
        <f t="shared" si="184"/>
        <v>1.0422798878590507E-4</v>
      </c>
      <c r="K159">
        <f t="shared" si="185"/>
        <v>0.10422798878590507</v>
      </c>
      <c r="L159">
        <f t="shared" si="186"/>
        <v>-0.83010824240963554</v>
      </c>
      <c r="M159">
        <f t="shared" si="187"/>
        <v>400.42500000000001</v>
      </c>
      <c r="N159">
        <f t="shared" si="188"/>
        <v>609.91110608838903</v>
      </c>
      <c r="O159">
        <f t="shared" si="189"/>
        <v>54.83734541373844</v>
      </c>
      <c r="P159">
        <f t="shared" si="190"/>
        <v>36.00236791575</v>
      </c>
      <c r="Q159">
        <f t="shared" si="191"/>
        <v>5.9441268930906606E-3</v>
      </c>
      <c r="R159">
        <f t="shared" si="192"/>
        <v>2.7411484543683957</v>
      </c>
      <c r="S159">
        <f t="shared" si="193"/>
        <v>5.9369752401537985E-3</v>
      </c>
      <c r="T159">
        <f t="shared" si="194"/>
        <v>3.711251341479962E-3</v>
      </c>
      <c r="U159">
        <f t="shared" si="195"/>
        <v>3.9895850507889585E-3</v>
      </c>
      <c r="V159">
        <f t="shared" si="196"/>
        <v>25.484460742785828</v>
      </c>
      <c r="W159">
        <f t="shared" si="197"/>
        <v>24.929400000000001</v>
      </c>
      <c r="X159">
        <f t="shared" si="198"/>
        <v>3.1663185725778371</v>
      </c>
      <c r="Y159">
        <f t="shared" si="199"/>
        <v>49.720256566641027</v>
      </c>
      <c r="Z159">
        <f t="shared" si="200"/>
        <v>1.6299764692710004</v>
      </c>
      <c r="AA159">
        <f t="shared" si="201"/>
        <v>3.2782945660916116</v>
      </c>
      <c r="AB159">
        <f t="shared" si="202"/>
        <v>1.5363421033068367</v>
      </c>
      <c r="AC159">
        <f t="shared" si="203"/>
        <v>-4.5964543054584137</v>
      </c>
      <c r="AD159">
        <f t="shared" si="204"/>
        <v>86.289206476047625</v>
      </c>
      <c r="AE159">
        <f t="shared" si="205"/>
        <v>6.6734703955783772</v>
      </c>
      <c r="AF159">
        <f t="shared" si="206"/>
        <v>88.370212151218382</v>
      </c>
      <c r="AG159">
        <v>0</v>
      </c>
      <c r="AH159">
        <v>0</v>
      </c>
      <c r="AI159">
        <f t="shared" si="207"/>
        <v>1</v>
      </c>
      <c r="AJ159">
        <f t="shared" si="208"/>
        <v>0</v>
      </c>
      <c r="AK159">
        <f t="shared" si="209"/>
        <v>47631.907452316118</v>
      </c>
      <c r="AL159" t="s">
        <v>399</v>
      </c>
      <c r="AM159" t="s">
        <v>399</v>
      </c>
      <c r="AN159">
        <v>0</v>
      </c>
      <c r="AO159">
        <v>0</v>
      </c>
      <c r="AP159" t="e">
        <f t="shared" si="210"/>
        <v>#DIV/0!</v>
      </c>
      <c r="AQ159">
        <v>0</v>
      </c>
      <c r="AR159" t="s">
        <v>399</v>
      </c>
      <c r="AS159" t="s">
        <v>399</v>
      </c>
      <c r="AT159">
        <v>0</v>
      </c>
      <c r="AU159">
        <v>0</v>
      </c>
      <c r="AV159" t="e">
        <f t="shared" si="211"/>
        <v>#DIV/0!</v>
      </c>
      <c r="AW159">
        <v>0.5</v>
      </c>
      <c r="AX159">
        <f t="shared" si="212"/>
        <v>2.0997816056783997E-2</v>
      </c>
      <c r="AY159">
        <f t="shared" si="213"/>
        <v>-0.83010824240963554</v>
      </c>
      <c r="AZ159" t="e">
        <f t="shared" si="214"/>
        <v>#DIV/0!</v>
      </c>
      <c r="BA159">
        <f t="shared" si="215"/>
        <v>-39.53307525719768</v>
      </c>
      <c r="BB159" t="e">
        <f t="shared" si="216"/>
        <v>#DIV/0!</v>
      </c>
      <c r="BC159" t="e">
        <f t="shared" si="217"/>
        <v>#DIV/0!</v>
      </c>
      <c r="BD159" t="s">
        <v>399</v>
      </c>
      <c r="BE159">
        <v>0</v>
      </c>
      <c r="BF159" t="e">
        <f t="shared" si="218"/>
        <v>#DIV/0!</v>
      </c>
      <c r="BG159" t="e">
        <f t="shared" si="219"/>
        <v>#DIV/0!</v>
      </c>
      <c r="BH159" t="e">
        <f t="shared" si="220"/>
        <v>#DIV/0!</v>
      </c>
      <c r="BI159" t="e">
        <f t="shared" si="221"/>
        <v>#DIV/0!</v>
      </c>
      <c r="BJ159" t="e">
        <f t="shared" si="222"/>
        <v>#DIV/0!</v>
      </c>
      <c r="BK159" t="e">
        <f t="shared" si="223"/>
        <v>#DIV/0!</v>
      </c>
      <c r="BL159" t="e">
        <f t="shared" si="224"/>
        <v>#DIV/0!</v>
      </c>
      <c r="BM159" t="e">
        <f t="shared" si="225"/>
        <v>#DIV/0!</v>
      </c>
      <c r="BN159" t="s">
        <v>399</v>
      </c>
      <c r="BO159" t="s">
        <v>399</v>
      </c>
      <c r="BP159" t="s">
        <v>399</v>
      </c>
      <c r="BQ159" t="s">
        <v>399</v>
      </c>
      <c r="BR159" t="s">
        <v>399</v>
      </c>
      <c r="BS159" t="s">
        <v>399</v>
      </c>
      <c r="BT159" t="s">
        <v>399</v>
      </c>
      <c r="BU159" t="s">
        <v>399</v>
      </c>
      <c r="BV159" t="s">
        <v>399</v>
      </c>
      <c r="BW159" t="s">
        <v>399</v>
      </c>
      <c r="BX159" t="s">
        <v>399</v>
      </c>
      <c r="BY159" t="s">
        <v>399</v>
      </c>
      <c r="BZ159" t="s">
        <v>399</v>
      </c>
      <c r="CA159" t="s">
        <v>399</v>
      </c>
      <c r="CB159" t="s">
        <v>399</v>
      </c>
      <c r="CC159" t="s">
        <v>399</v>
      </c>
      <c r="CD159" t="s">
        <v>399</v>
      </c>
      <c r="CE159" t="s">
        <v>399</v>
      </c>
      <c r="CF159">
        <f t="shared" si="226"/>
        <v>4.9997399999999997E-2</v>
      </c>
      <c r="CG159">
        <f t="shared" si="227"/>
        <v>2.0997816056783997E-2</v>
      </c>
      <c r="CH159">
        <f t="shared" si="228"/>
        <v>0.41997815999999993</v>
      </c>
      <c r="CI159">
        <f t="shared" si="229"/>
        <v>7.9795850399999979E-2</v>
      </c>
      <c r="CJ159">
        <v>6</v>
      </c>
      <c r="CK159">
        <v>0.5</v>
      </c>
      <c r="CL159" t="s">
        <v>400</v>
      </c>
      <c r="CM159">
        <v>2</v>
      </c>
      <c r="CN159">
        <v>1634253656.5999999</v>
      </c>
      <c r="CO159">
        <v>400.42500000000001</v>
      </c>
      <c r="CP159">
        <v>399.952</v>
      </c>
      <c r="CQ159">
        <v>18.128900000000002</v>
      </c>
      <c r="CR159">
        <v>18.067499999999999</v>
      </c>
      <c r="CS159">
        <v>400.29300000000001</v>
      </c>
      <c r="CT159">
        <v>18.193300000000001</v>
      </c>
      <c r="CU159">
        <v>1000.05</v>
      </c>
      <c r="CV159">
        <v>89.806200000000004</v>
      </c>
      <c r="CW159">
        <v>0.10419</v>
      </c>
      <c r="CX159">
        <v>25.513300000000001</v>
      </c>
      <c r="CY159">
        <v>24.929400000000001</v>
      </c>
      <c r="CZ159">
        <v>999.9</v>
      </c>
      <c r="DA159">
        <v>0</v>
      </c>
      <c r="DB159">
        <v>0</v>
      </c>
      <c r="DC159">
        <v>9980</v>
      </c>
      <c r="DD159">
        <v>0</v>
      </c>
      <c r="DE159">
        <v>0.21912699999999999</v>
      </c>
      <c r="DF159">
        <v>0.47238200000000002</v>
      </c>
      <c r="DG159">
        <v>407.81799999999998</v>
      </c>
      <c r="DH159">
        <v>407.31099999999998</v>
      </c>
      <c r="DI159">
        <v>6.1477700000000003E-2</v>
      </c>
      <c r="DJ159">
        <v>399.952</v>
      </c>
      <c r="DK159">
        <v>18.067499999999999</v>
      </c>
      <c r="DL159">
        <v>1.62809</v>
      </c>
      <c r="DM159">
        <v>1.6225700000000001</v>
      </c>
      <c r="DN159">
        <v>14.2273</v>
      </c>
      <c r="DO159">
        <v>14.174799999999999</v>
      </c>
      <c r="DP159">
        <v>4.9997399999999997E-2</v>
      </c>
      <c r="DQ159">
        <v>0</v>
      </c>
      <c r="DR159">
        <v>0</v>
      </c>
      <c r="DS159">
        <v>0</v>
      </c>
      <c r="DT159">
        <v>650.20000000000005</v>
      </c>
      <c r="DU159">
        <v>4.9997399999999997E-2</v>
      </c>
      <c r="DV159">
        <v>-2.66</v>
      </c>
      <c r="DW159">
        <v>-2.09</v>
      </c>
      <c r="DX159">
        <v>36.625</v>
      </c>
      <c r="DY159">
        <v>40.875</v>
      </c>
      <c r="DZ159">
        <v>39.436999999999998</v>
      </c>
      <c r="EA159">
        <v>41.061999999999998</v>
      </c>
      <c r="EB159">
        <v>39.811999999999998</v>
      </c>
      <c r="EC159">
        <v>0</v>
      </c>
      <c r="ED159">
        <v>0</v>
      </c>
      <c r="EE159">
        <v>0</v>
      </c>
      <c r="EF159">
        <v>3456.9000000953702</v>
      </c>
      <c r="EG159">
        <v>0</v>
      </c>
      <c r="EH159">
        <v>647.69192307692299</v>
      </c>
      <c r="EI159">
        <v>13.2529915175143</v>
      </c>
      <c r="EJ159">
        <v>-6.3654700799124999</v>
      </c>
      <c r="EK159">
        <v>-3.8076923076923098E-2</v>
      </c>
      <c r="EL159">
        <v>15</v>
      </c>
      <c r="EM159">
        <v>1634253531.0999999</v>
      </c>
      <c r="EN159" t="s">
        <v>707</v>
      </c>
      <c r="EO159">
        <v>1634253530.0999999</v>
      </c>
      <c r="EP159">
        <v>1634253531.0999999</v>
      </c>
      <c r="EQ159">
        <v>134</v>
      </c>
      <c r="ER159">
        <v>-5.0000000000000001E-3</v>
      </c>
      <c r="ES159">
        <v>-1E-3</v>
      </c>
      <c r="ET159">
        <v>0.13100000000000001</v>
      </c>
      <c r="EU159">
        <v>-6.4000000000000001E-2</v>
      </c>
      <c r="EV159">
        <v>400</v>
      </c>
      <c r="EW159">
        <v>19</v>
      </c>
      <c r="EX159">
        <v>0.25</v>
      </c>
      <c r="EY159">
        <v>0.1</v>
      </c>
      <c r="EZ159">
        <v>0.43901258536585402</v>
      </c>
      <c r="FA159">
        <v>-4.1579581881533101E-2</v>
      </c>
      <c r="FB159">
        <v>3.02857221056759E-2</v>
      </c>
      <c r="FC159">
        <v>1</v>
      </c>
      <c r="FD159">
        <v>0</v>
      </c>
      <c r="FE159">
        <v>0</v>
      </c>
      <c r="FF159">
        <v>0</v>
      </c>
      <c r="FG159">
        <v>1</v>
      </c>
      <c r="FH159">
        <v>6.3434134146341498E-2</v>
      </c>
      <c r="FI159">
        <v>4.3223176306620301E-2</v>
      </c>
      <c r="FJ159">
        <v>6.2786959097900696E-3</v>
      </c>
      <c r="FK159">
        <v>1</v>
      </c>
      <c r="FL159">
        <v>3</v>
      </c>
      <c r="FM159">
        <v>3</v>
      </c>
      <c r="FN159" t="s">
        <v>415</v>
      </c>
      <c r="FO159">
        <v>3.9266700000000001</v>
      </c>
      <c r="FP159">
        <v>2.7866399999999998</v>
      </c>
      <c r="FQ159">
        <v>8.4000500000000006E-2</v>
      </c>
      <c r="FR159">
        <v>8.3913100000000004E-2</v>
      </c>
      <c r="FS159">
        <v>8.1720699999999993E-2</v>
      </c>
      <c r="FT159">
        <v>8.0670199999999997E-2</v>
      </c>
      <c r="FU159">
        <v>19702.5</v>
      </c>
      <c r="FV159">
        <v>24033.7</v>
      </c>
      <c r="FW159">
        <v>20946.900000000001</v>
      </c>
      <c r="FX159">
        <v>25302.1</v>
      </c>
      <c r="FY159">
        <v>30507.599999999999</v>
      </c>
      <c r="FZ159">
        <v>34247.800000000003</v>
      </c>
      <c r="GA159">
        <v>37804.699999999997</v>
      </c>
      <c r="GB159">
        <v>41973</v>
      </c>
      <c r="GC159">
        <v>2.6763499999999998</v>
      </c>
      <c r="GD159">
        <v>2.1924299999999999</v>
      </c>
      <c r="GE159">
        <v>8.9854000000000003E-2</v>
      </c>
      <c r="GF159">
        <v>0</v>
      </c>
      <c r="GG159">
        <v>23.453199999999999</v>
      </c>
      <c r="GH159">
        <v>999.9</v>
      </c>
      <c r="GI159">
        <v>46.191000000000003</v>
      </c>
      <c r="GJ159">
        <v>30.152000000000001</v>
      </c>
      <c r="GK159">
        <v>22.106100000000001</v>
      </c>
      <c r="GL159">
        <v>61.5182</v>
      </c>
      <c r="GM159">
        <v>19.270800000000001</v>
      </c>
      <c r="GN159">
        <v>3</v>
      </c>
      <c r="GO159">
        <v>-0.225493</v>
      </c>
      <c r="GP159">
        <v>-0.83899199999999996</v>
      </c>
      <c r="GQ159">
        <v>20.332899999999999</v>
      </c>
      <c r="GR159">
        <v>5.2226800000000004</v>
      </c>
      <c r="GS159">
        <v>11.962</v>
      </c>
      <c r="GT159">
        <v>4.9857500000000003</v>
      </c>
      <c r="GU159">
        <v>3.3010000000000002</v>
      </c>
      <c r="GV159">
        <v>9999</v>
      </c>
      <c r="GW159">
        <v>9999</v>
      </c>
      <c r="GX159">
        <v>999.9</v>
      </c>
      <c r="GY159">
        <v>9999</v>
      </c>
      <c r="GZ159">
        <v>1.8846000000000001</v>
      </c>
      <c r="HA159">
        <v>1.8815599999999999</v>
      </c>
      <c r="HB159">
        <v>1.8830899999999999</v>
      </c>
      <c r="HC159">
        <v>1.88175</v>
      </c>
      <c r="HD159">
        <v>1.88324</v>
      </c>
      <c r="HE159">
        <v>1.8824799999999999</v>
      </c>
      <c r="HF159">
        <v>1.88446</v>
      </c>
      <c r="HG159">
        <v>1.88171</v>
      </c>
      <c r="HH159">
        <v>5</v>
      </c>
      <c r="HI159">
        <v>0</v>
      </c>
      <c r="HJ159">
        <v>0</v>
      </c>
      <c r="HK159">
        <v>0</v>
      </c>
      <c r="HL159" t="s">
        <v>403</v>
      </c>
      <c r="HM159" t="s">
        <v>404</v>
      </c>
      <c r="HN159" t="s">
        <v>405</v>
      </c>
      <c r="HO159" t="s">
        <v>405</v>
      </c>
      <c r="HP159" t="s">
        <v>405</v>
      </c>
      <c r="HQ159" t="s">
        <v>405</v>
      </c>
      <c r="HR159">
        <v>0</v>
      </c>
      <c r="HS159">
        <v>100</v>
      </c>
      <c r="HT159">
        <v>100</v>
      </c>
      <c r="HU159">
        <v>0.13200000000000001</v>
      </c>
      <c r="HV159">
        <v>-6.4399999999999999E-2</v>
      </c>
      <c r="HW159">
        <v>0.13130000000000999</v>
      </c>
      <c r="HX159">
        <v>0</v>
      </c>
      <c r="HY159">
        <v>0</v>
      </c>
      <c r="HZ159">
        <v>0</v>
      </c>
      <c r="IA159">
        <v>-6.4395000000001104E-2</v>
      </c>
      <c r="IB159">
        <v>0</v>
      </c>
      <c r="IC159">
        <v>0</v>
      </c>
      <c r="ID159">
        <v>0</v>
      </c>
      <c r="IE159">
        <v>-1</v>
      </c>
      <c r="IF159">
        <v>-1</v>
      </c>
      <c r="IG159">
        <v>-1</v>
      </c>
      <c r="IH159">
        <v>-1</v>
      </c>
      <c r="II159">
        <v>2.1</v>
      </c>
      <c r="IJ159">
        <v>2.1</v>
      </c>
      <c r="IK159">
        <v>1.57104</v>
      </c>
      <c r="IL159">
        <v>2.6086399999999998</v>
      </c>
      <c r="IM159">
        <v>2.8002899999999999</v>
      </c>
      <c r="IN159">
        <v>3.0175800000000002</v>
      </c>
      <c r="IO159">
        <v>3.0493199999999998</v>
      </c>
      <c r="IP159">
        <v>2.3156699999999999</v>
      </c>
      <c r="IQ159">
        <v>36.4343</v>
      </c>
      <c r="IR159">
        <v>24.052499999999998</v>
      </c>
      <c r="IS159">
        <v>18</v>
      </c>
      <c r="IT159">
        <v>1092.67</v>
      </c>
      <c r="IU159">
        <v>595.28</v>
      </c>
      <c r="IV159">
        <v>25.000299999999999</v>
      </c>
      <c r="IW159">
        <v>24.281199999999998</v>
      </c>
      <c r="IX159">
        <v>30.0001</v>
      </c>
      <c r="IY159">
        <v>24.1829</v>
      </c>
      <c r="IZ159">
        <v>24.174399999999999</v>
      </c>
      <c r="JA159">
        <v>31.3901</v>
      </c>
      <c r="JB159">
        <v>11.894500000000001</v>
      </c>
      <c r="JC159">
        <v>64.861699999999999</v>
      </c>
      <c r="JD159">
        <v>25</v>
      </c>
      <c r="JE159">
        <v>400</v>
      </c>
      <c r="JF159">
        <v>18.1081</v>
      </c>
      <c r="JG159">
        <v>101.91200000000001</v>
      </c>
      <c r="JH159">
        <v>101.18899999999999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7"/>
  <sheetViews>
    <sheetView workbookViewId="0"/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  <row r="5" spans="1:2" x14ac:dyDescent="0.2">
      <c r="A5" t="s">
        <v>8</v>
      </c>
      <c r="B5" t="s">
        <v>9</v>
      </c>
    </row>
    <row r="6" spans="1:2" x14ac:dyDescent="0.2">
      <c r="A6" t="s">
        <v>10</v>
      </c>
      <c r="B6" t="s">
        <v>11</v>
      </c>
    </row>
    <row r="7" spans="1:2" x14ac:dyDescent="0.2">
      <c r="A7" t="s">
        <v>12</v>
      </c>
      <c r="B7" t="s">
        <v>13</v>
      </c>
    </row>
    <row r="8" spans="1:2" x14ac:dyDescent="0.2">
      <c r="A8" t="s">
        <v>14</v>
      </c>
      <c r="B8" t="s">
        <v>15</v>
      </c>
    </row>
    <row r="9" spans="1:2" x14ac:dyDescent="0.2">
      <c r="A9" t="s">
        <v>16</v>
      </c>
      <c r="B9" t="s">
        <v>15</v>
      </c>
    </row>
    <row r="10" spans="1:2" x14ac:dyDescent="0.2">
      <c r="A10" t="s">
        <v>17</v>
      </c>
      <c r="B10" t="s">
        <v>18</v>
      </c>
    </row>
    <row r="11" spans="1:2" x14ac:dyDescent="0.2">
      <c r="A11" t="s">
        <v>19</v>
      </c>
      <c r="B11" t="s">
        <v>20</v>
      </c>
    </row>
    <row r="12" spans="1:2" x14ac:dyDescent="0.2">
      <c r="A12" t="s">
        <v>21</v>
      </c>
      <c r="B12" t="s">
        <v>22</v>
      </c>
    </row>
    <row r="13" spans="1:2" x14ac:dyDescent="0.2">
      <c r="A13" t="s">
        <v>23</v>
      </c>
      <c r="B13" t="s">
        <v>22</v>
      </c>
    </row>
    <row r="14" spans="1:2" x14ac:dyDescent="0.2">
      <c r="A14" t="s">
        <v>24</v>
      </c>
      <c r="B14" t="s">
        <v>20</v>
      </c>
    </row>
    <row r="15" spans="1:2" x14ac:dyDescent="0.2">
      <c r="A15" t="s">
        <v>25</v>
      </c>
      <c r="B15" t="s">
        <v>11</v>
      </c>
    </row>
    <row r="16" spans="1:2" x14ac:dyDescent="0.2">
      <c r="A16" t="s">
        <v>26</v>
      </c>
      <c r="B16" t="s">
        <v>27</v>
      </c>
    </row>
    <row r="17" spans="1:2" x14ac:dyDescent="0.2">
      <c r="A17" t="s">
        <v>28</v>
      </c>
      <c r="B17" t="s">
        <v>29</v>
      </c>
    </row>
    <row r="18" spans="1:2" x14ac:dyDescent="0.2">
      <c r="A18" t="s">
        <v>462</v>
      </c>
      <c r="B18" t="s">
        <v>463</v>
      </c>
    </row>
    <row r="19" spans="1:2" x14ac:dyDescent="0.2">
      <c r="A19" t="s">
        <v>488</v>
      </c>
      <c r="B19" t="s">
        <v>489</v>
      </c>
    </row>
    <row r="20" spans="1:2" x14ac:dyDescent="0.2">
      <c r="A20" t="s">
        <v>514</v>
      </c>
      <c r="B20" t="s">
        <v>515</v>
      </c>
    </row>
    <row r="21" spans="1:2" x14ac:dyDescent="0.2">
      <c r="A21" t="s">
        <v>541</v>
      </c>
      <c r="B21" t="s">
        <v>542</v>
      </c>
    </row>
    <row r="22" spans="1:2" x14ac:dyDescent="0.2">
      <c r="A22" t="s">
        <v>568</v>
      </c>
      <c r="B22" t="s">
        <v>569</v>
      </c>
    </row>
    <row r="23" spans="1:2" x14ac:dyDescent="0.2">
      <c r="A23" t="s">
        <v>595</v>
      </c>
      <c r="B23" t="s">
        <v>596</v>
      </c>
    </row>
    <row r="24" spans="1:2" x14ac:dyDescent="0.2">
      <c r="A24" t="s">
        <v>622</v>
      </c>
      <c r="B24" t="s">
        <v>623</v>
      </c>
    </row>
    <row r="25" spans="1:2" x14ac:dyDescent="0.2">
      <c r="A25" t="s">
        <v>649</v>
      </c>
      <c r="B25" t="s">
        <v>650</v>
      </c>
    </row>
    <row r="26" spans="1:2" x14ac:dyDescent="0.2">
      <c r="A26" t="s">
        <v>676</v>
      </c>
      <c r="B26" t="s">
        <v>677</v>
      </c>
    </row>
    <row r="27" spans="1:2" x14ac:dyDescent="0.2">
      <c r="A27" t="s">
        <v>703</v>
      </c>
      <c r="B27" t="s">
        <v>704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Evan Perkowski</cp:lastModifiedBy>
  <dcterms:created xsi:type="dcterms:W3CDTF">2021-10-14T18:22:53Z</dcterms:created>
  <dcterms:modified xsi:type="dcterms:W3CDTF">2021-10-15T13:54:04Z</dcterms:modified>
</cp:coreProperties>
</file>