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perkowski/git/joseph_greenhouse_phys_2021/aci_data/"/>
    </mc:Choice>
  </mc:AlternateContent>
  <xr:revisionPtr revIDLastSave="0" documentId="8_{BB0ABD41-78C8-2C4D-8506-38D0B60A0D2C}" xr6:coauthVersionLast="45" xr6:coauthVersionMax="45" xr10:uidLastSave="{00000000-0000-0000-0000-000000000000}"/>
  <bookViews>
    <workbookView xWindow="240" yWindow="460" windowWidth="22580" windowHeight="146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136" i="1" l="1"/>
  <c r="CF136" i="1"/>
  <c r="CD136" i="1"/>
  <c r="CE136" i="1" s="1"/>
  <c r="AV136" i="1" s="1"/>
  <c r="BI136" i="1"/>
  <c r="BH136" i="1"/>
  <c r="AZ136" i="1"/>
  <c r="AT136" i="1"/>
  <c r="AX136" i="1" s="1"/>
  <c r="AN136" i="1"/>
  <c r="BA136" i="1" s="1"/>
  <c r="BD136" i="1" s="1"/>
  <c r="AI136" i="1"/>
  <c r="AG136" i="1" s="1"/>
  <c r="Y136" i="1"/>
  <c r="X136" i="1"/>
  <c r="W136" i="1" s="1"/>
  <c r="S136" i="1"/>
  <c r="P136" i="1"/>
  <c r="CG135" i="1"/>
  <c r="CF135" i="1"/>
  <c r="CE135" i="1"/>
  <c r="AV135" i="1" s="1"/>
  <c r="AX135" i="1" s="1"/>
  <c r="CD135" i="1"/>
  <c r="BI135" i="1"/>
  <c r="BH135" i="1"/>
  <c r="BA135" i="1"/>
  <c r="BD135" i="1" s="1"/>
  <c r="AZ135" i="1"/>
  <c r="AT135" i="1"/>
  <c r="AN135" i="1"/>
  <c r="AI135" i="1"/>
  <c r="AG135" i="1"/>
  <c r="K135" i="1" s="1"/>
  <c r="Y135" i="1"/>
  <c r="X135" i="1"/>
  <c r="W135" i="1"/>
  <c r="S135" i="1"/>
  <c r="P135" i="1"/>
  <c r="N135" i="1"/>
  <c r="CG134" i="1"/>
  <c r="S134" i="1" s="1"/>
  <c r="CF134" i="1"/>
  <c r="CE134" i="1" s="1"/>
  <c r="AV134" i="1" s="1"/>
  <c r="AX134" i="1" s="1"/>
  <c r="CD134" i="1"/>
  <c r="BI134" i="1"/>
  <c r="BH134" i="1"/>
  <c r="BA134" i="1"/>
  <c r="BD134" i="1" s="1"/>
  <c r="AZ134" i="1"/>
  <c r="AT134" i="1"/>
  <c r="AN134" i="1"/>
  <c r="AI134" i="1"/>
  <c r="AG134" i="1" s="1"/>
  <c r="Y134" i="1"/>
  <c r="W134" i="1" s="1"/>
  <c r="X134" i="1"/>
  <c r="P134" i="1"/>
  <c r="CG133" i="1"/>
  <c r="CF133" i="1"/>
  <c r="CD133" i="1"/>
  <c r="CE133" i="1" s="1"/>
  <c r="AV133" i="1" s="1"/>
  <c r="BI133" i="1"/>
  <c r="BH133" i="1"/>
  <c r="AZ133" i="1"/>
  <c r="AT133" i="1"/>
  <c r="AN133" i="1"/>
  <c r="BA133" i="1" s="1"/>
  <c r="BD133" i="1" s="1"/>
  <c r="AI133" i="1"/>
  <c r="AG133" i="1"/>
  <c r="N133" i="1" s="1"/>
  <c r="Y133" i="1"/>
  <c r="X133" i="1"/>
  <c r="W133" i="1"/>
  <c r="P133" i="1"/>
  <c r="K133" i="1"/>
  <c r="J133" i="1"/>
  <c r="AW133" i="1" s="1"/>
  <c r="CG132" i="1"/>
  <c r="CF132" i="1"/>
  <c r="CD132" i="1"/>
  <c r="CE132" i="1" s="1"/>
  <c r="AV132" i="1" s="1"/>
  <c r="AX132" i="1" s="1"/>
  <c r="BI132" i="1"/>
  <c r="BH132" i="1"/>
  <c r="AZ132" i="1"/>
  <c r="AT132" i="1"/>
  <c r="AN132" i="1"/>
  <c r="BA132" i="1" s="1"/>
  <c r="BD132" i="1" s="1"/>
  <c r="AI132" i="1"/>
  <c r="AG132" i="1" s="1"/>
  <c r="Y132" i="1"/>
  <c r="X132" i="1"/>
  <c r="W132" i="1" s="1"/>
  <c r="P132" i="1"/>
  <c r="CG131" i="1"/>
  <c r="CF131" i="1"/>
  <c r="CE131" i="1" s="1"/>
  <c r="AV131" i="1" s="1"/>
  <c r="AX131" i="1" s="1"/>
  <c r="CD131" i="1"/>
  <c r="BI131" i="1"/>
  <c r="BH131" i="1"/>
  <c r="AZ131" i="1"/>
  <c r="AT131" i="1"/>
  <c r="AN131" i="1"/>
  <c r="BA131" i="1" s="1"/>
  <c r="BD131" i="1" s="1"/>
  <c r="AI131" i="1"/>
  <c r="AH131" i="1"/>
  <c r="AG131" i="1"/>
  <c r="K131" i="1" s="1"/>
  <c r="Y131" i="1"/>
  <c r="X131" i="1"/>
  <c r="W131" i="1" s="1"/>
  <c r="S131" i="1"/>
  <c r="P131" i="1"/>
  <c r="N131" i="1"/>
  <c r="CG130" i="1"/>
  <c r="CF130" i="1"/>
  <c r="CD130" i="1"/>
  <c r="CE130" i="1" s="1"/>
  <c r="BI130" i="1"/>
  <c r="BH130" i="1"/>
  <c r="AZ130" i="1"/>
  <c r="AV130" i="1"/>
  <c r="AX130" i="1" s="1"/>
  <c r="AT130" i="1"/>
  <c r="AN130" i="1"/>
  <c r="BA130" i="1" s="1"/>
  <c r="BD130" i="1" s="1"/>
  <c r="BF130" i="1" s="1"/>
  <c r="BJ130" i="1" s="1"/>
  <c r="BK130" i="1" s="1"/>
  <c r="AI130" i="1"/>
  <c r="AG130" i="1" s="1"/>
  <c r="Y130" i="1"/>
  <c r="X130" i="1"/>
  <c r="W130" i="1" s="1"/>
  <c r="P130" i="1"/>
  <c r="CG129" i="1"/>
  <c r="CF129" i="1"/>
  <c r="CD129" i="1"/>
  <c r="BI129" i="1"/>
  <c r="BH129" i="1"/>
  <c r="BD129" i="1"/>
  <c r="AZ129" i="1"/>
  <c r="AT129" i="1"/>
  <c r="AN129" i="1"/>
  <c r="BA129" i="1" s="1"/>
  <c r="AI129" i="1"/>
  <c r="AH129" i="1"/>
  <c r="AG129" i="1"/>
  <c r="N129" i="1" s="1"/>
  <c r="Y129" i="1"/>
  <c r="X129" i="1"/>
  <c r="W129" i="1" s="1"/>
  <c r="P129" i="1"/>
  <c r="K129" i="1"/>
  <c r="J129" i="1"/>
  <c r="AW129" i="1" s="1"/>
  <c r="CG128" i="1"/>
  <c r="CF128" i="1"/>
  <c r="CD128" i="1"/>
  <c r="BI128" i="1"/>
  <c r="BH128" i="1"/>
  <c r="BD128" i="1"/>
  <c r="AZ128" i="1"/>
  <c r="AT128" i="1"/>
  <c r="AN128" i="1"/>
  <c r="BA128" i="1" s="1"/>
  <c r="AI128" i="1"/>
  <c r="AG128" i="1" s="1"/>
  <c r="AH128" i="1"/>
  <c r="Y128" i="1"/>
  <c r="X128" i="1"/>
  <c r="W128" i="1" s="1"/>
  <c r="P128" i="1"/>
  <c r="N128" i="1"/>
  <c r="J128" i="1"/>
  <c r="AW128" i="1" s="1"/>
  <c r="CG127" i="1"/>
  <c r="CF127" i="1"/>
  <c r="CE127" i="1" s="1"/>
  <c r="CD127" i="1"/>
  <c r="BI127" i="1"/>
  <c r="BH127" i="1"/>
  <c r="BF127" i="1"/>
  <c r="BJ127" i="1" s="1"/>
  <c r="BK127" i="1" s="1"/>
  <c r="AZ127" i="1"/>
  <c r="AV127" i="1"/>
  <c r="AX127" i="1" s="1"/>
  <c r="AT127" i="1"/>
  <c r="AN127" i="1"/>
  <c r="BA127" i="1" s="1"/>
  <c r="BD127" i="1" s="1"/>
  <c r="AI127" i="1"/>
  <c r="AH127" i="1"/>
  <c r="AG127" i="1"/>
  <c r="K127" i="1" s="1"/>
  <c r="Y127" i="1"/>
  <c r="X127" i="1"/>
  <c r="W127" i="1" s="1"/>
  <c r="S127" i="1"/>
  <c r="P127" i="1"/>
  <c r="N127" i="1"/>
  <c r="CG126" i="1"/>
  <c r="CF126" i="1"/>
  <c r="CD126" i="1"/>
  <c r="BI126" i="1"/>
  <c r="BH126" i="1"/>
  <c r="AZ126" i="1"/>
  <c r="AT126" i="1"/>
  <c r="AN126" i="1"/>
  <c r="BA126" i="1" s="1"/>
  <c r="BD126" i="1" s="1"/>
  <c r="AI126" i="1"/>
  <c r="AG126" i="1" s="1"/>
  <c r="Y126" i="1"/>
  <c r="X126" i="1"/>
  <c r="W126" i="1" s="1"/>
  <c r="P126" i="1"/>
  <c r="CG125" i="1"/>
  <c r="CF125" i="1"/>
  <c r="CD125" i="1"/>
  <c r="BI125" i="1"/>
  <c r="BH125" i="1"/>
  <c r="AZ125" i="1"/>
  <c r="AT125" i="1"/>
  <c r="AN125" i="1"/>
  <c r="BA125" i="1" s="1"/>
  <c r="BD125" i="1" s="1"/>
  <c r="AI125" i="1"/>
  <c r="AH125" i="1"/>
  <c r="AG125" i="1"/>
  <c r="N125" i="1" s="1"/>
  <c r="Y125" i="1"/>
  <c r="X125" i="1"/>
  <c r="W125" i="1" s="1"/>
  <c r="P125" i="1"/>
  <c r="K125" i="1"/>
  <c r="J125" i="1"/>
  <c r="AW125" i="1" s="1"/>
  <c r="CG124" i="1"/>
  <c r="CF124" i="1"/>
  <c r="CD124" i="1"/>
  <c r="BI124" i="1"/>
  <c r="BH124" i="1"/>
  <c r="AZ124" i="1"/>
  <c r="AT124" i="1"/>
  <c r="AN124" i="1"/>
  <c r="BA124" i="1" s="1"/>
  <c r="BD124" i="1" s="1"/>
  <c r="AI124" i="1"/>
  <c r="AG124" i="1" s="1"/>
  <c r="AH124" i="1" s="1"/>
  <c r="Y124" i="1"/>
  <c r="X124" i="1"/>
  <c r="W124" i="1" s="1"/>
  <c r="P124" i="1"/>
  <c r="CG123" i="1"/>
  <c r="CF123" i="1"/>
  <c r="CE123" i="1" s="1"/>
  <c r="CD123" i="1"/>
  <c r="BI123" i="1"/>
  <c r="BH123" i="1"/>
  <c r="AZ123" i="1"/>
  <c r="AX123" i="1"/>
  <c r="AV123" i="1"/>
  <c r="AT123" i="1"/>
  <c r="AN123" i="1"/>
  <c r="BA123" i="1" s="1"/>
  <c r="BD123" i="1" s="1"/>
  <c r="AI123" i="1"/>
  <c r="AH123" i="1"/>
  <c r="AG123" i="1"/>
  <c r="K123" i="1" s="1"/>
  <c r="Y123" i="1"/>
  <c r="X123" i="1"/>
  <c r="W123" i="1" s="1"/>
  <c r="S123" i="1"/>
  <c r="P123" i="1"/>
  <c r="N123" i="1"/>
  <c r="CG122" i="1"/>
  <c r="CF122" i="1"/>
  <c r="CD122" i="1"/>
  <c r="BI122" i="1"/>
  <c r="BH122" i="1"/>
  <c r="BD122" i="1"/>
  <c r="AZ122" i="1"/>
  <c r="AT122" i="1"/>
  <c r="AN122" i="1"/>
  <c r="BA122" i="1" s="1"/>
  <c r="AI122" i="1"/>
  <c r="AG122" i="1" s="1"/>
  <c r="N122" i="1" s="1"/>
  <c r="Y122" i="1"/>
  <c r="X122" i="1"/>
  <c r="W122" i="1" s="1"/>
  <c r="P122" i="1"/>
  <c r="J122" i="1"/>
  <c r="AW122" i="1" s="1"/>
  <c r="CG121" i="1"/>
  <c r="CF121" i="1"/>
  <c r="CE121" i="1"/>
  <c r="AV121" i="1" s="1"/>
  <c r="CD121" i="1"/>
  <c r="BI121" i="1"/>
  <c r="BH121" i="1"/>
  <c r="AZ121" i="1"/>
  <c r="AT121" i="1"/>
  <c r="AN121" i="1"/>
  <c r="BA121" i="1" s="1"/>
  <c r="BD121" i="1" s="1"/>
  <c r="AI121" i="1"/>
  <c r="AH121" i="1"/>
  <c r="AG121" i="1"/>
  <c r="N121" i="1" s="1"/>
  <c r="Y121" i="1"/>
  <c r="X121" i="1"/>
  <c r="W121" i="1" s="1"/>
  <c r="S121" i="1"/>
  <c r="P121" i="1"/>
  <c r="K121" i="1"/>
  <c r="J121" i="1"/>
  <c r="AW121" i="1" s="1"/>
  <c r="CG120" i="1"/>
  <c r="CF120" i="1"/>
  <c r="CD120" i="1"/>
  <c r="BI120" i="1"/>
  <c r="BH120" i="1"/>
  <c r="BA120" i="1"/>
  <c r="BD120" i="1" s="1"/>
  <c r="AZ120" i="1"/>
  <c r="AT120" i="1"/>
  <c r="AN120" i="1"/>
  <c r="AI120" i="1"/>
  <c r="AG120" i="1" s="1"/>
  <c r="K120" i="1" s="1"/>
  <c r="AH120" i="1"/>
  <c r="Y120" i="1"/>
  <c r="X120" i="1"/>
  <c r="P120" i="1"/>
  <c r="J120" i="1"/>
  <c r="AW120" i="1" s="1"/>
  <c r="CG119" i="1"/>
  <c r="CF119" i="1"/>
  <c r="CE119" i="1"/>
  <c r="CD119" i="1"/>
  <c r="BI119" i="1"/>
  <c r="BH119" i="1"/>
  <c r="BE119" i="1"/>
  <c r="BD119" i="1"/>
  <c r="BG119" i="1" s="1"/>
  <c r="AZ119" i="1"/>
  <c r="AV119" i="1"/>
  <c r="AX119" i="1" s="1"/>
  <c r="AT119" i="1"/>
  <c r="AN119" i="1"/>
  <c r="BA119" i="1" s="1"/>
  <c r="AI119" i="1"/>
  <c r="AG119" i="1"/>
  <c r="I119" i="1" s="1"/>
  <c r="AA119" i="1"/>
  <c r="Y119" i="1"/>
  <c r="X119" i="1"/>
  <c r="W119" i="1" s="1"/>
  <c r="S119" i="1"/>
  <c r="P119" i="1"/>
  <c r="N119" i="1"/>
  <c r="K119" i="1"/>
  <c r="H119" i="1"/>
  <c r="CG118" i="1"/>
  <c r="CF118" i="1"/>
  <c r="CD118" i="1"/>
  <c r="BI118" i="1"/>
  <c r="BH118" i="1"/>
  <c r="AZ118" i="1"/>
  <c r="AT118" i="1"/>
  <c r="AN118" i="1"/>
  <c r="BA118" i="1" s="1"/>
  <c r="BD118" i="1" s="1"/>
  <c r="AI118" i="1"/>
  <c r="AG118" i="1" s="1"/>
  <c r="AH118" i="1" s="1"/>
  <c r="Y118" i="1"/>
  <c r="X118" i="1"/>
  <c r="W118" i="1" s="1"/>
  <c r="P118" i="1"/>
  <c r="N118" i="1"/>
  <c r="CG117" i="1"/>
  <c r="S117" i="1" s="1"/>
  <c r="CF117" i="1"/>
  <c r="CE117" i="1" s="1"/>
  <c r="AV117" i="1" s="1"/>
  <c r="CD117" i="1"/>
  <c r="BI117" i="1"/>
  <c r="BH117" i="1"/>
  <c r="BF117" i="1"/>
  <c r="BJ117" i="1" s="1"/>
  <c r="BK117" i="1" s="1"/>
  <c r="BA117" i="1"/>
  <c r="BD117" i="1" s="1"/>
  <c r="AZ117" i="1"/>
  <c r="AT117" i="1"/>
  <c r="AN117" i="1"/>
  <c r="AI117" i="1"/>
  <c r="AG117" i="1" s="1"/>
  <c r="Y117" i="1"/>
  <c r="W117" i="1" s="1"/>
  <c r="X117" i="1"/>
  <c r="P117" i="1"/>
  <c r="CG116" i="1"/>
  <c r="CF116" i="1"/>
  <c r="CD116" i="1"/>
  <c r="BI116" i="1"/>
  <c r="BH116" i="1"/>
  <c r="AZ116" i="1"/>
  <c r="AT116" i="1"/>
  <c r="AN116" i="1"/>
  <c r="BA116" i="1" s="1"/>
  <c r="BD116" i="1" s="1"/>
  <c r="AI116" i="1"/>
  <c r="AG116" i="1"/>
  <c r="I116" i="1" s="1"/>
  <c r="H116" i="1" s="1"/>
  <c r="Y116" i="1"/>
  <c r="X116" i="1"/>
  <c r="W116" i="1"/>
  <c r="P116" i="1"/>
  <c r="K116" i="1"/>
  <c r="J116" i="1"/>
  <c r="AW116" i="1" s="1"/>
  <c r="CG115" i="1"/>
  <c r="S115" i="1" s="1"/>
  <c r="CF115" i="1"/>
  <c r="CE115" i="1" s="1"/>
  <c r="AV115" i="1" s="1"/>
  <c r="CD115" i="1"/>
  <c r="BI115" i="1"/>
  <c r="BH115" i="1"/>
  <c r="BA115" i="1"/>
  <c r="BD115" i="1" s="1"/>
  <c r="AZ115" i="1"/>
  <c r="AT115" i="1"/>
  <c r="AX115" i="1" s="1"/>
  <c r="AN115" i="1"/>
  <c r="AI115" i="1"/>
  <c r="AG115" i="1" s="1"/>
  <c r="AH115" i="1" s="1"/>
  <c r="Y115" i="1"/>
  <c r="X115" i="1"/>
  <c r="W115" i="1" s="1"/>
  <c r="P115" i="1"/>
  <c r="CG114" i="1"/>
  <c r="CF114" i="1"/>
  <c r="CE114" i="1"/>
  <c r="AV114" i="1" s="1"/>
  <c r="CD114" i="1"/>
  <c r="BI114" i="1"/>
  <c r="BH114" i="1"/>
  <c r="AZ114" i="1"/>
  <c r="AX114" i="1"/>
  <c r="AT114" i="1"/>
  <c r="AN114" i="1"/>
  <c r="BA114" i="1" s="1"/>
  <c r="BD114" i="1" s="1"/>
  <c r="AI114" i="1"/>
  <c r="AG114" i="1"/>
  <c r="K114" i="1" s="1"/>
  <c r="Y114" i="1"/>
  <c r="X114" i="1"/>
  <c r="W114" i="1"/>
  <c r="S114" i="1"/>
  <c r="P114" i="1"/>
  <c r="N114" i="1"/>
  <c r="CG113" i="1"/>
  <c r="S113" i="1" s="1"/>
  <c r="CF113" i="1"/>
  <c r="CE113" i="1" s="1"/>
  <c r="AV113" i="1" s="1"/>
  <c r="CD113" i="1"/>
  <c r="BI113" i="1"/>
  <c r="BH113" i="1"/>
  <c r="BA113" i="1"/>
  <c r="BD113" i="1" s="1"/>
  <c r="AZ113" i="1"/>
  <c r="AT113" i="1"/>
  <c r="AN113" i="1"/>
  <c r="AI113" i="1"/>
  <c r="AG113" i="1" s="1"/>
  <c r="Y113" i="1"/>
  <c r="X113" i="1"/>
  <c r="W113" i="1" s="1"/>
  <c r="P113" i="1"/>
  <c r="CG112" i="1"/>
  <c r="CF112" i="1"/>
  <c r="CD112" i="1"/>
  <c r="BI112" i="1"/>
  <c r="BH112" i="1"/>
  <c r="AZ112" i="1"/>
  <c r="AT112" i="1"/>
  <c r="AN112" i="1"/>
  <c r="BA112" i="1" s="1"/>
  <c r="BD112" i="1" s="1"/>
  <c r="AI112" i="1"/>
  <c r="AG112" i="1"/>
  <c r="I112" i="1" s="1"/>
  <c r="H112" i="1" s="1"/>
  <c r="Y112" i="1"/>
  <c r="X112" i="1"/>
  <c r="W112" i="1"/>
  <c r="P112" i="1"/>
  <c r="K112" i="1"/>
  <c r="J112" i="1"/>
  <c r="AW112" i="1" s="1"/>
  <c r="CG111" i="1"/>
  <c r="S111" i="1" s="1"/>
  <c r="CF111" i="1"/>
  <c r="CE111" i="1" s="1"/>
  <c r="AV111" i="1" s="1"/>
  <c r="CD111" i="1"/>
  <c r="BI111" i="1"/>
  <c r="BH111" i="1"/>
  <c r="BA111" i="1"/>
  <c r="BD111" i="1" s="1"/>
  <c r="AZ111" i="1"/>
  <c r="AT111" i="1"/>
  <c r="AN111" i="1"/>
  <c r="AI111" i="1"/>
  <c r="AG111" i="1" s="1"/>
  <c r="AH111" i="1"/>
  <c r="Y111" i="1"/>
  <c r="X111" i="1"/>
  <c r="W111" i="1" s="1"/>
  <c r="P111" i="1"/>
  <c r="CG110" i="1"/>
  <c r="CF110" i="1"/>
  <c r="CE110" i="1"/>
  <c r="AV110" i="1" s="1"/>
  <c r="CD110" i="1"/>
  <c r="BI110" i="1"/>
  <c r="BH110" i="1"/>
  <c r="AZ110" i="1"/>
  <c r="AX110" i="1"/>
  <c r="AT110" i="1"/>
  <c r="AN110" i="1"/>
  <c r="BA110" i="1" s="1"/>
  <c r="BD110" i="1" s="1"/>
  <c r="AI110" i="1"/>
  <c r="AG110" i="1"/>
  <c r="K110" i="1" s="1"/>
  <c r="Y110" i="1"/>
  <c r="X110" i="1"/>
  <c r="W110" i="1"/>
  <c r="S110" i="1"/>
  <c r="P110" i="1"/>
  <c r="N110" i="1"/>
  <c r="CG109" i="1"/>
  <c r="S109" i="1" s="1"/>
  <c r="CF109" i="1"/>
  <c r="CE109" i="1" s="1"/>
  <c r="AV109" i="1" s="1"/>
  <c r="CD109" i="1"/>
  <c r="BI109" i="1"/>
  <c r="BH109" i="1"/>
  <c r="BF109" i="1"/>
  <c r="BJ109" i="1" s="1"/>
  <c r="BK109" i="1" s="1"/>
  <c r="BA109" i="1"/>
  <c r="BD109" i="1" s="1"/>
  <c r="AZ109" i="1"/>
  <c r="AT109" i="1"/>
  <c r="AN109" i="1"/>
  <c r="AI109" i="1"/>
  <c r="AG109" i="1" s="1"/>
  <c r="Y109" i="1"/>
  <c r="X109" i="1"/>
  <c r="W109" i="1" s="1"/>
  <c r="P109" i="1"/>
  <c r="CG108" i="1"/>
  <c r="CF108" i="1"/>
  <c r="CD108" i="1"/>
  <c r="BI108" i="1"/>
  <c r="BH108" i="1"/>
  <c r="AZ108" i="1"/>
  <c r="AT108" i="1"/>
  <c r="AN108" i="1"/>
  <c r="BA108" i="1" s="1"/>
  <c r="BD108" i="1" s="1"/>
  <c r="AI108" i="1"/>
  <c r="AG108" i="1"/>
  <c r="I108" i="1" s="1"/>
  <c r="H108" i="1" s="1"/>
  <c r="Y108" i="1"/>
  <c r="X108" i="1"/>
  <c r="W108" i="1"/>
  <c r="P108" i="1"/>
  <c r="N108" i="1"/>
  <c r="K108" i="1"/>
  <c r="J108" i="1"/>
  <c r="AW108" i="1" s="1"/>
  <c r="CG107" i="1"/>
  <c r="S107" i="1" s="1"/>
  <c r="CF107" i="1"/>
  <c r="CE107" i="1" s="1"/>
  <c r="CD107" i="1"/>
  <c r="BJ107" i="1"/>
  <c r="BK107" i="1" s="1"/>
  <c r="BI107" i="1"/>
  <c r="BH107" i="1"/>
  <c r="BF107" i="1"/>
  <c r="BA107" i="1"/>
  <c r="BD107" i="1" s="1"/>
  <c r="AZ107" i="1"/>
  <c r="AV107" i="1"/>
  <c r="AT107" i="1"/>
  <c r="AX107" i="1" s="1"/>
  <c r="AN107" i="1"/>
  <c r="AI107" i="1"/>
  <c r="AG107" i="1" s="1"/>
  <c r="AH107" i="1" s="1"/>
  <c r="Y107" i="1"/>
  <c r="X107" i="1"/>
  <c r="W107" i="1" s="1"/>
  <c r="P107" i="1"/>
  <c r="CG106" i="1"/>
  <c r="CF106" i="1"/>
  <c r="CE106" i="1"/>
  <c r="AV106" i="1" s="1"/>
  <c r="AX106" i="1" s="1"/>
  <c r="CD106" i="1"/>
  <c r="S106" i="1" s="1"/>
  <c r="BI106" i="1"/>
  <c r="BH106" i="1"/>
  <c r="BD106" i="1"/>
  <c r="AZ106" i="1"/>
  <c r="AT106" i="1"/>
  <c r="AN106" i="1"/>
  <c r="BA106" i="1" s="1"/>
  <c r="AI106" i="1"/>
  <c r="AG106" i="1"/>
  <c r="Y106" i="1"/>
  <c r="X106" i="1"/>
  <c r="W106" i="1"/>
  <c r="P106" i="1"/>
  <c r="N106" i="1"/>
  <c r="K106" i="1"/>
  <c r="CG105" i="1"/>
  <c r="S105" i="1" s="1"/>
  <c r="CF105" i="1"/>
  <c r="CE105" i="1" s="1"/>
  <c r="CD105" i="1"/>
  <c r="BJ105" i="1"/>
  <c r="BK105" i="1" s="1"/>
  <c r="BI105" i="1"/>
  <c r="BH105" i="1"/>
  <c r="BF105" i="1"/>
  <c r="BA105" i="1"/>
  <c r="BD105" i="1" s="1"/>
  <c r="BE105" i="1" s="1"/>
  <c r="AZ105" i="1"/>
  <c r="AV105" i="1"/>
  <c r="AT105" i="1"/>
  <c r="AX105" i="1" s="1"/>
  <c r="AN105" i="1"/>
  <c r="AI105" i="1"/>
  <c r="AG105" i="1" s="1"/>
  <c r="AH105" i="1"/>
  <c r="Y105" i="1"/>
  <c r="X105" i="1"/>
  <c r="W105" i="1" s="1"/>
  <c r="P105" i="1"/>
  <c r="I105" i="1"/>
  <c r="H105" i="1"/>
  <c r="AA105" i="1" s="1"/>
  <c r="CG104" i="1"/>
  <c r="CF104" i="1"/>
  <c r="CD104" i="1"/>
  <c r="CE104" i="1" s="1"/>
  <c r="AV104" i="1" s="1"/>
  <c r="BI104" i="1"/>
  <c r="BH104" i="1"/>
  <c r="BE104" i="1"/>
  <c r="AZ104" i="1"/>
  <c r="AT104" i="1"/>
  <c r="AX104" i="1" s="1"/>
  <c r="AN104" i="1"/>
  <c r="BA104" i="1" s="1"/>
  <c r="BD104" i="1" s="1"/>
  <c r="AI104" i="1"/>
  <c r="AG104" i="1" s="1"/>
  <c r="Y104" i="1"/>
  <c r="W104" i="1" s="1"/>
  <c r="X104" i="1"/>
  <c r="P104" i="1"/>
  <c r="I104" i="1"/>
  <c r="H104" i="1" s="1"/>
  <c r="AA104" i="1" s="1"/>
  <c r="CG103" i="1"/>
  <c r="CF103" i="1"/>
  <c r="CD103" i="1"/>
  <c r="CE103" i="1" s="1"/>
  <c r="AV103" i="1" s="1"/>
  <c r="AX103" i="1" s="1"/>
  <c r="BI103" i="1"/>
  <c r="BH103" i="1"/>
  <c r="BA103" i="1"/>
  <c r="BD103" i="1" s="1"/>
  <c r="AZ103" i="1"/>
  <c r="AT103" i="1"/>
  <c r="AN103" i="1"/>
  <c r="AI103" i="1"/>
  <c r="AG103" i="1"/>
  <c r="Y103" i="1"/>
  <c r="X103" i="1"/>
  <c r="W103" i="1"/>
  <c r="S103" i="1"/>
  <c r="P103" i="1"/>
  <c r="CG102" i="1"/>
  <c r="CF102" i="1"/>
  <c r="CD102" i="1"/>
  <c r="CE102" i="1" s="1"/>
  <c r="AV102" i="1" s="1"/>
  <c r="AX102" i="1" s="1"/>
  <c r="BI102" i="1"/>
  <c r="BH102" i="1"/>
  <c r="BG102" i="1"/>
  <c r="AZ102" i="1"/>
  <c r="AW102" i="1"/>
  <c r="AT102" i="1"/>
  <c r="AN102" i="1"/>
  <c r="BA102" i="1" s="1"/>
  <c r="BD102" i="1" s="1"/>
  <c r="AI102" i="1"/>
  <c r="AG102" i="1"/>
  <c r="K102" i="1" s="1"/>
  <c r="Y102" i="1"/>
  <c r="X102" i="1"/>
  <c r="W102" i="1"/>
  <c r="P102" i="1"/>
  <c r="N102" i="1"/>
  <c r="J102" i="1"/>
  <c r="CG101" i="1"/>
  <c r="CF101" i="1"/>
  <c r="CE101" i="1"/>
  <c r="AV101" i="1" s="1"/>
  <c r="CD101" i="1"/>
  <c r="BI101" i="1"/>
  <c r="BH101" i="1"/>
  <c r="AZ101" i="1"/>
  <c r="AT101" i="1"/>
  <c r="AX101" i="1" s="1"/>
  <c r="AN101" i="1"/>
  <c r="BA101" i="1" s="1"/>
  <c r="BD101" i="1" s="1"/>
  <c r="AI101" i="1"/>
  <c r="AH101" i="1"/>
  <c r="AG101" i="1"/>
  <c r="AA101" i="1"/>
  <c r="Y101" i="1"/>
  <c r="X101" i="1"/>
  <c r="W101" i="1" s="1"/>
  <c r="S101" i="1"/>
  <c r="P101" i="1"/>
  <c r="N101" i="1"/>
  <c r="K101" i="1"/>
  <c r="J101" i="1"/>
  <c r="AW101" i="1" s="1"/>
  <c r="I101" i="1"/>
  <c r="H101" i="1"/>
  <c r="CG100" i="1"/>
  <c r="CF100" i="1"/>
  <c r="CD100" i="1"/>
  <c r="CE100" i="1" s="1"/>
  <c r="AV100" i="1" s="1"/>
  <c r="AX100" i="1" s="1"/>
  <c r="BI100" i="1"/>
  <c r="BH100" i="1"/>
  <c r="BA100" i="1"/>
  <c r="BD100" i="1" s="1"/>
  <c r="AZ100" i="1"/>
  <c r="AT100" i="1"/>
  <c r="AN100" i="1"/>
  <c r="AI100" i="1"/>
  <c r="AG100" i="1" s="1"/>
  <c r="Y100" i="1"/>
  <c r="X100" i="1"/>
  <c r="W100" i="1" s="1"/>
  <c r="P100" i="1"/>
  <c r="CG99" i="1"/>
  <c r="CF99" i="1"/>
  <c r="CD99" i="1"/>
  <c r="CE99" i="1" s="1"/>
  <c r="AV99" i="1" s="1"/>
  <c r="AX99" i="1" s="1"/>
  <c r="BI99" i="1"/>
  <c r="BH99" i="1"/>
  <c r="BA99" i="1"/>
  <c r="BD99" i="1" s="1"/>
  <c r="AZ99" i="1"/>
  <c r="AT99" i="1"/>
  <c r="AN99" i="1"/>
  <c r="AI99" i="1"/>
  <c r="AG99" i="1"/>
  <c r="Y99" i="1"/>
  <c r="X99" i="1"/>
  <c r="W99" i="1"/>
  <c r="P99" i="1"/>
  <c r="CG98" i="1"/>
  <c r="CF98" i="1"/>
  <c r="CD98" i="1"/>
  <c r="CE98" i="1" s="1"/>
  <c r="AV98" i="1" s="1"/>
  <c r="AX98" i="1" s="1"/>
  <c r="BI98" i="1"/>
  <c r="BH98" i="1"/>
  <c r="AZ98" i="1"/>
  <c r="AW98" i="1"/>
  <c r="AT98" i="1"/>
  <c r="AN98" i="1"/>
  <c r="BA98" i="1" s="1"/>
  <c r="BD98" i="1" s="1"/>
  <c r="AI98" i="1"/>
  <c r="AG98" i="1"/>
  <c r="K98" i="1" s="1"/>
  <c r="Y98" i="1"/>
  <c r="X98" i="1"/>
  <c r="W98" i="1"/>
  <c r="P98" i="1"/>
  <c r="N98" i="1"/>
  <c r="J98" i="1"/>
  <c r="CG97" i="1"/>
  <c r="CF97" i="1"/>
  <c r="CE97" i="1"/>
  <c r="AV97" i="1" s="1"/>
  <c r="CD97" i="1"/>
  <c r="BI97" i="1"/>
  <c r="BH97" i="1"/>
  <c r="BE97" i="1"/>
  <c r="AZ97" i="1"/>
  <c r="AT97" i="1"/>
  <c r="AX97" i="1" s="1"/>
  <c r="AN97" i="1"/>
  <c r="BA97" i="1" s="1"/>
  <c r="BD97" i="1" s="1"/>
  <c r="AI97" i="1"/>
  <c r="AG97" i="1" s="1"/>
  <c r="Y97" i="1"/>
  <c r="X97" i="1"/>
  <c r="W97" i="1" s="1"/>
  <c r="S97" i="1"/>
  <c r="P97" i="1"/>
  <c r="K97" i="1"/>
  <c r="CG96" i="1"/>
  <c r="CF96" i="1"/>
  <c r="CD96" i="1"/>
  <c r="CE96" i="1" s="1"/>
  <c r="AV96" i="1" s="1"/>
  <c r="AX96" i="1" s="1"/>
  <c r="BI96" i="1"/>
  <c r="BH96" i="1"/>
  <c r="BA96" i="1"/>
  <c r="BD96" i="1" s="1"/>
  <c r="AZ96" i="1"/>
  <c r="AT96" i="1"/>
  <c r="AN96" i="1"/>
  <c r="AI96" i="1"/>
  <c r="AG96" i="1" s="1"/>
  <c r="Y96" i="1"/>
  <c r="X96" i="1"/>
  <c r="P96" i="1"/>
  <c r="CG95" i="1"/>
  <c r="CF95" i="1"/>
  <c r="CD95" i="1"/>
  <c r="CE95" i="1" s="1"/>
  <c r="AV95" i="1" s="1"/>
  <c r="AX95" i="1" s="1"/>
  <c r="BI95" i="1"/>
  <c r="BH95" i="1"/>
  <c r="AZ95" i="1"/>
  <c r="AT95" i="1"/>
  <c r="AN95" i="1"/>
  <c r="BA95" i="1" s="1"/>
  <c r="BD95" i="1" s="1"/>
  <c r="AI95" i="1"/>
  <c r="AG95" i="1"/>
  <c r="Y95" i="1"/>
  <c r="X95" i="1"/>
  <c r="W95" i="1"/>
  <c r="P95" i="1"/>
  <c r="CG94" i="1"/>
  <c r="CF94" i="1"/>
  <c r="CD94" i="1"/>
  <c r="BI94" i="1"/>
  <c r="BH94" i="1"/>
  <c r="BD94" i="1"/>
  <c r="AZ94" i="1"/>
  <c r="AT94" i="1"/>
  <c r="AN94" i="1"/>
  <c r="BA94" i="1" s="1"/>
  <c r="AI94" i="1"/>
  <c r="AG94" i="1"/>
  <c r="K94" i="1" s="1"/>
  <c r="Y94" i="1"/>
  <c r="X94" i="1"/>
  <c r="W94" i="1"/>
  <c r="P94" i="1"/>
  <c r="N94" i="1"/>
  <c r="J94" i="1"/>
  <c r="AW94" i="1" s="1"/>
  <c r="CG93" i="1"/>
  <c r="CF93" i="1"/>
  <c r="CE93" i="1"/>
  <c r="AV93" i="1" s="1"/>
  <c r="CD93" i="1"/>
  <c r="BI93" i="1"/>
  <c r="BH93" i="1"/>
  <c r="AZ93" i="1"/>
  <c r="AT93" i="1"/>
  <c r="AX93" i="1" s="1"/>
  <c r="AN93" i="1"/>
  <c r="BA93" i="1" s="1"/>
  <c r="BD93" i="1" s="1"/>
  <c r="AI93" i="1"/>
  <c r="AG93" i="1" s="1"/>
  <c r="AH93" i="1" s="1"/>
  <c r="Y93" i="1"/>
  <c r="X93" i="1"/>
  <c r="W93" i="1" s="1"/>
  <c r="S93" i="1"/>
  <c r="P93" i="1"/>
  <c r="CG92" i="1"/>
  <c r="CF92" i="1"/>
  <c r="CD92" i="1"/>
  <c r="CE92" i="1" s="1"/>
  <c r="AV92" i="1" s="1"/>
  <c r="AX92" i="1" s="1"/>
  <c r="BI92" i="1"/>
  <c r="BH92" i="1"/>
  <c r="BA92" i="1"/>
  <c r="BD92" i="1" s="1"/>
  <c r="AZ92" i="1"/>
  <c r="AT92" i="1"/>
  <c r="AN92" i="1"/>
  <c r="AI92" i="1"/>
  <c r="AG92" i="1" s="1"/>
  <c r="AH92" i="1" s="1"/>
  <c r="Y92" i="1"/>
  <c r="X92" i="1"/>
  <c r="S92" i="1"/>
  <c r="P92" i="1"/>
  <c r="CG91" i="1"/>
  <c r="CF91" i="1"/>
  <c r="CD91" i="1"/>
  <c r="BI91" i="1"/>
  <c r="BH91" i="1"/>
  <c r="BD91" i="1"/>
  <c r="AZ91" i="1"/>
  <c r="AT91" i="1"/>
  <c r="AN91" i="1"/>
  <c r="BA91" i="1" s="1"/>
  <c r="AI91" i="1"/>
  <c r="AG91" i="1"/>
  <c r="Y91" i="1"/>
  <c r="X91" i="1"/>
  <c r="W91" i="1"/>
  <c r="P91" i="1"/>
  <c r="N91" i="1"/>
  <c r="I91" i="1"/>
  <c r="H91" i="1" s="1"/>
  <c r="CG90" i="1"/>
  <c r="CF90" i="1"/>
  <c r="CD90" i="1"/>
  <c r="BI90" i="1"/>
  <c r="BH90" i="1"/>
  <c r="BD90" i="1"/>
  <c r="BE90" i="1" s="1"/>
  <c r="AZ90" i="1"/>
  <c r="AT90" i="1"/>
  <c r="AN90" i="1"/>
  <c r="BA90" i="1" s="1"/>
  <c r="AI90" i="1"/>
  <c r="AH90" i="1"/>
  <c r="AG90" i="1"/>
  <c r="Y90" i="1"/>
  <c r="X90" i="1"/>
  <c r="W90" i="1"/>
  <c r="P90" i="1"/>
  <c r="N90" i="1"/>
  <c r="J90" i="1"/>
  <c r="AW90" i="1" s="1"/>
  <c r="CG89" i="1"/>
  <c r="CF89" i="1"/>
  <c r="CD89" i="1"/>
  <c r="S89" i="1" s="1"/>
  <c r="BI89" i="1"/>
  <c r="BH89" i="1"/>
  <c r="AZ89" i="1"/>
  <c r="AT89" i="1"/>
  <c r="AN89" i="1"/>
  <c r="BA89" i="1" s="1"/>
  <c r="BD89" i="1" s="1"/>
  <c r="AI89" i="1"/>
  <c r="AG89" i="1"/>
  <c r="Y89" i="1"/>
  <c r="X89" i="1"/>
  <c r="W89" i="1"/>
  <c r="P89" i="1"/>
  <c r="CG88" i="1"/>
  <c r="S88" i="1" s="1"/>
  <c r="CF88" i="1"/>
  <c r="CE88" i="1"/>
  <c r="AV88" i="1" s="1"/>
  <c r="CD88" i="1"/>
  <c r="BI88" i="1"/>
  <c r="BH88" i="1"/>
  <c r="BG88" i="1"/>
  <c r="BA88" i="1"/>
  <c r="BD88" i="1" s="1"/>
  <c r="AZ88" i="1"/>
  <c r="AT88" i="1"/>
  <c r="AX88" i="1" s="1"/>
  <c r="AN88" i="1"/>
  <c r="AI88" i="1"/>
  <c r="AG88" i="1" s="1"/>
  <c r="Y88" i="1"/>
  <c r="X88" i="1"/>
  <c r="W88" i="1" s="1"/>
  <c r="P88" i="1"/>
  <c r="CG87" i="1"/>
  <c r="CF87" i="1"/>
  <c r="CE87" i="1"/>
  <c r="AV87" i="1" s="1"/>
  <c r="CD87" i="1"/>
  <c r="BI87" i="1"/>
  <c r="BH87" i="1"/>
  <c r="BA87" i="1"/>
  <c r="BD87" i="1" s="1"/>
  <c r="AZ87" i="1"/>
  <c r="AT87" i="1"/>
  <c r="AN87" i="1"/>
  <c r="AI87" i="1"/>
  <c r="AG87" i="1" s="1"/>
  <c r="Y87" i="1"/>
  <c r="W87" i="1" s="1"/>
  <c r="X87" i="1"/>
  <c r="S87" i="1"/>
  <c r="P87" i="1"/>
  <c r="CG86" i="1"/>
  <c r="CF86" i="1"/>
  <c r="CD86" i="1"/>
  <c r="CE86" i="1" s="1"/>
  <c r="AV86" i="1" s="1"/>
  <c r="BI86" i="1"/>
  <c r="BH86" i="1"/>
  <c r="BA86" i="1"/>
  <c r="BD86" i="1" s="1"/>
  <c r="AZ86" i="1"/>
  <c r="AT86" i="1"/>
  <c r="AX86" i="1" s="1"/>
  <c r="AN86" i="1"/>
  <c r="AI86" i="1"/>
  <c r="AG86" i="1" s="1"/>
  <c r="Y86" i="1"/>
  <c r="W86" i="1" s="1"/>
  <c r="X86" i="1"/>
  <c r="P86" i="1"/>
  <c r="I86" i="1"/>
  <c r="H86" i="1" s="1"/>
  <c r="AA86" i="1" s="1"/>
  <c r="CG85" i="1"/>
  <c r="CF85" i="1"/>
  <c r="CD85" i="1"/>
  <c r="CE85" i="1" s="1"/>
  <c r="AV85" i="1" s="1"/>
  <c r="AX85" i="1" s="1"/>
  <c r="BI85" i="1"/>
  <c r="BH85" i="1"/>
  <c r="AZ85" i="1"/>
  <c r="AT85" i="1"/>
  <c r="AN85" i="1"/>
  <c r="BA85" i="1" s="1"/>
  <c r="BD85" i="1" s="1"/>
  <c r="AI85" i="1"/>
  <c r="AG85" i="1"/>
  <c r="Y85" i="1"/>
  <c r="X85" i="1"/>
  <c r="W85" i="1"/>
  <c r="P85" i="1"/>
  <c r="CG84" i="1"/>
  <c r="S84" i="1" s="1"/>
  <c r="CF84" i="1"/>
  <c r="CE84" i="1"/>
  <c r="AV84" i="1" s="1"/>
  <c r="CD84" i="1"/>
  <c r="BI84" i="1"/>
  <c r="BH84" i="1"/>
  <c r="BA84" i="1"/>
  <c r="BD84" i="1" s="1"/>
  <c r="AZ84" i="1"/>
  <c r="AT84" i="1"/>
  <c r="AX84" i="1" s="1"/>
  <c r="AN84" i="1"/>
  <c r="AI84" i="1"/>
  <c r="AG84" i="1" s="1"/>
  <c r="Y84" i="1"/>
  <c r="X84" i="1"/>
  <c r="W84" i="1" s="1"/>
  <c r="P84" i="1"/>
  <c r="CG83" i="1"/>
  <c r="CF83" i="1"/>
  <c r="CE83" i="1"/>
  <c r="AV83" i="1" s="1"/>
  <c r="CD83" i="1"/>
  <c r="BI83" i="1"/>
  <c r="BH83" i="1"/>
  <c r="BE83" i="1"/>
  <c r="BA83" i="1"/>
  <c r="BD83" i="1" s="1"/>
  <c r="AZ83" i="1"/>
  <c r="AT83" i="1"/>
  <c r="AN83" i="1"/>
  <c r="AI83" i="1"/>
  <c r="AG83" i="1" s="1"/>
  <c r="Y83" i="1"/>
  <c r="W83" i="1" s="1"/>
  <c r="X83" i="1"/>
  <c r="S83" i="1"/>
  <c r="P83" i="1"/>
  <c r="CG82" i="1"/>
  <c r="CF82" i="1"/>
  <c r="CD82" i="1"/>
  <c r="CE82" i="1" s="1"/>
  <c r="AV82" i="1" s="1"/>
  <c r="AX82" i="1" s="1"/>
  <c r="BI82" i="1"/>
  <c r="BH82" i="1"/>
  <c r="BA82" i="1"/>
  <c r="BD82" i="1" s="1"/>
  <c r="AZ82" i="1"/>
  <c r="AT82" i="1"/>
  <c r="AN82" i="1"/>
  <c r="AI82" i="1"/>
  <c r="AG82" i="1" s="1"/>
  <c r="Y82" i="1"/>
  <c r="W82" i="1" s="1"/>
  <c r="X82" i="1"/>
  <c r="P82" i="1"/>
  <c r="CG81" i="1"/>
  <c r="CF81" i="1"/>
  <c r="CD81" i="1"/>
  <c r="CE81" i="1" s="1"/>
  <c r="AV81" i="1" s="1"/>
  <c r="AX81" i="1" s="1"/>
  <c r="BI81" i="1"/>
  <c r="BH81" i="1"/>
  <c r="AZ81" i="1"/>
  <c r="AT81" i="1"/>
  <c r="AN81" i="1"/>
  <c r="BA81" i="1" s="1"/>
  <c r="BD81" i="1" s="1"/>
  <c r="AI81" i="1"/>
  <c r="AG81" i="1"/>
  <c r="Y81" i="1"/>
  <c r="X81" i="1"/>
  <c r="W81" i="1"/>
  <c r="P81" i="1"/>
  <c r="CG80" i="1"/>
  <c r="S80" i="1" s="1"/>
  <c r="CF80" i="1"/>
  <c r="CE80" i="1"/>
  <c r="AV80" i="1" s="1"/>
  <c r="CD80" i="1"/>
  <c r="BI80" i="1"/>
  <c r="BH80" i="1"/>
  <c r="BG80" i="1"/>
  <c r="BA80" i="1"/>
  <c r="BD80" i="1" s="1"/>
  <c r="AZ80" i="1"/>
  <c r="AT80" i="1"/>
  <c r="AX80" i="1" s="1"/>
  <c r="AN80" i="1"/>
  <c r="AI80" i="1"/>
  <c r="AG80" i="1" s="1"/>
  <c r="Y80" i="1"/>
  <c r="X80" i="1"/>
  <c r="W80" i="1" s="1"/>
  <c r="P80" i="1"/>
  <c r="CG79" i="1"/>
  <c r="CF79" i="1"/>
  <c r="CE79" i="1"/>
  <c r="CD79" i="1"/>
  <c r="BI79" i="1"/>
  <c r="BH79" i="1"/>
  <c r="BF79" i="1"/>
  <c r="BJ79" i="1" s="1"/>
  <c r="BK79" i="1" s="1"/>
  <c r="BA79" i="1"/>
  <c r="BD79" i="1" s="1"/>
  <c r="BG79" i="1" s="1"/>
  <c r="AZ79" i="1"/>
  <c r="AV79" i="1"/>
  <c r="AT79" i="1"/>
  <c r="AX79" i="1" s="1"/>
  <c r="AN79" i="1"/>
  <c r="AI79" i="1"/>
  <c r="AG79" i="1" s="1"/>
  <c r="Y79" i="1"/>
  <c r="W79" i="1" s="1"/>
  <c r="X79" i="1"/>
  <c r="S79" i="1"/>
  <c r="P79" i="1"/>
  <c r="CG78" i="1"/>
  <c r="CF78" i="1"/>
  <c r="CD78" i="1"/>
  <c r="BI78" i="1"/>
  <c r="BH78" i="1"/>
  <c r="AZ78" i="1"/>
  <c r="AT78" i="1"/>
  <c r="AN78" i="1"/>
  <c r="BA78" i="1" s="1"/>
  <c r="BD78" i="1" s="1"/>
  <c r="AI78" i="1"/>
  <c r="AG78" i="1" s="1"/>
  <c r="Y78" i="1"/>
  <c r="X78" i="1"/>
  <c r="W78" i="1" s="1"/>
  <c r="P78" i="1"/>
  <c r="CG77" i="1"/>
  <c r="CF77" i="1"/>
  <c r="CD77" i="1"/>
  <c r="BI77" i="1"/>
  <c r="BH77" i="1"/>
  <c r="BD77" i="1"/>
  <c r="AZ77" i="1"/>
  <c r="AT77" i="1"/>
  <c r="AN77" i="1"/>
  <c r="BA77" i="1" s="1"/>
  <c r="AI77" i="1"/>
  <c r="AH77" i="1"/>
  <c r="AG77" i="1"/>
  <c r="N77" i="1" s="1"/>
  <c r="Y77" i="1"/>
  <c r="X77" i="1"/>
  <c r="W77" i="1" s="1"/>
  <c r="P77" i="1"/>
  <c r="J77" i="1"/>
  <c r="AW77" i="1" s="1"/>
  <c r="CG76" i="1"/>
  <c r="CF76" i="1"/>
  <c r="CE76" i="1" s="1"/>
  <c r="AV76" i="1" s="1"/>
  <c r="CD76" i="1"/>
  <c r="BI76" i="1"/>
  <c r="BH76" i="1"/>
  <c r="AZ76" i="1"/>
  <c r="AT76" i="1"/>
  <c r="AN76" i="1"/>
  <c r="BA76" i="1" s="1"/>
  <c r="BD76" i="1" s="1"/>
  <c r="AI76" i="1"/>
  <c r="AG76" i="1" s="1"/>
  <c r="AH76" i="1" s="1"/>
  <c r="Y76" i="1"/>
  <c r="X76" i="1"/>
  <c r="W76" i="1" s="1"/>
  <c r="S76" i="1"/>
  <c r="P76" i="1"/>
  <c r="N76" i="1"/>
  <c r="J76" i="1"/>
  <c r="AW76" i="1" s="1"/>
  <c r="I76" i="1"/>
  <c r="H76" i="1"/>
  <c r="AA76" i="1" s="1"/>
  <c r="CG75" i="1"/>
  <c r="CF75" i="1"/>
  <c r="CD75" i="1"/>
  <c r="CE75" i="1" s="1"/>
  <c r="AV75" i="1" s="1"/>
  <c r="AX75" i="1" s="1"/>
  <c r="BI75" i="1"/>
  <c r="BH75" i="1"/>
  <c r="BA75" i="1"/>
  <c r="BD75" i="1" s="1"/>
  <c r="AZ75" i="1"/>
  <c r="AT75" i="1"/>
  <c r="AN75" i="1"/>
  <c r="AI75" i="1"/>
  <c r="AG75" i="1" s="1"/>
  <c r="Y75" i="1"/>
  <c r="X75" i="1"/>
  <c r="W75" i="1"/>
  <c r="S75" i="1"/>
  <c r="P75" i="1"/>
  <c r="I75" i="1"/>
  <c r="H75" i="1" s="1"/>
  <c r="AA75" i="1" s="1"/>
  <c r="CG74" i="1"/>
  <c r="CF74" i="1"/>
  <c r="CD74" i="1"/>
  <c r="CE74" i="1" s="1"/>
  <c r="AV74" i="1" s="1"/>
  <c r="BI74" i="1"/>
  <c r="BH74" i="1"/>
  <c r="BA74" i="1"/>
  <c r="BD74" i="1" s="1"/>
  <c r="AZ74" i="1"/>
  <c r="AT74" i="1"/>
  <c r="AN74" i="1"/>
  <c r="AI74" i="1"/>
  <c r="AG74" i="1"/>
  <c r="K74" i="1" s="1"/>
  <c r="Y74" i="1"/>
  <c r="X74" i="1"/>
  <c r="W74" i="1"/>
  <c r="S74" i="1"/>
  <c r="P74" i="1"/>
  <c r="CG73" i="1"/>
  <c r="CF73" i="1"/>
  <c r="CE73" i="1"/>
  <c r="AV73" i="1" s="1"/>
  <c r="CD73" i="1"/>
  <c r="BI73" i="1"/>
  <c r="BH73" i="1"/>
  <c r="BE73" i="1"/>
  <c r="BA73" i="1"/>
  <c r="BD73" i="1" s="1"/>
  <c r="AZ73" i="1"/>
  <c r="AT73" i="1"/>
  <c r="AX73" i="1" s="1"/>
  <c r="AN73" i="1"/>
  <c r="AI73" i="1"/>
  <c r="AG73" i="1" s="1"/>
  <c r="Y73" i="1"/>
  <c r="W73" i="1" s="1"/>
  <c r="X73" i="1"/>
  <c r="S73" i="1"/>
  <c r="P73" i="1"/>
  <c r="CG72" i="1"/>
  <c r="CF72" i="1"/>
  <c r="CE72" i="1"/>
  <c r="AV72" i="1" s="1"/>
  <c r="CD72" i="1"/>
  <c r="BI72" i="1"/>
  <c r="BH72" i="1"/>
  <c r="BA72" i="1"/>
  <c r="BD72" i="1" s="1"/>
  <c r="AZ72" i="1"/>
  <c r="AT72" i="1"/>
  <c r="AX72" i="1" s="1"/>
  <c r="AN72" i="1"/>
  <c r="AI72" i="1"/>
  <c r="AG72" i="1" s="1"/>
  <c r="Y72" i="1"/>
  <c r="W72" i="1" s="1"/>
  <c r="X72" i="1"/>
  <c r="S72" i="1"/>
  <c r="P72" i="1"/>
  <c r="CG71" i="1"/>
  <c r="S71" i="1" s="1"/>
  <c r="CF71" i="1"/>
  <c r="CE71" i="1"/>
  <c r="AV71" i="1" s="1"/>
  <c r="CD71" i="1"/>
  <c r="BI71" i="1"/>
  <c r="BH71" i="1"/>
  <c r="BA71" i="1"/>
  <c r="BD71" i="1" s="1"/>
  <c r="AZ71" i="1"/>
  <c r="AT71" i="1"/>
  <c r="AN71" i="1"/>
  <c r="AI71" i="1"/>
  <c r="AG71" i="1"/>
  <c r="Y71" i="1"/>
  <c r="X71" i="1"/>
  <c r="W71" i="1"/>
  <c r="P71" i="1"/>
  <c r="CG70" i="1"/>
  <c r="S70" i="1" s="1"/>
  <c r="CF70" i="1"/>
  <c r="CE70" i="1"/>
  <c r="AV70" i="1" s="1"/>
  <c r="CD70" i="1"/>
  <c r="BI70" i="1"/>
  <c r="BH70" i="1"/>
  <c r="BA70" i="1"/>
  <c r="BD70" i="1" s="1"/>
  <c r="AZ70" i="1"/>
  <c r="AT70" i="1"/>
  <c r="AX70" i="1" s="1"/>
  <c r="AN70" i="1"/>
  <c r="AI70" i="1"/>
  <c r="AG70" i="1"/>
  <c r="K70" i="1" s="1"/>
  <c r="Y70" i="1"/>
  <c r="X70" i="1"/>
  <c r="W70" i="1"/>
  <c r="P70" i="1"/>
  <c r="CG69" i="1"/>
  <c r="CF69" i="1"/>
  <c r="CE69" i="1"/>
  <c r="AV69" i="1" s="1"/>
  <c r="CD69" i="1"/>
  <c r="BI69" i="1"/>
  <c r="BH69" i="1"/>
  <c r="BE69" i="1"/>
  <c r="BA69" i="1"/>
  <c r="BD69" i="1" s="1"/>
  <c r="AZ69" i="1"/>
  <c r="AT69" i="1"/>
  <c r="AN69" i="1"/>
  <c r="AI69" i="1"/>
  <c r="AG69" i="1" s="1"/>
  <c r="Y69" i="1"/>
  <c r="W69" i="1" s="1"/>
  <c r="X69" i="1"/>
  <c r="S69" i="1"/>
  <c r="P69" i="1"/>
  <c r="CG68" i="1"/>
  <c r="CF68" i="1"/>
  <c r="CE68" i="1"/>
  <c r="AV68" i="1" s="1"/>
  <c r="CD68" i="1"/>
  <c r="BI68" i="1"/>
  <c r="BH68" i="1"/>
  <c r="BA68" i="1"/>
  <c r="BD68" i="1" s="1"/>
  <c r="AZ68" i="1"/>
  <c r="AT68" i="1"/>
  <c r="AX68" i="1" s="1"/>
  <c r="AN68" i="1"/>
  <c r="AI68" i="1"/>
  <c r="AG68" i="1" s="1"/>
  <c r="Y68" i="1"/>
  <c r="W68" i="1" s="1"/>
  <c r="X68" i="1"/>
  <c r="S68" i="1"/>
  <c r="P68" i="1"/>
  <c r="I68" i="1"/>
  <c r="H68" i="1" s="1"/>
  <c r="CG67" i="1"/>
  <c r="S67" i="1" s="1"/>
  <c r="CF67" i="1"/>
  <c r="CE67" i="1"/>
  <c r="AV67" i="1" s="1"/>
  <c r="CD67" i="1"/>
  <c r="BI67" i="1"/>
  <c r="BH67" i="1"/>
  <c r="BA67" i="1"/>
  <c r="BD67" i="1" s="1"/>
  <c r="AZ67" i="1"/>
  <c r="AT67" i="1"/>
  <c r="AX67" i="1" s="1"/>
  <c r="AN67" i="1"/>
  <c r="AI67" i="1"/>
  <c r="AG67" i="1"/>
  <c r="Y67" i="1"/>
  <c r="X67" i="1"/>
  <c r="W67" i="1"/>
  <c r="P67" i="1"/>
  <c r="CG66" i="1"/>
  <c r="S66" i="1" s="1"/>
  <c r="CF66" i="1"/>
  <c r="CE66" i="1"/>
  <c r="AV66" i="1" s="1"/>
  <c r="CD66" i="1"/>
  <c r="BI66" i="1"/>
  <c r="BH66" i="1"/>
  <c r="BA66" i="1"/>
  <c r="BD66" i="1" s="1"/>
  <c r="AZ66" i="1"/>
  <c r="AT66" i="1"/>
  <c r="AX66" i="1" s="1"/>
  <c r="AN66" i="1"/>
  <c r="AI66" i="1"/>
  <c r="AG66" i="1"/>
  <c r="K66" i="1" s="1"/>
  <c r="Y66" i="1"/>
  <c r="X66" i="1"/>
  <c r="W66" i="1"/>
  <c r="P66" i="1"/>
  <c r="CG65" i="1"/>
  <c r="CF65" i="1"/>
  <c r="CE65" i="1"/>
  <c r="AV65" i="1" s="1"/>
  <c r="CD65" i="1"/>
  <c r="BI65" i="1"/>
  <c r="BH65" i="1"/>
  <c r="BA65" i="1"/>
  <c r="BD65" i="1" s="1"/>
  <c r="AZ65" i="1"/>
  <c r="AT65" i="1"/>
  <c r="AX65" i="1" s="1"/>
  <c r="AN65" i="1"/>
  <c r="AI65" i="1"/>
  <c r="AG65" i="1" s="1"/>
  <c r="Y65" i="1"/>
  <c r="W65" i="1" s="1"/>
  <c r="X65" i="1"/>
  <c r="S65" i="1"/>
  <c r="P65" i="1"/>
  <c r="K65" i="1"/>
  <c r="CG64" i="1"/>
  <c r="CF64" i="1"/>
  <c r="CE64" i="1"/>
  <c r="AV64" i="1" s="1"/>
  <c r="CD64" i="1"/>
  <c r="BI64" i="1"/>
  <c r="BH64" i="1"/>
  <c r="BA64" i="1"/>
  <c r="BD64" i="1" s="1"/>
  <c r="AZ64" i="1"/>
  <c r="AT64" i="1"/>
  <c r="AX64" i="1" s="1"/>
  <c r="AN64" i="1"/>
  <c r="AI64" i="1"/>
  <c r="AG64" i="1" s="1"/>
  <c r="Y64" i="1"/>
  <c r="W64" i="1" s="1"/>
  <c r="X64" i="1"/>
  <c r="S64" i="1"/>
  <c r="P64" i="1"/>
  <c r="CG63" i="1"/>
  <c r="CF63" i="1"/>
  <c r="CE63" i="1"/>
  <c r="AV63" i="1" s="1"/>
  <c r="CD63" i="1"/>
  <c r="BI63" i="1"/>
  <c r="BH63" i="1"/>
  <c r="BA63" i="1"/>
  <c r="BD63" i="1" s="1"/>
  <c r="AZ63" i="1"/>
  <c r="AT63" i="1"/>
  <c r="AX63" i="1" s="1"/>
  <c r="AN63" i="1"/>
  <c r="AI63" i="1"/>
  <c r="AG63" i="1"/>
  <c r="Y63" i="1"/>
  <c r="X63" i="1"/>
  <c r="W63" i="1"/>
  <c r="S63" i="1"/>
  <c r="P63" i="1"/>
  <c r="CG62" i="1"/>
  <c r="S62" i="1" s="1"/>
  <c r="CF62" i="1"/>
  <c r="CE62" i="1" s="1"/>
  <c r="AV62" i="1" s="1"/>
  <c r="CD62" i="1"/>
  <c r="BI62" i="1"/>
  <c r="BH62" i="1"/>
  <c r="AZ62" i="1"/>
  <c r="AT62" i="1"/>
  <c r="AN62" i="1"/>
  <c r="BA62" i="1" s="1"/>
  <c r="BD62" i="1" s="1"/>
  <c r="AI62" i="1"/>
  <c r="AG62" i="1"/>
  <c r="K62" i="1" s="1"/>
  <c r="Y62" i="1"/>
  <c r="X62" i="1"/>
  <c r="W62" i="1"/>
  <c r="P62" i="1"/>
  <c r="CG61" i="1"/>
  <c r="CF61" i="1"/>
  <c r="CE61" i="1"/>
  <c r="AV61" i="1" s="1"/>
  <c r="CD61" i="1"/>
  <c r="BI61" i="1"/>
  <c r="BH61" i="1"/>
  <c r="BE61" i="1"/>
  <c r="AZ61" i="1"/>
  <c r="AT61" i="1"/>
  <c r="AX61" i="1" s="1"/>
  <c r="AN61" i="1"/>
  <c r="BA61" i="1" s="1"/>
  <c r="BD61" i="1" s="1"/>
  <c r="AI61" i="1"/>
  <c r="AG61" i="1" s="1"/>
  <c r="Y61" i="1"/>
  <c r="W61" i="1" s="1"/>
  <c r="X61" i="1"/>
  <c r="S61" i="1"/>
  <c r="P61" i="1"/>
  <c r="K61" i="1"/>
  <c r="CG60" i="1"/>
  <c r="CF60" i="1"/>
  <c r="CE60" i="1"/>
  <c r="AV60" i="1" s="1"/>
  <c r="CD60" i="1"/>
  <c r="BI60" i="1"/>
  <c r="BH60" i="1"/>
  <c r="BA60" i="1"/>
  <c r="BD60" i="1" s="1"/>
  <c r="AZ60" i="1"/>
  <c r="AT60" i="1"/>
  <c r="AN60" i="1"/>
  <c r="AI60" i="1"/>
  <c r="AG60" i="1" s="1"/>
  <c r="Y60" i="1"/>
  <c r="X60" i="1"/>
  <c r="W60" i="1" s="1"/>
  <c r="S60" i="1"/>
  <c r="P60" i="1"/>
  <c r="CG59" i="1"/>
  <c r="CF59" i="1"/>
  <c r="CD59" i="1"/>
  <c r="CE59" i="1" s="1"/>
  <c r="AV59" i="1" s="1"/>
  <c r="AX59" i="1" s="1"/>
  <c r="BI59" i="1"/>
  <c r="BH59" i="1"/>
  <c r="AZ59" i="1"/>
  <c r="AT59" i="1"/>
  <c r="AN59" i="1"/>
  <c r="BA59" i="1" s="1"/>
  <c r="BD59" i="1" s="1"/>
  <c r="BF59" i="1" s="1"/>
  <c r="BJ59" i="1" s="1"/>
  <c r="BK59" i="1" s="1"/>
  <c r="AI59" i="1"/>
  <c r="AG59" i="1" s="1"/>
  <c r="Y59" i="1"/>
  <c r="W59" i="1" s="1"/>
  <c r="X59" i="1"/>
  <c r="P59" i="1"/>
  <c r="CG58" i="1"/>
  <c r="S58" i="1" s="1"/>
  <c r="CF58" i="1"/>
  <c r="CE58" i="1" s="1"/>
  <c r="AV58" i="1" s="1"/>
  <c r="CD58" i="1"/>
  <c r="BI58" i="1"/>
  <c r="BH58" i="1"/>
  <c r="BA58" i="1"/>
  <c r="BD58" i="1" s="1"/>
  <c r="AZ58" i="1"/>
  <c r="AX58" i="1"/>
  <c r="AT58" i="1"/>
  <c r="AN58" i="1"/>
  <c r="AI58" i="1"/>
  <c r="AG58" i="1"/>
  <c r="K58" i="1" s="1"/>
  <c r="Y58" i="1"/>
  <c r="X58" i="1"/>
  <c r="W58" i="1"/>
  <c r="P58" i="1"/>
  <c r="N58" i="1"/>
  <c r="CG57" i="1"/>
  <c r="S57" i="1" s="1"/>
  <c r="CF57" i="1"/>
  <c r="CE57" i="1" s="1"/>
  <c r="AV57" i="1" s="1"/>
  <c r="CD57" i="1"/>
  <c r="BI57" i="1"/>
  <c r="BH57" i="1"/>
  <c r="AZ57" i="1"/>
  <c r="AW57" i="1"/>
  <c r="AT57" i="1"/>
  <c r="AN57" i="1"/>
  <c r="BA57" i="1" s="1"/>
  <c r="BD57" i="1" s="1"/>
  <c r="AI57" i="1"/>
  <c r="AG57" i="1"/>
  <c r="I57" i="1" s="1"/>
  <c r="H57" i="1" s="1"/>
  <c r="Y57" i="1"/>
  <c r="X57" i="1"/>
  <c r="W57" i="1"/>
  <c r="P57" i="1"/>
  <c r="K57" i="1"/>
  <c r="J57" i="1"/>
  <c r="CG56" i="1"/>
  <c r="CF56" i="1"/>
  <c r="CD56" i="1"/>
  <c r="BI56" i="1"/>
  <c r="BH56" i="1"/>
  <c r="BD56" i="1"/>
  <c r="AZ56" i="1"/>
  <c r="AT56" i="1"/>
  <c r="AN56" i="1"/>
  <c r="BA56" i="1" s="1"/>
  <c r="AI56" i="1"/>
  <c r="AG56" i="1" s="1"/>
  <c r="Y56" i="1"/>
  <c r="X56" i="1"/>
  <c r="W56" i="1" s="1"/>
  <c r="P56" i="1"/>
  <c r="J56" i="1"/>
  <c r="AW56" i="1" s="1"/>
  <c r="CG55" i="1"/>
  <c r="CF55" i="1"/>
  <c r="CE55" i="1"/>
  <c r="AV55" i="1" s="1"/>
  <c r="AX55" i="1" s="1"/>
  <c r="CD55" i="1"/>
  <c r="BI55" i="1"/>
  <c r="BH55" i="1"/>
  <c r="BA55" i="1"/>
  <c r="BD55" i="1" s="1"/>
  <c r="AZ55" i="1"/>
  <c r="AT55" i="1"/>
  <c r="AN55" i="1"/>
  <c r="AI55" i="1"/>
  <c r="AG55" i="1" s="1"/>
  <c r="AH55" i="1" s="1"/>
  <c r="Y55" i="1"/>
  <c r="X55" i="1"/>
  <c r="W55" i="1" s="1"/>
  <c r="S55" i="1"/>
  <c r="P55" i="1"/>
  <c r="CG54" i="1"/>
  <c r="S54" i="1" s="1"/>
  <c r="CF54" i="1"/>
  <c r="CE54" i="1" s="1"/>
  <c r="AV54" i="1" s="1"/>
  <c r="AX54" i="1" s="1"/>
  <c r="CD54" i="1"/>
  <c r="BI54" i="1"/>
  <c r="BH54" i="1"/>
  <c r="BA54" i="1"/>
  <c r="BD54" i="1" s="1"/>
  <c r="AZ54" i="1"/>
  <c r="AT54" i="1"/>
  <c r="AN54" i="1"/>
  <c r="AI54" i="1"/>
  <c r="AG54" i="1"/>
  <c r="K54" i="1" s="1"/>
  <c r="Y54" i="1"/>
  <c r="X54" i="1"/>
  <c r="W54" i="1"/>
  <c r="P54" i="1"/>
  <c r="N54" i="1"/>
  <c r="CG53" i="1"/>
  <c r="CF53" i="1"/>
  <c r="CD53" i="1"/>
  <c r="BI53" i="1"/>
  <c r="BH53" i="1"/>
  <c r="AZ53" i="1"/>
  <c r="AT53" i="1"/>
  <c r="AN53" i="1"/>
  <c r="BA53" i="1" s="1"/>
  <c r="BD53" i="1" s="1"/>
  <c r="AI53" i="1"/>
  <c r="AG53" i="1"/>
  <c r="I53" i="1" s="1"/>
  <c r="H53" i="1" s="1"/>
  <c r="Y53" i="1"/>
  <c r="X53" i="1"/>
  <c r="W53" i="1"/>
  <c r="P53" i="1"/>
  <c r="N53" i="1"/>
  <c r="K53" i="1"/>
  <c r="J53" i="1"/>
  <c r="AW53" i="1" s="1"/>
  <c r="CG52" i="1"/>
  <c r="CF52" i="1"/>
  <c r="CD52" i="1"/>
  <c r="BI52" i="1"/>
  <c r="BH52" i="1"/>
  <c r="AZ52" i="1"/>
  <c r="AT52" i="1"/>
  <c r="AN52" i="1"/>
  <c r="BA52" i="1" s="1"/>
  <c r="BD52" i="1" s="1"/>
  <c r="AI52" i="1"/>
  <c r="AG52" i="1" s="1"/>
  <c r="Y52" i="1"/>
  <c r="X52" i="1"/>
  <c r="W52" i="1" s="1"/>
  <c r="P52" i="1"/>
  <c r="J52" i="1"/>
  <c r="AW52" i="1" s="1"/>
  <c r="CG51" i="1"/>
  <c r="CF51" i="1"/>
  <c r="CD51" i="1"/>
  <c r="CE51" i="1" s="1"/>
  <c r="AV51" i="1" s="1"/>
  <c r="AX51" i="1" s="1"/>
  <c r="BI51" i="1"/>
  <c r="BH51" i="1"/>
  <c r="AZ51" i="1"/>
  <c r="AT51" i="1"/>
  <c r="AN51" i="1"/>
  <c r="BA51" i="1" s="1"/>
  <c r="BD51" i="1" s="1"/>
  <c r="AI51" i="1"/>
  <c r="AG51" i="1" s="1"/>
  <c r="AH51" i="1"/>
  <c r="Y51" i="1"/>
  <c r="X51" i="1"/>
  <c r="W51" i="1" s="1"/>
  <c r="P51" i="1"/>
  <c r="CG50" i="1"/>
  <c r="CF50" i="1"/>
  <c r="CD50" i="1"/>
  <c r="CE50" i="1" s="1"/>
  <c r="AV50" i="1" s="1"/>
  <c r="AX50" i="1" s="1"/>
  <c r="BI50" i="1"/>
  <c r="BH50" i="1"/>
  <c r="BA50" i="1"/>
  <c r="BD50" i="1" s="1"/>
  <c r="AZ50" i="1"/>
  <c r="AT50" i="1"/>
  <c r="AN50" i="1"/>
  <c r="AI50" i="1"/>
  <c r="AG50" i="1"/>
  <c r="K50" i="1" s="1"/>
  <c r="Y50" i="1"/>
  <c r="X50" i="1"/>
  <c r="W50" i="1"/>
  <c r="P50" i="1"/>
  <c r="N50" i="1"/>
  <c r="CG49" i="1"/>
  <c r="CF49" i="1"/>
  <c r="CD49" i="1"/>
  <c r="BI49" i="1"/>
  <c r="BH49" i="1"/>
  <c r="AZ49" i="1"/>
  <c r="AT49" i="1"/>
  <c r="AN49" i="1"/>
  <c r="BA49" i="1" s="1"/>
  <c r="BD49" i="1" s="1"/>
  <c r="AI49" i="1"/>
  <c r="AG49" i="1"/>
  <c r="K49" i="1" s="1"/>
  <c r="Y49" i="1"/>
  <c r="X49" i="1"/>
  <c r="W49" i="1"/>
  <c r="P49" i="1"/>
  <c r="N49" i="1"/>
  <c r="J49" i="1"/>
  <c r="AW49" i="1" s="1"/>
  <c r="CG48" i="1"/>
  <c r="CF48" i="1"/>
  <c r="CD48" i="1"/>
  <c r="BI48" i="1"/>
  <c r="BH48" i="1"/>
  <c r="AZ48" i="1"/>
  <c r="AT48" i="1"/>
  <c r="AN48" i="1"/>
  <c r="BA48" i="1" s="1"/>
  <c r="BD48" i="1" s="1"/>
  <c r="AI48" i="1"/>
  <c r="AG48" i="1" s="1"/>
  <c r="Y48" i="1"/>
  <c r="X48" i="1"/>
  <c r="W48" i="1" s="1"/>
  <c r="P48" i="1"/>
  <c r="CG47" i="1"/>
  <c r="CF47" i="1"/>
  <c r="CD47" i="1"/>
  <c r="CE47" i="1" s="1"/>
  <c r="AV47" i="1" s="1"/>
  <c r="AX47" i="1" s="1"/>
  <c r="BI47" i="1"/>
  <c r="BH47" i="1"/>
  <c r="AZ47" i="1"/>
  <c r="AT47" i="1"/>
  <c r="AN47" i="1"/>
  <c r="BA47" i="1" s="1"/>
  <c r="BD47" i="1" s="1"/>
  <c r="AI47" i="1"/>
  <c r="AG47" i="1" s="1"/>
  <c r="AH47" i="1" s="1"/>
  <c r="Y47" i="1"/>
  <c r="X47" i="1"/>
  <c r="W47" i="1" s="1"/>
  <c r="P47" i="1"/>
  <c r="N47" i="1"/>
  <c r="CG46" i="1"/>
  <c r="CF46" i="1"/>
  <c r="CD46" i="1"/>
  <c r="BI46" i="1"/>
  <c r="BH46" i="1"/>
  <c r="BF46" i="1"/>
  <c r="BJ46" i="1" s="1"/>
  <c r="BK46" i="1" s="1"/>
  <c r="AZ46" i="1"/>
  <c r="AT46" i="1"/>
  <c r="AN46" i="1"/>
  <c r="BA46" i="1" s="1"/>
  <c r="BD46" i="1" s="1"/>
  <c r="AI46" i="1"/>
  <c r="AG46" i="1" s="1"/>
  <c r="Y46" i="1"/>
  <c r="X46" i="1"/>
  <c r="W46" i="1" s="1"/>
  <c r="P46" i="1"/>
  <c r="N46" i="1"/>
  <c r="CG45" i="1"/>
  <c r="CF45" i="1"/>
  <c r="CD45" i="1"/>
  <c r="BI45" i="1"/>
  <c r="BH45" i="1"/>
  <c r="AZ45" i="1"/>
  <c r="AT45" i="1"/>
  <c r="AN45" i="1"/>
  <c r="BA45" i="1" s="1"/>
  <c r="BD45" i="1" s="1"/>
  <c r="AI45" i="1"/>
  <c r="AH45" i="1"/>
  <c r="AG45" i="1"/>
  <c r="K45" i="1" s="1"/>
  <c r="Y45" i="1"/>
  <c r="X45" i="1"/>
  <c r="W45" i="1" s="1"/>
  <c r="P45" i="1"/>
  <c r="N45" i="1"/>
  <c r="J45" i="1"/>
  <c r="AW45" i="1" s="1"/>
  <c r="CG44" i="1"/>
  <c r="CF44" i="1"/>
  <c r="CD44" i="1"/>
  <c r="BI44" i="1"/>
  <c r="BH44" i="1"/>
  <c r="AZ44" i="1"/>
  <c r="AT44" i="1"/>
  <c r="AN44" i="1"/>
  <c r="BA44" i="1" s="1"/>
  <c r="BD44" i="1" s="1"/>
  <c r="AI44" i="1"/>
  <c r="AG44" i="1" s="1"/>
  <c r="Y44" i="1"/>
  <c r="X44" i="1"/>
  <c r="W44" i="1" s="1"/>
  <c r="P44" i="1"/>
  <c r="CG43" i="1"/>
  <c r="CF43" i="1"/>
  <c r="CE43" i="1" s="1"/>
  <c r="AV43" i="1" s="1"/>
  <c r="CD43" i="1"/>
  <c r="BI43" i="1"/>
  <c r="BH43" i="1"/>
  <c r="BD43" i="1"/>
  <c r="BG43" i="1" s="1"/>
  <c r="AZ43" i="1"/>
  <c r="AT43" i="1"/>
  <c r="AN43" i="1"/>
  <c r="BA43" i="1" s="1"/>
  <c r="AI43" i="1"/>
  <c r="AG43" i="1" s="1"/>
  <c r="Y43" i="1"/>
  <c r="X43" i="1"/>
  <c r="W43" i="1" s="1"/>
  <c r="S43" i="1"/>
  <c r="P43" i="1"/>
  <c r="CG42" i="1"/>
  <c r="CF42" i="1"/>
  <c r="CE42" i="1"/>
  <c r="AV42" i="1" s="1"/>
  <c r="CD42" i="1"/>
  <c r="BI42" i="1"/>
  <c r="BH42" i="1"/>
  <c r="BA42" i="1"/>
  <c r="BD42" i="1" s="1"/>
  <c r="AZ42" i="1"/>
  <c r="AT42" i="1"/>
  <c r="AX42" i="1" s="1"/>
  <c r="AN42" i="1"/>
  <c r="AI42" i="1"/>
  <c r="AG42" i="1"/>
  <c r="J42" i="1" s="1"/>
  <c r="AW42" i="1" s="1"/>
  <c r="AY42" i="1" s="1"/>
  <c r="Y42" i="1"/>
  <c r="X42" i="1"/>
  <c r="W42" i="1"/>
  <c r="S42" i="1"/>
  <c r="P42" i="1"/>
  <c r="K42" i="1"/>
  <c r="CG41" i="1"/>
  <c r="S41" i="1" s="1"/>
  <c r="CF41" i="1"/>
  <c r="CE41" i="1" s="1"/>
  <c r="AV41" i="1" s="1"/>
  <c r="CD41" i="1"/>
  <c r="BI41" i="1"/>
  <c r="BH41" i="1"/>
  <c r="BA41" i="1"/>
  <c r="BD41" i="1" s="1"/>
  <c r="AZ41" i="1"/>
  <c r="AT41" i="1"/>
  <c r="AN41" i="1"/>
  <c r="AI41" i="1"/>
  <c r="AG41" i="1" s="1"/>
  <c r="Y41" i="1"/>
  <c r="W41" i="1" s="1"/>
  <c r="X41" i="1"/>
  <c r="P41" i="1"/>
  <c r="CG40" i="1"/>
  <c r="CF40" i="1"/>
  <c r="CE40" i="1"/>
  <c r="AV40" i="1" s="1"/>
  <c r="CD40" i="1"/>
  <c r="BI40" i="1"/>
  <c r="BH40" i="1"/>
  <c r="AZ40" i="1"/>
  <c r="AT40" i="1"/>
  <c r="AN40" i="1"/>
  <c r="BA40" i="1" s="1"/>
  <c r="BD40" i="1" s="1"/>
  <c r="AI40" i="1"/>
  <c r="AG40" i="1"/>
  <c r="Y40" i="1"/>
  <c r="X40" i="1"/>
  <c r="W40" i="1"/>
  <c r="S40" i="1"/>
  <c r="P40" i="1"/>
  <c r="CG39" i="1"/>
  <c r="S39" i="1" s="1"/>
  <c r="CF39" i="1"/>
  <c r="CE39" i="1"/>
  <c r="AV39" i="1" s="1"/>
  <c r="CD39" i="1"/>
  <c r="BI39" i="1"/>
  <c r="BH39" i="1"/>
  <c r="BA39" i="1"/>
  <c r="BD39" i="1" s="1"/>
  <c r="AZ39" i="1"/>
  <c r="AT39" i="1"/>
  <c r="AX39" i="1" s="1"/>
  <c r="AN39" i="1"/>
  <c r="AI39" i="1"/>
  <c r="AG39" i="1" s="1"/>
  <c r="Y39" i="1"/>
  <c r="X39" i="1"/>
  <c r="W39" i="1" s="1"/>
  <c r="P39" i="1"/>
  <c r="CG38" i="1"/>
  <c r="CF38" i="1"/>
  <c r="CE38" i="1"/>
  <c r="AV38" i="1" s="1"/>
  <c r="CD38" i="1"/>
  <c r="BI38" i="1"/>
  <c r="BH38" i="1"/>
  <c r="BA38" i="1"/>
  <c r="BD38" i="1" s="1"/>
  <c r="BE38" i="1" s="1"/>
  <c r="AZ38" i="1"/>
  <c r="AT38" i="1"/>
  <c r="AN38" i="1"/>
  <c r="AI38" i="1"/>
  <c r="AG38" i="1"/>
  <c r="J38" i="1" s="1"/>
  <c r="AW38" i="1" s="1"/>
  <c r="AY38" i="1" s="1"/>
  <c r="Y38" i="1"/>
  <c r="X38" i="1"/>
  <c r="W38" i="1"/>
  <c r="S38" i="1"/>
  <c r="P38" i="1"/>
  <c r="K38" i="1"/>
  <c r="CG37" i="1"/>
  <c r="CF37" i="1"/>
  <c r="CD37" i="1"/>
  <c r="CE37" i="1" s="1"/>
  <c r="AV37" i="1" s="1"/>
  <c r="BI37" i="1"/>
  <c r="BH37" i="1"/>
  <c r="BA37" i="1"/>
  <c r="BD37" i="1" s="1"/>
  <c r="AZ37" i="1"/>
  <c r="AT37" i="1"/>
  <c r="AN37" i="1"/>
  <c r="AI37" i="1"/>
  <c r="AG37" i="1" s="1"/>
  <c r="Y37" i="1"/>
  <c r="W37" i="1" s="1"/>
  <c r="X37" i="1"/>
  <c r="P37" i="1"/>
  <c r="CG36" i="1"/>
  <c r="CF36" i="1"/>
  <c r="CE36" i="1"/>
  <c r="AV36" i="1" s="1"/>
  <c r="CD36" i="1"/>
  <c r="BI36" i="1"/>
  <c r="BH36" i="1"/>
  <c r="AZ36" i="1"/>
  <c r="AT36" i="1"/>
  <c r="AN36" i="1"/>
  <c r="BA36" i="1" s="1"/>
  <c r="BD36" i="1" s="1"/>
  <c r="AI36" i="1"/>
  <c r="AG36" i="1"/>
  <c r="Y36" i="1"/>
  <c r="X36" i="1"/>
  <c r="W36" i="1"/>
  <c r="S36" i="1"/>
  <c r="P36" i="1"/>
  <c r="CG35" i="1"/>
  <c r="S35" i="1" s="1"/>
  <c r="CF35" i="1"/>
  <c r="CE35" i="1"/>
  <c r="AV35" i="1" s="1"/>
  <c r="AX35" i="1" s="1"/>
  <c r="CD35" i="1"/>
  <c r="BI35" i="1"/>
  <c r="BH35" i="1"/>
  <c r="BA35" i="1"/>
  <c r="BD35" i="1" s="1"/>
  <c r="AZ35" i="1"/>
  <c r="AT35" i="1"/>
  <c r="AN35" i="1"/>
  <c r="AI35" i="1"/>
  <c r="AG35" i="1" s="1"/>
  <c r="Y35" i="1"/>
  <c r="X35" i="1"/>
  <c r="W35" i="1" s="1"/>
  <c r="P35" i="1"/>
  <c r="CG34" i="1"/>
  <c r="CF34" i="1"/>
  <c r="CE34" i="1"/>
  <c r="AV34" i="1" s="1"/>
  <c r="CD34" i="1"/>
  <c r="BI34" i="1"/>
  <c r="BH34" i="1"/>
  <c r="BE34" i="1"/>
  <c r="BA34" i="1"/>
  <c r="BD34" i="1" s="1"/>
  <c r="AZ34" i="1"/>
  <c r="AT34" i="1"/>
  <c r="AX34" i="1" s="1"/>
  <c r="AN34" i="1"/>
  <c r="AI34" i="1"/>
  <c r="AG34" i="1"/>
  <c r="J34" i="1" s="1"/>
  <c r="AW34" i="1" s="1"/>
  <c r="AY34" i="1" s="1"/>
  <c r="Y34" i="1"/>
  <c r="X34" i="1"/>
  <c r="W34" i="1"/>
  <c r="S34" i="1"/>
  <c r="P34" i="1"/>
  <c r="K34" i="1"/>
  <c r="CG33" i="1"/>
  <c r="CF33" i="1"/>
  <c r="CD33" i="1"/>
  <c r="CE33" i="1" s="1"/>
  <c r="AV33" i="1" s="1"/>
  <c r="BI33" i="1"/>
  <c r="BH33" i="1"/>
  <c r="BA33" i="1"/>
  <c r="BD33" i="1" s="1"/>
  <c r="AZ33" i="1"/>
  <c r="AT33" i="1"/>
  <c r="AN33" i="1"/>
  <c r="AI33" i="1"/>
  <c r="AG33" i="1" s="1"/>
  <c r="Y33" i="1"/>
  <c r="W33" i="1" s="1"/>
  <c r="X33" i="1"/>
  <c r="P33" i="1"/>
  <c r="CG32" i="1"/>
  <c r="CF32" i="1"/>
  <c r="CE32" i="1"/>
  <c r="AV32" i="1" s="1"/>
  <c r="CD32" i="1"/>
  <c r="BI32" i="1"/>
  <c r="BH32" i="1"/>
  <c r="AZ32" i="1"/>
  <c r="AT32" i="1"/>
  <c r="AN32" i="1"/>
  <c r="BA32" i="1" s="1"/>
  <c r="BD32" i="1" s="1"/>
  <c r="AI32" i="1"/>
  <c r="AG32" i="1"/>
  <c r="Y32" i="1"/>
  <c r="X32" i="1"/>
  <c r="W32" i="1"/>
  <c r="S32" i="1"/>
  <c r="P32" i="1"/>
  <c r="CG31" i="1"/>
  <c r="S31" i="1" s="1"/>
  <c r="CF31" i="1"/>
  <c r="CE31" i="1"/>
  <c r="AV31" i="1" s="1"/>
  <c r="AX31" i="1" s="1"/>
  <c r="CD31" i="1"/>
  <c r="BI31" i="1"/>
  <c r="BH31" i="1"/>
  <c r="BA31" i="1"/>
  <c r="BD31" i="1" s="1"/>
  <c r="AZ31" i="1"/>
  <c r="AT31" i="1"/>
  <c r="AN31" i="1"/>
  <c r="AI31" i="1"/>
  <c r="AG31" i="1" s="1"/>
  <c r="Y31" i="1"/>
  <c r="W31" i="1" s="1"/>
  <c r="X31" i="1"/>
  <c r="P31" i="1"/>
  <c r="CG30" i="1"/>
  <c r="CF30" i="1"/>
  <c r="CE30" i="1"/>
  <c r="AV30" i="1" s="1"/>
  <c r="CD30" i="1"/>
  <c r="BI30" i="1"/>
  <c r="BH30" i="1"/>
  <c r="BE30" i="1"/>
  <c r="BA30" i="1"/>
  <c r="BD30" i="1" s="1"/>
  <c r="AZ30" i="1"/>
  <c r="AT30" i="1"/>
  <c r="AN30" i="1"/>
  <c r="AI30" i="1"/>
  <c r="AG30" i="1"/>
  <c r="J30" i="1" s="1"/>
  <c r="AW30" i="1" s="1"/>
  <c r="AY30" i="1" s="1"/>
  <c r="Y30" i="1"/>
  <c r="X30" i="1"/>
  <c r="W30" i="1"/>
  <c r="S30" i="1"/>
  <c r="P30" i="1"/>
  <c r="K30" i="1"/>
  <c r="CG29" i="1"/>
  <c r="CF29" i="1"/>
  <c r="CD29" i="1"/>
  <c r="CE29" i="1" s="1"/>
  <c r="AV29" i="1" s="1"/>
  <c r="AX29" i="1" s="1"/>
  <c r="BI29" i="1"/>
  <c r="BH29" i="1"/>
  <c r="BA29" i="1"/>
  <c r="BD29" i="1" s="1"/>
  <c r="AZ29" i="1"/>
  <c r="AT29" i="1"/>
  <c r="AN29" i="1"/>
  <c r="AI29" i="1"/>
  <c r="AG29" i="1" s="1"/>
  <c r="Y29" i="1"/>
  <c r="W29" i="1" s="1"/>
  <c r="X29" i="1"/>
  <c r="P29" i="1"/>
  <c r="I29" i="1"/>
  <c r="H29" i="1" s="1"/>
  <c r="AA29" i="1" s="1"/>
  <c r="CG28" i="1"/>
  <c r="CF28" i="1"/>
  <c r="CE28" i="1"/>
  <c r="AV28" i="1" s="1"/>
  <c r="CD28" i="1"/>
  <c r="BI28" i="1"/>
  <c r="BH28" i="1"/>
  <c r="AZ28" i="1"/>
  <c r="AT28" i="1"/>
  <c r="AN28" i="1"/>
  <c r="BA28" i="1" s="1"/>
  <c r="BD28" i="1" s="1"/>
  <c r="AI28" i="1"/>
  <c r="AG28" i="1"/>
  <c r="Y28" i="1"/>
  <c r="X28" i="1"/>
  <c r="W28" i="1"/>
  <c r="S28" i="1"/>
  <c r="P28" i="1"/>
  <c r="CG27" i="1"/>
  <c r="S27" i="1" s="1"/>
  <c r="CF27" i="1"/>
  <c r="CE27" i="1" s="1"/>
  <c r="AV27" i="1" s="1"/>
  <c r="CD27" i="1"/>
  <c r="BI27" i="1"/>
  <c r="BH27" i="1"/>
  <c r="BG27" i="1"/>
  <c r="BA27" i="1"/>
  <c r="BD27" i="1" s="1"/>
  <c r="AZ27" i="1"/>
  <c r="AX27" i="1"/>
  <c r="AT27" i="1"/>
  <c r="AN27" i="1"/>
  <c r="AI27" i="1"/>
  <c r="AG27" i="1" s="1"/>
  <c r="Y27" i="1"/>
  <c r="W27" i="1" s="1"/>
  <c r="X27" i="1"/>
  <c r="P27" i="1"/>
  <c r="N27" i="1"/>
  <c r="CG26" i="1"/>
  <c r="CF26" i="1"/>
  <c r="CE26" i="1"/>
  <c r="CD26" i="1"/>
  <c r="BI26" i="1"/>
  <c r="BH26" i="1"/>
  <c r="AZ26" i="1"/>
  <c r="AV26" i="1"/>
  <c r="AT26" i="1"/>
  <c r="AX26" i="1" s="1"/>
  <c r="AN26" i="1"/>
  <c r="BA26" i="1" s="1"/>
  <c r="BD26" i="1" s="1"/>
  <c r="BG26" i="1" s="1"/>
  <c r="AI26" i="1"/>
  <c r="AG26" i="1"/>
  <c r="Y26" i="1"/>
  <c r="X26" i="1"/>
  <c r="W26" i="1"/>
  <c r="S26" i="1"/>
  <c r="P26" i="1"/>
  <c r="K26" i="1"/>
  <c r="J26" i="1"/>
  <c r="AW26" i="1" s="1"/>
  <c r="AY26" i="1" s="1"/>
  <c r="I26" i="1"/>
  <c r="H26" i="1" s="1"/>
  <c r="CG25" i="1"/>
  <c r="CF25" i="1"/>
  <c r="CD25" i="1"/>
  <c r="CE25" i="1" s="1"/>
  <c r="AV25" i="1" s="1"/>
  <c r="BI25" i="1"/>
  <c r="BH25" i="1"/>
  <c r="AZ25" i="1"/>
  <c r="AX25" i="1"/>
  <c r="AT25" i="1"/>
  <c r="AN25" i="1"/>
  <c r="BA25" i="1" s="1"/>
  <c r="BD25" i="1" s="1"/>
  <c r="AI25" i="1"/>
  <c r="AG25" i="1"/>
  <c r="I25" i="1" s="1"/>
  <c r="H25" i="1" s="1"/>
  <c r="Y25" i="1"/>
  <c r="X25" i="1"/>
  <c r="W25" i="1"/>
  <c r="S25" i="1"/>
  <c r="P25" i="1"/>
  <c r="K25" i="1"/>
  <c r="J25" i="1"/>
  <c r="AW25" i="1" s="1"/>
  <c r="AY25" i="1" s="1"/>
  <c r="CG24" i="1"/>
  <c r="CF24" i="1"/>
  <c r="CD24" i="1"/>
  <c r="CE24" i="1" s="1"/>
  <c r="AV24" i="1" s="1"/>
  <c r="BI24" i="1"/>
  <c r="BH24" i="1"/>
  <c r="BA24" i="1"/>
  <c r="BD24" i="1" s="1"/>
  <c r="AZ24" i="1"/>
  <c r="AT24" i="1"/>
  <c r="AX24" i="1" s="1"/>
  <c r="AN24" i="1"/>
  <c r="AI24" i="1"/>
  <c r="AG24" i="1" s="1"/>
  <c r="Y24" i="1"/>
  <c r="X24" i="1"/>
  <c r="W24" i="1" s="1"/>
  <c r="S24" i="1"/>
  <c r="P24" i="1"/>
  <c r="CG23" i="1"/>
  <c r="CF23" i="1"/>
  <c r="CE23" i="1"/>
  <c r="AV23" i="1" s="1"/>
  <c r="AX23" i="1" s="1"/>
  <c r="CD23" i="1"/>
  <c r="BI23" i="1"/>
  <c r="BH23" i="1"/>
  <c r="BA23" i="1"/>
  <c r="BD23" i="1" s="1"/>
  <c r="AZ23" i="1"/>
  <c r="AT23" i="1"/>
  <c r="AN23" i="1"/>
  <c r="AI23" i="1"/>
  <c r="AG23" i="1"/>
  <c r="K23" i="1" s="1"/>
  <c r="Y23" i="1"/>
  <c r="X23" i="1"/>
  <c r="W23" i="1"/>
  <c r="S23" i="1"/>
  <c r="P23" i="1"/>
  <c r="N23" i="1"/>
  <c r="CG22" i="1"/>
  <c r="S22" i="1" s="1"/>
  <c r="CF22" i="1"/>
  <c r="CD22" i="1"/>
  <c r="CE22" i="1" s="1"/>
  <c r="AV22" i="1" s="1"/>
  <c r="AX22" i="1" s="1"/>
  <c r="BI22" i="1"/>
  <c r="BH22" i="1"/>
  <c r="AZ22" i="1"/>
  <c r="AT22" i="1"/>
  <c r="AN22" i="1"/>
  <c r="BA22" i="1" s="1"/>
  <c r="BD22" i="1" s="1"/>
  <c r="AI22" i="1"/>
  <c r="AG22" i="1"/>
  <c r="K22" i="1" s="1"/>
  <c r="Y22" i="1"/>
  <c r="X22" i="1"/>
  <c r="W22" i="1"/>
  <c r="P22" i="1"/>
  <c r="N22" i="1"/>
  <c r="CG21" i="1"/>
  <c r="CF21" i="1"/>
  <c r="CD21" i="1"/>
  <c r="CE21" i="1" s="1"/>
  <c r="AV21" i="1" s="1"/>
  <c r="BI21" i="1"/>
  <c r="BH21" i="1"/>
  <c r="AZ21" i="1"/>
  <c r="AT21" i="1"/>
  <c r="AX21" i="1" s="1"/>
  <c r="AN21" i="1"/>
  <c r="BA21" i="1" s="1"/>
  <c r="BD21" i="1" s="1"/>
  <c r="AI21" i="1"/>
  <c r="AG21" i="1"/>
  <c r="AH21" i="1" s="1"/>
  <c r="AA21" i="1"/>
  <c r="Y21" i="1"/>
  <c r="X21" i="1"/>
  <c r="W21" i="1"/>
  <c r="P21" i="1"/>
  <c r="K21" i="1"/>
  <c r="J21" i="1"/>
  <c r="AW21" i="1" s="1"/>
  <c r="AY21" i="1" s="1"/>
  <c r="I21" i="1"/>
  <c r="H21" i="1"/>
  <c r="CG20" i="1"/>
  <c r="CF20" i="1"/>
  <c r="CD20" i="1"/>
  <c r="CE20" i="1" s="1"/>
  <c r="AV20" i="1" s="1"/>
  <c r="BI20" i="1"/>
  <c r="BH20" i="1"/>
  <c r="AZ20" i="1"/>
  <c r="AT20" i="1"/>
  <c r="AN20" i="1"/>
  <c r="BA20" i="1" s="1"/>
  <c r="BD20" i="1" s="1"/>
  <c r="AI20" i="1"/>
  <c r="AG20" i="1" s="1"/>
  <c r="Y20" i="1"/>
  <c r="X20" i="1"/>
  <c r="W20" i="1" s="1"/>
  <c r="P20" i="1"/>
  <c r="CG19" i="1"/>
  <c r="CF19" i="1"/>
  <c r="CD19" i="1"/>
  <c r="CE19" i="1" s="1"/>
  <c r="AV19" i="1" s="1"/>
  <c r="AX19" i="1" s="1"/>
  <c r="BI19" i="1"/>
  <c r="BH19" i="1"/>
  <c r="BA19" i="1"/>
  <c r="BD19" i="1" s="1"/>
  <c r="AZ19" i="1"/>
  <c r="AT19" i="1"/>
  <c r="AN19" i="1"/>
  <c r="AI19" i="1"/>
  <c r="AH19" i="1"/>
  <c r="AG19" i="1"/>
  <c r="K19" i="1" s="1"/>
  <c r="Y19" i="1"/>
  <c r="X19" i="1"/>
  <c r="W19" i="1" s="1"/>
  <c r="S19" i="1"/>
  <c r="P19" i="1"/>
  <c r="N19" i="1"/>
  <c r="CG18" i="1"/>
  <c r="CF18" i="1"/>
  <c r="CD18" i="1"/>
  <c r="CE18" i="1" s="1"/>
  <c r="AV18" i="1" s="1"/>
  <c r="AX18" i="1" s="1"/>
  <c r="BI18" i="1"/>
  <c r="BH18" i="1"/>
  <c r="AZ18" i="1"/>
  <c r="AT18" i="1"/>
  <c r="AN18" i="1"/>
  <c r="BA18" i="1" s="1"/>
  <c r="BD18" i="1" s="1"/>
  <c r="AI18" i="1"/>
  <c r="AG18" i="1"/>
  <c r="K18" i="1" s="1"/>
  <c r="Y18" i="1"/>
  <c r="X18" i="1"/>
  <c r="W18" i="1"/>
  <c r="P18" i="1"/>
  <c r="N18" i="1"/>
  <c r="CG17" i="1"/>
  <c r="CF17" i="1"/>
  <c r="CD17" i="1"/>
  <c r="CE17" i="1" s="1"/>
  <c r="AV17" i="1" s="1"/>
  <c r="BI17" i="1"/>
  <c r="BH17" i="1"/>
  <c r="AZ17" i="1"/>
  <c r="AT17" i="1"/>
  <c r="AN17" i="1"/>
  <c r="BA17" i="1" s="1"/>
  <c r="BD17" i="1" s="1"/>
  <c r="AI17" i="1"/>
  <c r="AG17" i="1" s="1"/>
  <c r="Y17" i="1"/>
  <c r="X17" i="1"/>
  <c r="W17" i="1" s="1"/>
  <c r="P17" i="1"/>
  <c r="BE22" i="1" l="1"/>
  <c r="BF22" i="1"/>
  <c r="BJ22" i="1" s="1"/>
  <c r="BK22" i="1" s="1"/>
  <c r="BG22" i="1"/>
  <c r="BG17" i="1"/>
  <c r="BF17" i="1"/>
  <c r="BJ17" i="1" s="1"/>
  <c r="BK17" i="1" s="1"/>
  <c r="BE17" i="1"/>
  <c r="T26" i="1"/>
  <c r="U26" i="1" s="1"/>
  <c r="AA26" i="1"/>
  <c r="BE18" i="1"/>
  <c r="BF18" i="1"/>
  <c r="BJ18" i="1" s="1"/>
  <c r="BK18" i="1" s="1"/>
  <c r="BG18" i="1"/>
  <c r="AX17" i="1"/>
  <c r="BG23" i="1"/>
  <c r="BF23" i="1"/>
  <c r="BJ23" i="1" s="1"/>
  <c r="BK23" i="1" s="1"/>
  <c r="BE23" i="1"/>
  <c r="BF25" i="1"/>
  <c r="BJ25" i="1" s="1"/>
  <c r="BK25" i="1" s="1"/>
  <c r="BE25" i="1"/>
  <c r="BG25" i="1"/>
  <c r="BG19" i="1"/>
  <c r="BF19" i="1"/>
  <c r="BJ19" i="1" s="1"/>
  <c r="BK19" i="1" s="1"/>
  <c r="BE19" i="1"/>
  <c r="J20" i="1"/>
  <c r="AW20" i="1" s="1"/>
  <c r="AY20" i="1" s="1"/>
  <c r="N20" i="1"/>
  <c r="K20" i="1"/>
  <c r="AH20" i="1"/>
  <c r="I20" i="1"/>
  <c r="H20" i="1" s="1"/>
  <c r="BG21" i="1"/>
  <c r="BF21" i="1"/>
  <c r="BJ21" i="1" s="1"/>
  <c r="BK21" i="1" s="1"/>
  <c r="BE21" i="1"/>
  <c r="BG24" i="1"/>
  <c r="BF24" i="1"/>
  <c r="BJ24" i="1" s="1"/>
  <c r="BK24" i="1" s="1"/>
  <c r="BE24" i="1"/>
  <c r="BG20" i="1"/>
  <c r="BF20" i="1"/>
  <c r="BJ20" i="1" s="1"/>
  <c r="BK20" i="1" s="1"/>
  <c r="BE20" i="1"/>
  <c r="N24" i="1"/>
  <c r="K24" i="1"/>
  <c r="AH24" i="1"/>
  <c r="J24" i="1"/>
  <c r="AW24" i="1" s="1"/>
  <c r="AY24" i="1" s="1"/>
  <c r="I24" i="1"/>
  <c r="H24" i="1" s="1"/>
  <c r="T24" i="1" s="1"/>
  <c r="U24" i="1" s="1"/>
  <c r="I17" i="1"/>
  <c r="H17" i="1" s="1"/>
  <c r="J17" i="1"/>
  <c r="AW17" i="1" s="1"/>
  <c r="AY17" i="1" s="1"/>
  <c r="AH17" i="1"/>
  <c r="N17" i="1"/>
  <c r="K17" i="1"/>
  <c r="AX20" i="1"/>
  <c r="AA25" i="1"/>
  <c r="AH33" i="1"/>
  <c r="N33" i="1"/>
  <c r="K33" i="1"/>
  <c r="J33" i="1"/>
  <c r="AW33" i="1" s="1"/>
  <c r="AY33" i="1" s="1"/>
  <c r="K44" i="1"/>
  <c r="AH44" i="1"/>
  <c r="I44" i="1"/>
  <c r="H44" i="1" s="1"/>
  <c r="N44" i="1"/>
  <c r="BE131" i="1"/>
  <c r="BG131" i="1"/>
  <c r="BF131" i="1"/>
  <c r="BJ131" i="1" s="1"/>
  <c r="BK131" i="1" s="1"/>
  <c r="S21" i="1"/>
  <c r="K27" i="1"/>
  <c r="J27" i="1"/>
  <c r="AW27" i="1" s="1"/>
  <c r="AY27" i="1" s="1"/>
  <c r="AH27" i="1"/>
  <c r="BF31" i="1"/>
  <c r="BJ31" i="1" s="1"/>
  <c r="BK31" i="1" s="1"/>
  <c r="BE31" i="1"/>
  <c r="BG32" i="1"/>
  <c r="BF32" i="1"/>
  <c r="BJ32" i="1" s="1"/>
  <c r="BK32" i="1" s="1"/>
  <c r="BE32" i="1"/>
  <c r="AH37" i="1"/>
  <c r="N37" i="1"/>
  <c r="K37" i="1"/>
  <c r="J37" i="1"/>
  <c r="AW37" i="1" s="1"/>
  <c r="AY37" i="1" s="1"/>
  <c r="N40" i="1"/>
  <c r="K40" i="1"/>
  <c r="J40" i="1"/>
  <c r="AW40" i="1" s="1"/>
  <c r="AY40" i="1" s="1"/>
  <c r="I40" i="1"/>
  <c r="H40" i="1" s="1"/>
  <c r="AH40" i="1"/>
  <c r="BG42" i="1"/>
  <c r="BF42" i="1"/>
  <c r="BJ42" i="1" s="1"/>
  <c r="BK42" i="1" s="1"/>
  <c r="BE44" i="1"/>
  <c r="BG44" i="1"/>
  <c r="BE53" i="1"/>
  <c r="BG53" i="1"/>
  <c r="BF53" i="1"/>
  <c r="BJ53" i="1" s="1"/>
  <c r="BK53" i="1" s="1"/>
  <c r="N36" i="1"/>
  <c r="K36" i="1"/>
  <c r="J36" i="1"/>
  <c r="AW36" i="1" s="1"/>
  <c r="AY36" i="1" s="1"/>
  <c r="I36" i="1"/>
  <c r="H36" i="1" s="1"/>
  <c r="AH36" i="1"/>
  <c r="BG52" i="1"/>
  <c r="BF52" i="1"/>
  <c r="BJ52" i="1" s="1"/>
  <c r="BK52" i="1" s="1"/>
  <c r="BE52" i="1"/>
  <c r="AH23" i="1"/>
  <c r="T25" i="1"/>
  <c r="U25" i="1" s="1"/>
  <c r="AB28" i="1"/>
  <c r="BG28" i="1"/>
  <c r="BF28" i="1"/>
  <c r="BJ28" i="1" s="1"/>
  <c r="BK28" i="1" s="1"/>
  <c r="BF29" i="1"/>
  <c r="BJ29" i="1" s="1"/>
  <c r="BK29" i="1" s="1"/>
  <c r="BE29" i="1"/>
  <c r="BG31" i="1"/>
  <c r="AX32" i="1"/>
  <c r="AX33" i="1"/>
  <c r="BF35" i="1"/>
  <c r="BJ35" i="1" s="1"/>
  <c r="BK35" i="1" s="1"/>
  <c r="BE35" i="1"/>
  <c r="BG36" i="1"/>
  <c r="BF36" i="1"/>
  <c r="BJ36" i="1" s="1"/>
  <c r="BK36" i="1" s="1"/>
  <c r="BE36" i="1"/>
  <c r="AH41" i="1"/>
  <c r="N41" i="1"/>
  <c r="K41" i="1"/>
  <c r="J41" i="1"/>
  <c r="AW41" i="1" s="1"/>
  <c r="AY41" i="1" s="1"/>
  <c r="BE42" i="1"/>
  <c r="AX43" i="1"/>
  <c r="N28" i="1"/>
  <c r="J28" i="1"/>
  <c r="AW28" i="1" s="1"/>
  <c r="AY28" i="1" s="1"/>
  <c r="I28" i="1"/>
  <c r="H28" i="1" s="1"/>
  <c r="AH28" i="1"/>
  <c r="I19" i="1"/>
  <c r="H19" i="1" s="1"/>
  <c r="S20" i="1"/>
  <c r="I23" i="1"/>
  <c r="H23" i="1" s="1"/>
  <c r="T28" i="1"/>
  <c r="U28" i="1" s="1"/>
  <c r="AX28" i="1"/>
  <c r="BG29" i="1"/>
  <c r="I33" i="1"/>
  <c r="H33" i="1" s="1"/>
  <c r="BG35" i="1"/>
  <c r="AB36" i="1"/>
  <c r="AX36" i="1"/>
  <c r="AX37" i="1"/>
  <c r="BF39" i="1"/>
  <c r="BJ39" i="1" s="1"/>
  <c r="BK39" i="1" s="1"/>
  <c r="BE39" i="1"/>
  <c r="BG40" i="1"/>
  <c r="BF40" i="1"/>
  <c r="BJ40" i="1" s="1"/>
  <c r="BK40" i="1" s="1"/>
  <c r="BE40" i="1"/>
  <c r="T43" i="1"/>
  <c r="U43" i="1" s="1"/>
  <c r="AB43" i="1" s="1"/>
  <c r="J44" i="1"/>
  <c r="AW44" i="1" s="1"/>
  <c r="BE45" i="1"/>
  <c r="BG45" i="1"/>
  <c r="BF45" i="1"/>
  <c r="BJ45" i="1" s="1"/>
  <c r="BK45" i="1" s="1"/>
  <c r="K28" i="1"/>
  <c r="BG136" i="1"/>
  <c r="BF136" i="1"/>
  <c r="BJ136" i="1" s="1"/>
  <c r="BK136" i="1" s="1"/>
  <c r="BE136" i="1"/>
  <c r="AH18" i="1"/>
  <c r="J19" i="1"/>
  <c r="AW19" i="1" s="1"/>
  <c r="AY19" i="1" s="1"/>
  <c r="N21" i="1"/>
  <c r="AH22" i="1"/>
  <c r="J23" i="1"/>
  <c r="AW23" i="1" s="1"/>
  <c r="AY23" i="1" s="1"/>
  <c r="N25" i="1"/>
  <c r="AH25" i="1"/>
  <c r="AX30" i="1"/>
  <c r="K31" i="1"/>
  <c r="J31" i="1"/>
  <c r="AW31" i="1" s="1"/>
  <c r="AY31" i="1" s="1"/>
  <c r="I31" i="1"/>
  <c r="H31" i="1" s="1"/>
  <c r="AH31" i="1"/>
  <c r="N31" i="1"/>
  <c r="BG33" i="1"/>
  <c r="BF33" i="1"/>
  <c r="BJ33" i="1" s="1"/>
  <c r="BK33" i="1" s="1"/>
  <c r="BE33" i="1"/>
  <c r="I37" i="1"/>
  <c r="H37" i="1" s="1"/>
  <c r="BG39" i="1"/>
  <c r="AB40" i="1"/>
  <c r="AX40" i="1"/>
  <c r="AX41" i="1"/>
  <c r="BF44" i="1"/>
  <c r="BJ44" i="1" s="1"/>
  <c r="BK44" i="1" s="1"/>
  <c r="BG48" i="1"/>
  <c r="BF48" i="1"/>
  <c r="BJ48" i="1" s="1"/>
  <c r="BK48" i="1" s="1"/>
  <c r="BE48" i="1"/>
  <c r="BE49" i="1"/>
  <c r="BG49" i="1"/>
  <c r="BF49" i="1"/>
  <c r="BJ49" i="1" s="1"/>
  <c r="BK49" i="1" s="1"/>
  <c r="BG38" i="1"/>
  <c r="BF38" i="1"/>
  <c r="BJ38" i="1" s="1"/>
  <c r="BK38" i="1" s="1"/>
  <c r="K43" i="1"/>
  <c r="J43" i="1"/>
  <c r="AW43" i="1" s="1"/>
  <c r="AY43" i="1" s="1"/>
  <c r="I43" i="1"/>
  <c r="H43" i="1" s="1"/>
  <c r="AH43" i="1"/>
  <c r="N43" i="1"/>
  <c r="I18" i="1"/>
  <c r="H18" i="1" s="1"/>
  <c r="I22" i="1"/>
  <c r="H22" i="1" s="1"/>
  <c r="AH29" i="1"/>
  <c r="N29" i="1"/>
  <c r="K29" i="1"/>
  <c r="J29" i="1"/>
  <c r="AW29" i="1" s="1"/>
  <c r="AY29" i="1" s="1"/>
  <c r="K35" i="1"/>
  <c r="J35" i="1"/>
  <c r="AW35" i="1" s="1"/>
  <c r="AY35" i="1" s="1"/>
  <c r="I35" i="1"/>
  <c r="H35" i="1" s="1"/>
  <c r="AH35" i="1"/>
  <c r="N35" i="1"/>
  <c r="BG37" i="1"/>
  <c r="BF37" i="1"/>
  <c r="BJ37" i="1" s="1"/>
  <c r="BK37" i="1" s="1"/>
  <c r="BE37" i="1"/>
  <c r="I41" i="1"/>
  <c r="H41" i="1" s="1"/>
  <c r="AA57" i="1"/>
  <c r="T57" i="1"/>
  <c r="U57" i="1" s="1"/>
  <c r="S17" i="1"/>
  <c r="J18" i="1"/>
  <c r="AW18" i="1" s="1"/>
  <c r="AY18" i="1" s="1"/>
  <c r="J22" i="1"/>
  <c r="AW22" i="1" s="1"/>
  <c r="AY22" i="1" s="1"/>
  <c r="BE26" i="1"/>
  <c r="I27" i="1"/>
  <c r="H27" i="1" s="1"/>
  <c r="T27" i="1"/>
  <c r="U27" i="1" s="1"/>
  <c r="BE28" i="1"/>
  <c r="BG30" i="1"/>
  <c r="BF30" i="1"/>
  <c r="BJ30" i="1" s="1"/>
  <c r="BK30" i="1" s="1"/>
  <c r="AX38" i="1"/>
  <c r="K39" i="1"/>
  <c r="J39" i="1"/>
  <c r="AW39" i="1" s="1"/>
  <c r="AY39" i="1" s="1"/>
  <c r="I39" i="1"/>
  <c r="H39" i="1" s="1"/>
  <c r="T39" i="1" s="1"/>
  <c r="U39" i="1" s="1"/>
  <c r="AH39" i="1"/>
  <c r="N39" i="1"/>
  <c r="BG41" i="1"/>
  <c r="BF41" i="1"/>
  <c r="BJ41" i="1" s="1"/>
  <c r="BK41" i="1" s="1"/>
  <c r="BE41" i="1"/>
  <c r="S18" i="1"/>
  <c r="AH26" i="1"/>
  <c r="N26" i="1"/>
  <c r="BF26" i="1"/>
  <c r="BJ26" i="1" s="1"/>
  <c r="BK26" i="1" s="1"/>
  <c r="BF27" i="1"/>
  <c r="BJ27" i="1" s="1"/>
  <c r="BK27" i="1" s="1"/>
  <c r="BE27" i="1"/>
  <c r="N32" i="1"/>
  <c r="K32" i="1"/>
  <c r="J32" i="1"/>
  <c r="AW32" i="1" s="1"/>
  <c r="AY32" i="1" s="1"/>
  <c r="I32" i="1"/>
  <c r="H32" i="1" s="1"/>
  <c r="AH32" i="1"/>
  <c r="BG34" i="1"/>
  <c r="BF34" i="1"/>
  <c r="BJ34" i="1" s="1"/>
  <c r="BK34" i="1" s="1"/>
  <c r="AY45" i="1"/>
  <c r="CE45" i="1"/>
  <c r="AV45" i="1" s="1"/>
  <c r="AX45" i="1" s="1"/>
  <c r="S45" i="1"/>
  <c r="CE52" i="1"/>
  <c r="AV52" i="1" s="1"/>
  <c r="S52" i="1"/>
  <c r="BG56" i="1"/>
  <c r="BF56" i="1"/>
  <c r="BJ56" i="1" s="1"/>
  <c r="BK56" i="1" s="1"/>
  <c r="BE56" i="1"/>
  <c r="S29" i="1"/>
  <c r="S33" i="1"/>
  <c r="S37" i="1"/>
  <c r="K47" i="1"/>
  <c r="J47" i="1"/>
  <c r="AW47" i="1" s="1"/>
  <c r="AY47" i="1" s="1"/>
  <c r="I47" i="1"/>
  <c r="H47" i="1" s="1"/>
  <c r="CE48" i="1"/>
  <c r="AV48" i="1" s="1"/>
  <c r="S48" i="1"/>
  <c r="N51" i="1"/>
  <c r="K51" i="1"/>
  <c r="J51" i="1"/>
  <c r="AW51" i="1" s="1"/>
  <c r="AY51" i="1" s="1"/>
  <c r="I51" i="1"/>
  <c r="H51" i="1" s="1"/>
  <c r="I52" i="1"/>
  <c r="H52" i="1" s="1"/>
  <c r="AH52" i="1"/>
  <c r="N52" i="1"/>
  <c r="K52" i="1"/>
  <c r="BE57" i="1"/>
  <c r="BG57" i="1"/>
  <c r="BG58" i="1"/>
  <c r="BF58" i="1"/>
  <c r="BJ58" i="1" s="1"/>
  <c r="BK58" i="1" s="1"/>
  <c r="BE58" i="1"/>
  <c r="BF62" i="1"/>
  <c r="BJ62" i="1" s="1"/>
  <c r="BK62" i="1" s="1"/>
  <c r="BE62" i="1"/>
  <c r="BG62" i="1"/>
  <c r="AA68" i="1"/>
  <c r="N30" i="1"/>
  <c r="N34" i="1"/>
  <c r="N38" i="1"/>
  <c r="N42" i="1"/>
  <c r="BG47" i="1"/>
  <c r="BF47" i="1"/>
  <c r="BJ47" i="1" s="1"/>
  <c r="BK47" i="1" s="1"/>
  <c r="BE47" i="1"/>
  <c r="I48" i="1"/>
  <c r="H48" i="1" s="1"/>
  <c r="AH48" i="1"/>
  <c r="N48" i="1"/>
  <c r="K48" i="1"/>
  <c r="BG51" i="1"/>
  <c r="BF51" i="1"/>
  <c r="BJ51" i="1" s="1"/>
  <c r="BK51" i="1" s="1"/>
  <c r="BE51" i="1"/>
  <c r="N55" i="1"/>
  <c r="K55" i="1"/>
  <c r="J55" i="1"/>
  <c r="AW55" i="1" s="1"/>
  <c r="AY55" i="1" s="1"/>
  <c r="I55" i="1"/>
  <c r="H55" i="1" s="1"/>
  <c r="AX57" i="1"/>
  <c r="AH79" i="1"/>
  <c r="N79" i="1"/>
  <c r="K79" i="1"/>
  <c r="J79" i="1"/>
  <c r="AW79" i="1" s="1"/>
  <c r="AY79" i="1" s="1"/>
  <c r="I79" i="1"/>
  <c r="H79" i="1" s="1"/>
  <c r="AY52" i="1"/>
  <c r="AX52" i="1"/>
  <c r="CE56" i="1"/>
  <c r="AV56" i="1" s="1"/>
  <c r="S56" i="1"/>
  <c r="AH59" i="1"/>
  <c r="N59" i="1"/>
  <c r="K59" i="1"/>
  <c r="J59" i="1"/>
  <c r="AW59" i="1" s="1"/>
  <c r="AY59" i="1" s="1"/>
  <c r="I59" i="1"/>
  <c r="H59" i="1" s="1"/>
  <c r="BG75" i="1"/>
  <c r="BF75" i="1"/>
  <c r="BJ75" i="1" s="1"/>
  <c r="BK75" i="1" s="1"/>
  <c r="BE75" i="1"/>
  <c r="AY76" i="1"/>
  <c r="AH30" i="1"/>
  <c r="T32" i="1"/>
  <c r="U32" i="1" s="1"/>
  <c r="AB32" i="1" s="1"/>
  <c r="AH34" i="1"/>
  <c r="T36" i="1"/>
  <c r="U36" i="1" s="1"/>
  <c r="AH38" i="1"/>
  <c r="T40" i="1"/>
  <c r="U40" i="1" s="1"/>
  <c r="AH42" i="1"/>
  <c r="BE43" i="1"/>
  <c r="CE44" i="1"/>
  <c r="AV44" i="1" s="1"/>
  <c r="AX44" i="1" s="1"/>
  <c r="S44" i="1"/>
  <c r="J48" i="1"/>
  <c r="AW48" i="1" s="1"/>
  <c r="AY48" i="1" s="1"/>
  <c r="AX48" i="1"/>
  <c r="AY49" i="1"/>
  <c r="I56" i="1"/>
  <c r="H56" i="1" s="1"/>
  <c r="AH56" i="1"/>
  <c r="N56" i="1"/>
  <c r="K56" i="1"/>
  <c r="AY57" i="1"/>
  <c r="I30" i="1"/>
  <c r="H30" i="1" s="1"/>
  <c r="I34" i="1"/>
  <c r="H34" i="1" s="1"/>
  <c r="I38" i="1"/>
  <c r="H38" i="1" s="1"/>
  <c r="T38" i="1" s="1"/>
  <c r="U38" i="1" s="1"/>
  <c r="I42" i="1"/>
  <c r="H42" i="1" s="1"/>
  <c r="BF43" i="1"/>
  <c r="BJ43" i="1" s="1"/>
  <c r="BK43" i="1" s="1"/>
  <c r="K46" i="1"/>
  <c r="J46" i="1"/>
  <c r="AW46" i="1" s="1"/>
  <c r="AY46" i="1" s="1"/>
  <c r="I46" i="1"/>
  <c r="H46" i="1" s="1"/>
  <c r="AH46" i="1"/>
  <c r="AA53" i="1"/>
  <c r="J69" i="1"/>
  <c r="AW69" i="1" s="1"/>
  <c r="AY69" i="1" s="1"/>
  <c r="I69" i="1"/>
  <c r="H69" i="1" s="1"/>
  <c r="T69" i="1" s="1"/>
  <c r="U69" i="1" s="1"/>
  <c r="AH69" i="1"/>
  <c r="N69" i="1"/>
  <c r="K69" i="1"/>
  <c r="BG46" i="1"/>
  <c r="BE46" i="1"/>
  <c r="CE46" i="1"/>
  <c r="AV46" i="1" s="1"/>
  <c r="AX46" i="1" s="1"/>
  <c r="CE49" i="1"/>
  <c r="AV49" i="1" s="1"/>
  <c r="AX49" i="1" s="1"/>
  <c r="BG50" i="1"/>
  <c r="BF50" i="1"/>
  <c r="BJ50" i="1" s="1"/>
  <c r="BK50" i="1" s="1"/>
  <c r="BE50" i="1"/>
  <c r="CE53" i="1"/>
  <c r="AV53" i="1" s="1"/>
  <c r="AX53" i="1" s="1"/>
  <c r="BG54" i="1"/>
  <c r="BF54" i="1"/>
  <c r="BJ54" i="1" s="1"/>
  <c r="BK54" i="1" s="1"/>
  <c r="BE54" i="1"/>
  <c r="T55" i="1"/>
  <c r="U55" i="1" s="1"/>
  <c r="BG55" i="1"/>
  <c r="BF55" i="1"/>
  <c r="BJ55" i="1" s="1"/>
  <c r="BK55" i="1" s="1"/>
  <c r="BE55" i="1"/>
  <c r="AY56" i="1"/>
  <c r="AX56" i="1"/>
  <c r="BF57" i="1"/>
  <c r="BJ57" i="1" s="1"/>
  <c r="BK57" i="1" s="1"/>
  <c r="N63" i="1"/>
  <c r="K63" i="1"/>
  <c r="J63" i="1"/>
  <c r="AW63" i="1" s="1"/>
  <c r="AY63" i="1" s="1"/>
  <c r="I63" i="1"/>
  <c r="H63" i="1" s="1"/>
  <c r="AH63" i="1"/>
  <c r="AX62" i="1"/>
  <c r="T65" i="1"/>
  <c r="U65" i="1" s="1"/>
  <c r="BG65" i="1"/>
  <c r="BF65" i="1"/>
  <c r="BJ65" i="1" s="1"/>
  <c r="BK65" i="1" s="1"/>
  <c r="BG67" i="1"/>
  <c r="BF67" i="1"/>
  <c r="BJ67" i="1" s="1"/>
  <c r="BK67" i="1" s="1"/>
  <c r="BE67" i="1"/>
  <c r="BF70" i="1"/>
  <c r="BJ70" i="1" s="1"/>
  <c r="BK70" i="1" s="1"/>
  <c r="BE70" i="1"/>
  <c r="AX71" i="1"/>
  <c r="AH72" i="1"/>
  <c r="N72" i="1"/>
  <c r="K72" i="1"/>
  <c r="J72" i="1"/>
  <c r="AW72" i="1" s="1"/>
  <c r="AY72" i="1" s="1"/>
  <c r="BF76" i="1"/>
  <c r="BJ76" i="1" s="1"/>
  <c r="BK76" i="1" s="1"/>
  <c r="BE76" i="1"/>
  <c r="N78" i="1"/>
  <c r="K78" i="1"/>
  <c r="AH78" i="1"/>
  <c r="J78" i="1"/>
  <c r="AW78" i="1" s="1"/>
  <c r="I78" i="1"/>
  <c r="H78" i="1" s="1"/>
  <c r="K80" i="1"/>
  <c r="J80" i="1"/>
  <c r="AW80" i="1" s="1"/>
  <c r="AY80" i="1" s="1"/>
  <c r="I80" i="1"/>
  <c r="H80" i="1" s="1"/>
  <c r="N80" i="1"/>
  <c r="AH80" i="1"/>
  <c r="AH50" i="1"/>
  <c r="AH54" i="1"/>
  <c r="N57" i="1"/>
  <c r="AH58" i="1"/>
  <c r="AH60" i="1"/>
  <c r="N60" i="1"/>
  <c r="K60" i="1"/>
  <c r="J60" i="1"/>
  <c r="AW60" i="1" s="1"/>
  <c r="AY60" i="1" s="1"/>
  <c r="BE65" i="1"/>
  <c r="BG68" i="1"/>
  <c r="BF68" i="1"/>
  <c r="BJ68" i="1" s="1"/>
  <c r="BK68" i="1" s="1"/>
  <c r="BE68" i="1"/>
  <c r="AX69" i="1"/>
  <c r="BG70" i="1"/>
  <c r="T71" i="1"/>
  <c r="U71" i="1" s="1"/>
  <c r="AX74" i="1"/>
  <c r="AX76" i="1"/>
  <c r="BG78" i="1"/>
  <c r="BE78" i="1"/>
  <c r="S47" i="1"/>
  <c r="I50" i="1"/>
  <c r="H50" i="1" s="1"/>
  <c r="S51" i="1"/>
  <c r="I54" i="1"/>
  <c r="H54" i="1" s="1"/>
  <c r="I58" i="1"/>
  <c r="H58" i="1" s="1"/>
  <c r="AH64" i="1"/>
  <c r="N64" i="1"/>
  <c r="K64" i="1"/>
  <c r="J64" i="1"/>
  <c r="AW64" i="1" s="1"/>
  <c r="AY64" i="1" s="1"/>
  <c r="N67" i="1"/>
  <c r="K67" i="1"/>
  <c r="J67" i="1"/>
  <c r="AW67" i="1" s="1"/>
  <c r="AY67" i="1" s="1"/>
  <c r="I67" i="1"/>
  <c r="H67" i="1" s="1"/>
  <c r="AH67" i="1"/>
  <c r="I72" i="1"/>
  <c r="H72" i="1" s="1"/>
  <c r="J73" i="1"/>
  <c r="AW73" i="1" s="1"/>
  <c r="AY73" i="1" s="1"/>
  <c r="I73" i="1"/>
  <c r="H73" i="1" s="1"/>
  <c r="AH73" i="1"/>
  <c r="N73" i="1"/>
  <c r="T75" i="1"/>
  <c r="U75" i="1" s="1"/>
  <c r="AH75" i="1"/>
  <c r="N75" i="1"/>
  <c r="K75" i="1"/>
  <c r="J75" i="1"/>
  <c r="AW75" i="1" s="1"/>
  <c r="AY75" i="1" s="1"/>
  <c r="AH49" i="1"/>
  <c r="J50" i="1"/>
  <c r="AW50" i="1" s="1"/>
  <c r="AY50" i="1" s="1"/>
  <c r="AH53" i="1"/>
  <c r="J54" i="1"/>
  <c r="AW54" i="1" s="1"/>
  <c r="AY54" i="1" s="1"/>
  <c r="AH57" i="1"/>
  <c r="J58" i="1"/>
  <c r="AW58" i="1" s="1"/>
  <c r="AY58" i="1" s="1"/>
  <c r="I60" i="1"/>
  <c r="H60" i="1" s="1"/>
  <c r="AX60" i="1"/>
  <c r="J61" i="1"/>
  <c r="AW61" i="1" s="1"/>
  <c r="AY61" i="1" s="1"/>
  <c r="I61" i="1"/>
  <c r="H61" i="1" s="1"/>
  <c r="AH61" i="1"/>
  <c r="N61" i="1"/>
  <c r="BG69" i="1"/>
  <c r="BF69" i="1"/>
  <c r="BJ69" i="1" s="1"/>
  <c r="BK69" i="1" s="1"/>
  <c r="BG71" i="1"/>
  <c r="BF71" i="1"/>
  <c r="BJ71" i="1" s="1"/>
  <c r="BK71" i="1" s="1"/>
  <c r="BE71" i="1"/>
  <c r="BG76" i="1"/>
  <c r="I45" i="1"/>
  <c r="H45" i="1" s="1"/>
  <c r="S46" i="1"/>
  <c r="I49" i="1"/>
  <c r="H49" i="1" s="1"/>
  <c r="S50" i="1"/>
  <c r="BG61" i="1"/>
  <c r="BF61" i="1"/>
  <c r="BJ61" i="1" s="1"/>
  <c r="BK61" i="1" s="1"/>
  <c r="I64" i="1"/>
  <c r="H64" i="1" s="1"/>
  <c r="J65" i="1"/>
  <c r="AW65" i="1" s="1"/>
  <c r="AY65" i="1" s="1"/>
  <c r="I65" i="1"/>
  <c r="H65" i="1" s="1"/>
  <c r="AH65" i="1"/>
  <c r="N65" i="1"/>
  <c r="BG72" i="1"/>
  <c r="BF72" i="1"/>
  <c r="BJ72" i="1" s="1"/>
  <c r="BK72" i="1" s="1"/>
  <c r="BE72" i="1"/>
  <c r="K73" i="1"/>
  <c r="BE74" i="1"/>
  <c r="BG74" i="1"/>
  <c r="BF74" i="1"/>
  <c r="BJ74" i="1" s="1"/>
  <c r="BK74" i="1" s="1"/>
  <c r="BF78" i="1"/>
  <c r="BJ78" i="1" s="1"/>
  <c r="BK78" i="1" s="1"/>
  <c r="BG60" i="1"/>
  <c r="BF60" i="1"/>
  <c r="BJ60" i="1" s="1"/>
  <c r="BK60" i="1" s="1"/>
  <c r="BE60" i="1"/>
  <c r="BG63" i="1"/>
  <c r="BF63" i="1"/>
  <c r="BJ63" i="1" s="1"/>
  <c r="BK63" i="1" s="1"/>
  <c r="BE63" i="1"/>
  <c r="BF66" i="1"/>
  <c r="BJ66" i="1" s="1"/>
  <c r="BK66" i="1" s="1"/>
  <c r="BE66" i="1"/>
  <c r="AH68" i="1"/>
  <c r="N68" i="1"/>
  <c r="K68" i="1"/>
  <c r="J68" i="1"/>
  <c r="AW68" i="1" s="1"/>
  <c r="AY68" i="1" s="1"/>
  <c r="N71" i="1"/>
  <c r="K71" i="1"/>
  <c r="J71" i="1"/>
  <c r="AW71" i="1" s="1"/>
  <c r="AY71" i="1" s="1"/>
  <c r="I71" i="1"/>
  <c r="H71" i="1" s="1"/>
  <c r="AH71" i="1"/>
  <c r="BF77" i="1"/>
  <c r="BJ77" i="1" s="1"/>
  <c r="BK77" i="1" s="1"/>
  <c r="BE77" i="1"/>
  <c r="BG77" i="1"/>
  <c r="S49" i="1"/>
  <c r="S53" i="1"/>
  <c r="BG59" i="1"/>
  <c r="BE59" i="1"/>
  <c r="BG64" i="1"/>
  <c r="BF64" i="1"/>
  <c r="BJ64" i="1" s="1"/>
  <c r="BK64" i="1" s="1"/>
  <c r="BE64" i="1"/>
  <c r="BG66" i="1"/>
  <c r="T67" i="1"/>
  <c r="U67" i="1" s="1"/>
  <c r="T73" i="1"/>
  <c r="U73" i="1" s="1"/>
  <c r="BG73" i="1"/>
  <c r="BF73" i="1"/>
  <c r="BJ73" i="1" s="1"/>
  <c r="BK73" i="1" s="1"/>
  <c r="J87" i="1"/>
  <c r="AW87" i="1" s="1"/>
  <c r="AY87" i="1" s="1"/>
  <c r="I87" i="1"/>
  <c r="H87" i="1" s="1"/>
  <c r="AH87" i="1"/>
  <c r="N87" i="1"/>
  <c r="K87" i="1"/>
  <c r="N62" i="1"/>
  <c r="N66" i="1"/>
  <c r="N70" i="1"/>
  <c r="N74" i="1"/>
  <c r="BG85" i="1"/>
  <c r="BF85" i="1"/>
  <c r="BJ85" i="1" s="1"/>
  <c r="BK85" i="1" s="1"/>
  <c r="BE85" i="1"/>
  <c r="BG93" i="1"/>
  <c r="BF93" i="1"/>
  <c r="BJ93" i="1" s="1"/>
  <c r="BK93" i="1" s="1"/>
  <c r="BE93" i="1"/>
  <c r="N81" i="1"/>
  <c r="K81" i="1"/>
  <c r="J81" i="1"/>
  <c r="AW81" i="1" s="1"/>
  <c r="AY81" i="1" s="1"/>
  <c r="I81" i="1"/>
  <c r="H81" i="1" s="1"/>
  <c r="AH81" i="1"/>
  <c r="AH82" i="1"/>
  <c r="N82" i="1"/>
  <c r="K82" i="1"/>
  <c r="J82" i="1"/>
  <c r="AW82" i="1" s="1"/>
  <c r="AY82" i="1" s="1"/>
  <c r="BF84" i="1"/>
  <c r="BJ84" i="1" s="1"/>
  <c r="BK84" i="1" s="1"/>
  <c r="BE84" i="1"/>
  <c r="AX87" i="1"/>
  <c r="K88" i="1"/>
  <c r="J88" i="1"/>
  <c r="AW88" i="1" s="1"/>
  <c r="AY88" i="1" s="1"/>
  <c r="I88" i="1"/>
  <c r="H88" i="1" s="1"/>
  <c r="AH88" i="1"/>
  <c r="N88" i="1"/>
  <c r="N95" i="1"/>
  <c r="K95" i="1"/>
  <c r="J95" i="1"/>
  <c r="AW95" i="1" s="1"/>
  <c r="AY95" i="1" s="1"/>
  <c r="I95" i="1"/>
  <c r="H95" i="1" s="1"/>
  <c r="AH95" i="1"/>
  <c r="BF98" i="1"/>
  <c r="BJ98" i="1" s="1"/>
  <c r="BK98" i="1" s="1"/>
  <c r="BE98" i="1"/>
  <c r="BG98" i="1"/>
  <c r="T60" i="1"/>
  <c r="U60" i="1" s="1"/>
  <c r="AH62" i="1"/>
  <c r="T64" i="1"/>
  <c r="U64" i="1" s="1"/>
  <c r="AH66" i="1"/>
  <c r="T68" i="1"/>
  <c r="U68" i="1" s="1"/>
  <c r="AH70" i="1"/>
  <c r="T72" i="1"/>
  <c r="U72" i="1" s="1"/>
  <c r="AH74" i="1"/>
  <c r="K76" i="1"/>
  <c r="T76" i="1"/>
  <c r="U76" i="1" s="1"/>
  <c r="J83" i="1"/>
  <c r="AW83" i="1" s="1"/>
  <c r="AY83" i="1" s="1"/>
  <c r="I83" i="1"/>
  <c r="H83" i="1" s="1"/>
  <c r="AH83" i="1"/>
  <c r="N83" i="1"/>
  <c r="BG84" i="1"/>
  <c r="BG86" i="1"/>
  <c r="BF86" i="1"/>
  <c r="BJ86" i="1" s="1"/>
  <c r="BK86" i="1" s="1"/>
  <c r="BE86" i="1"/>
  <c r="AA91" i="1"/>
  <c r="S59" i="1"/>
  <c r="I62" i="1"/>
  <c r="H62" i="1" s="1"/>
  <c r="T62" i="1" s="1"/>
  <c r="U62" i="1" s="1"/>
  <c r="I66" i="1"/>
  <c r="H66" i="1" s="1"/>
  <c r="I70" i="1"/>
  <c r="H70" i="1" s="1"/>
  <c r="I74" i="1"/>
  <c r="H74" i="1" s="1"/>
  <c r="T74" i="1" s="1"/>
  <c r="U74" i="1" s="1"/>
  <c r="BG81" i="1"/>
  <c r="BF81" i="1"/>
  <c r="BJ81" i="1" s="1"/>
  <c r="BK81" i="1" s="1"/>
  <c r="BE81" i="1"/>
  <c r="T87" i="1"/>
  <c r="U87" i="1" s="1"/>
  <c r="BG87" i="1"/>
  <c r="BF87" i="1"/>
  <c r="BJ87" i="1" s="1"/>
  <c r="BK87" i="1" s="1"/>
  <c r="N89" i="1"/>
  <c r="K89" i="1"/>
  <c r="J89" i="1"/>
  <c r="AW89" i="1" s="1"/>
  <c r="AY89" i="1" s="1"/>
  <c r="I89" i="1"/>
  <c r="H89" i="1" s="1"/>
  <c r="AH89" i="1"/>
  <c r="BG101" i="1"/>
  <c r="BF101" i="1"/>
  <c r="BJ101" i="1" s="1"/>
  <c r="BK101" i="1" s="1"/>
  <c r="BE101" i="1"/>
  <c r="J62" i="1"/>
  <c r="AW62" i="1" s="1"/>
  <c r="AY62" i="1" s="1"/>
  <c r="T63" i="1"/>
  <c r="U63" i="1" s="1"/>
  <c r="J66" i="1"/>
  <c r="AW66" i="1" s="1"/>
  <c r="AY66" i="1" s="1"/>
  <c r="J70" i="1"/>
  <c r="AW70" i="1" s="1"/>
  <c r="AY70" i="1" s="1"/>
  <c r="J74" i="1"/>
  <c r="AW74" i="1" s="1"/>
  <c r="AY74" i="1" s="1"/>
  <c r="CE77" i="1"/>
  <c r="AV77" i="1" s="1"/>
  <c r="AX77" i="1" s="1"/>
  <c r="S77" i="1"/>
  <c r="CE78" i="1"/>
  <c r="AV78" i="1" s="1"/>
  <c r="AX78" i="1" s="1"/>
  <c r="S78" i="1"/>
  <c r="BF80" i="1"/>
  <c r="BJ80" i="1" s="1"/>
  <c r="BK80" i="1" s="1"/>
  <c r="BE80" i="1"/>
  <c r="I82" i="1"/>
  <c r="H82" i="1" s="1"/>
  <c r="K83" i="1"/>
  <c r="AX83" i="1"/>
  <c r="K84" i="1"/>
  <c r="J84" i="1"/>
  <c r="AW84" i="1" s="1"/>
  <c r="AY84" i="1" s="1"/>
  <c r="I84" i="1"/>
  <c r="H84" i="1" s="1"/>
  <c r="AH84" i="1"/>
  <c r="N84" i="1"/>
  <c r="BE87" i="1"/>
  <c r="T89" i="1"/>
  <c r="U89" i="1" s="1"/>
  <c r="T93" i="1"/>
  <c r="U93" i="1" s="1"/>
  <c r="AH100" i="1"/>
  <c r="N100" i="1"/>
  <c r="K100" i="1"/>
  <c r="J100" i="1"/>
  <c r="AW100" i="1" s="1"/>
  <c r="AY100" i="1" s="1"/>
  <c r="I100" i="1"/>
  <c r="H100" i="1" s="1"/>
  <c r="BG82" i="1"/>
  <c r="BF82" i="1"/>
  <c r="BJ82" i="1" s="1"/>
  <c r="BK82" i="1" s="1"/>
  <c r="BE82" i="1"/>
  <c r="T88" i="1"/>
  <c r="U88" i="1" s="1"/>
  <c r="AB88" i="1" s="1"/>
  <c r="BG89" i="1"/>
  <c r="BF89" i="1"/>
  <c r="BJ89" i="1" s="1"/>
  <c r="BK89" i="1" s="1"/>
  <c r="BE89" i="1"/>
  <c r="K77" i="1"/>
  <c r="I77" i="1"/>
  <c r="H77" i="1" s="1"/>
  <c r="BE79" i="1"/>
  <c r="T83" i="1"/>
  <c r="U83" i="1" s="1"/>
  <c r="BG83" i="1"/>
  <c r="BF83" i="1"/>
  <c r="BJ83" i="1" s="1"/>
  <c r="BK83" i="1" s="1"/>
  <c r="N85" i="1"/>
  <c r="K85" i="1"/>
  <c r="J85" i="1"/>
  <c r="AW85" i="1" s="1"/>
  <c r="AY85" i="1" s="1"/>
  <c r="I85" i="1"/>
  <c r="H85" i="1" s="1"/>
  <c r="AH85" i="1"/>
  <c r="AH86" i="1"/>
  <c r="N86" i="1"/>
  <c r="K86" i="1"/>
  <c r="J86" i="1"/>
  <c r="AW86" i="1" s="1"/>
  <c r="AY86" i="1" s="1"/>
  <c r="BF88" i="1"/>
  <c r="BJ88" i="1" s="1"/>
  <c r="BK88" i="1" s="1"/>
  <c r="BE88" i="1"/>
  <c r="BE94" i="1"/>
  <c r="BG94" i="1"/>
  <c r="BF94" i="1"/>
  <c r="BJ94" i="1" s="1"/>
  <c r="BK94" i="1" s="1"/>
  <c r="AH96" i="1"/>
  <c r="N96" i="1"/>
  <c r="K96" i="1"/>
  <c r="J96" i="1"/>
  <c r="AW96" i="1" s="1"/>
  <c r="AY96" i="1" s="1"/>
  <c r="T101" i="1"/>
  <c r="U101" i="1" s="1"/>
  <c r="AB101" i="1" s="1"/>
  <c r="BG108" i="1"/>
  <c r="BF108" i="1"/>
  <c r="BJ108" i="1" s="1"/>
  <c r="BK108" i="1" s="1"/>
  <c r="BE108" i="1"/>
  <c r="BG111" i="1"/>
  <c r="BF111" i="1"/>
  <c r="BJ111" i="1" s="1"/>
  <c r="BK111" i="1" s="1"/>
  <c r="BE111" i="1"/>
  <c r="CE116" i="1"/>
  <c r="AV116" i="1" s="1"/>
  <c r="S116" i="1"/>
  <c r="S82" i="1"/>
  <c r="S86" i="1"/>
  <c r="CE89" i="1"/>
  <c r="AV89" i="1" s="1"/>
  <c r="AX89" i="1" s="1"/>
  <c r="BF90" i="1"/>
  <c r="BJ90" i="1" s="1"/>
  <c r="BK90" i="1" s="1"/>
  <c r="W92" i="1"/>
  <c r="BG95" i="1"/>
  <c r="BF95" i="1"/>
  <c r="BJ95" i="1" s="1"/>
  <c r="BK95" i="1" s="1"/>
  <c r="BE95" i="1"/>
  <c r="J97" i="1"/>
  <c r="AW97" i="1" s="1"/>
  <c r="AY97" i="1" s="1"/>
  <c r="I97" i="1"/>
  <c r="H97" i="1" s="1"/>
  <c r="AH97" i="1"/>
  <c r="N97" i="1"/>
  <c r="AY98" i="1"/>
  <c r="K113" i="1"/>
  <c r="J113" i="1"/>
  <c r="AW113" i="1" s="1"/>
  <c r="AY113" i="1" s="1"/>
  <c r="I113" i="1"/>
  <c r="H113" i="1" s="1"/>
  <c r="AH113" i="1"/>
  <c r="N113" i="1"/>
  <c r="AA116" i="1"/>
  <c r="BG90" i="1"/>
  <c r="K91" i="1"/>
  <c r="AH91" i="1"/>
  <c r="BG91" i="1"/>
  <c r="BE91" i="1"/>
  <c r="I92" i="1"/>
  <c r="H92" i="1" s="1"/>
  <c r="BG92" i="1"/>
  <c r="BF92" i="1"/>
  <c r="BJ92" i="1" s="1"/>
  <c r="BK92" i="1" s="1"/>
  <c r="BE92" i="1"/>
  <c r="BG97" i="1"/>
  <c r="BF97" i="1"/>
  <c r="BJ97" i="1" s="1"/>
  <c r="BK97" i="1" s="1"/>
  <c r="Q101" i="1"/>
  <c r="O101" i="1" s="1"/>
  <c r="R101" i="1" s="1"/>
  <c r="L101" i="1" s="1"/>
  <c r="M101" i="1" s="1"/>
  <c r="BG103" i="1"/>
  <c r="BF103" i="1"/>
  <c r="BJ103" i="1" s="1"/>
  <c r="BK103" i="1" s="1"/>
  <c r="BE103" i="1"/>
  <c r="T106" i="1"/>
  <c r="U106" i="1" s="1"/>
  <c r="S81" i="1"/>
  <c r="S85" i="1"/>
  <c r="J91" i="1"/>
  <c r="AW91" i="1" s="1"/>
  <c r="BF91" i="1"/>
  <c r="BJ91" i="1" s="1"/>
  <c r="BK91" i="1" s="1"/>
  <c r="J93" i="1"/>
  <c r="AW93" i="1" s="1"/>
  <c r="AY93" i="1" s="1"/>
  <c r="I96" i="1"/>
  <c r="H96" i="1" s="1"/>
  <c r="BG100" i="1"/>
  <c r="BF100" i="1"/>
  <c r="BJ100" i="1" s="1"/>
  <c r="BK100" i="1" s="1"/>
  <c r="BE100" i="1"/>
  <c r="AY116" i="1"/>
  <c r="BG116" i="1"/>
  <c r="BF116" i="1"/>
  <c r="BJ116" i="1" s="1"/>
  <c r="BK116" i="1" s="1"/>
  <c r="BE116" i="1"/>
  <c r="N92" i="1"/>
  <c r="K93" i="1"/>
  <c r="CE94" i="1"/>
  <c r="AV94" i="1" s="1"/>
  <c r="AX94" i="1" s="1"/>
  <c r="S94" i="1"/>
  <c r="BG96" i="1"/>
  <c r="BF96" i="1"/>
  <c r="BJ96" i="1" s="1"/>
  <c r="BK96" i="1" s="1"/>
  <c r="BE96" i="1"/>
  <c r="BG99" i="1"/>
  <c r="BF99" i="1"/>
  <c r="BJ99" i="1" s="1"/>
  <c r="BK99" i="1" s="1"/>
  <c r="BE99" i="1"/>
  <c r="AY101" i="1"/>
  <c r="BF102" i="1"/>
  <c r="BJ102" i="1" s="1"/>
  <c r="BK102" i="1" s="1"/>
  <c r="BE102" i="1"/>
  <c r="N103" i="1"/>
  <c r="K103" i="1"/>
  <c r="J103" i="1"/>
  <c r="AW103" i="1" s="1"/>
  <c r="AY103" i="1" s="1"/>
  <c r="I103" i="1"/>
  <c r="H103" i="1" s="1"/>
  <c r="AH103" i="1"/>
  <c r="K92" i="1"/>
  <c r="J92" i="1"/>
  <c r="AW92" i="1" s="1"/>
  <c r="AY92" i="1" s="1"/>
  <c r="I93" i="1"/>
  <c r="H93" i="1" s="1"/>
  <c r="N93" i="1"/>
  <c r="T97" i="1"/>
  <c r="U97" i="1" s="1"/>
  <c r="AH104" i="1"/>
  <c r="N104" i="1"/>
  <c r="K104" i="1"/>
  <c r="J104" i="1"/>
  <c r="AW104" i="1" s="1"/>
  <c r="AY104" i="1" s="1"/>
  <c r="K90" i="1"/>
  <c r="I90" i="1"/>
  <c r="H90" i="1" s="1"/>
  <c r="CE90" i="1"/>
  <c r="AV90" i="1" s="1"/>
  <c r="AX90" i="1" s="1"/>
  <c r="S90" i="1"/>
  <c r="CE91" i="1"/>
  <c r="AV91" i="1" s="1"/>
  <c r="AX91" i="1" s="1"/>
  <c r="S91" i="1"/>
  <c r="W96" i="1"/>
  <c r="N99" i="1"/>
  <c r="K99" i="1"/>
  <c r="J99" i="1"/>
  <c r="AW99" i="1" s="1"/>
  <c r="AY99" i="1" s="1"/>
  <c r="I99" i="1"/>
  <c r="H99" i="1" s="1"/>
  <c r="AH99" i="1"/>
  <c r="AY102" i="1"/>
  <c r="BG104" i="1"/>
  <c r="BF104" i="1"/>
  <c r="BJ104" i="1" s="1"/>
  <c r="BK104" i="1" s="1"/>
  <c r="BG112" i="1"/>
  <c r="BF112" i="1"/>
  <c r="BJ112" i="1" s="1"/>
  <c r="BK112" i="1" s="1"/>
  <c r="BE112" i="1"/>
  <c r="AX108" i="1"/>
  <c r="AX109" i="1"/>
  <c r="BG115" i="1"/>
  <c r="BF115" i="1"/>
  <c r="BJ115" i="1" s="1"/>
  <c r="BK115" i="1" s="1"/>
  <c r="BE115" i="1"/>
  <c r="K117" i="1"/>
  <c r="J117" i="1"/>
  <c r="AW117" i="1" s="1"/>
  <c r="AY117" i="1" s="1"/>
  <c r="I117" i="1"/>
  <c r="H117" i="1" s="1"/>
  <c r="AH117" i="1"/>
  <c r="N117" i="1"/>
  <c r="S96" i="1"/>
  <c r="S100" i="1"/>
  <c r="S104" i="1"/>
  <c r="AB106" i="1"/>
  <c r="AX113" i="1"/>
  <c r="BE118" i="1"/>
  <c r="BG118" i="1"/>
  <c r="CE124" i="1"/>
  <c r="AV124" i="1" s="1"/>
  <c r="AX124" i="1" s="1"/>
  <c r="S124" i="1"/>
  <c r="AH94" i="1"/>
  <c r="AH98" i="1"/>
  <c r="AH102" i="1"/>
  <c r="BG106" i="1"/>
  <c r="BF106" i="1"/>
  <c r="BJ106" i="1" s="1"/>
  <c r="BK106" i="1" s="1"/>
  <c r="AX116" i="1"/>
  <c r="AX117" i="1"/>
  <c r="BG121" i="1"/>
  <c r="BE121" i="1"/>
  <c r="BG126" i="1"/>
  <c r="BE126" i="1"/>
  <c r="BG128" i="1"/>
  <c r="BF128" i="1"/>
  <c r="BJ128" i="1" s="1"/>
  <c r="BK128" i="1" s="1"/>
  <c r="BE128" i="1"/>
  <c r="I94" i="1"/>
  <c r="H94" i="1" s="1"/>
  <c r="S95" i="1"/>
  <c r="I98" i="1"/>
  <c r="H98" i="1" s="1"/>
  <c r="S99" i="1"/>
  <c r="I102" i="1"/>
  <c r="H102" i="1" s="1"/>
  <c r="I106" i="1"/>
  <c r="H106" i="1" s="1"/>
  <c r="AH106" i="1"/>
  <c r="BE106" i="1"/>
  <c r="I107" i="1"/>
  <c r="H107" i="1" s="1"/>
  <c r="BG107" i="1"/>
  <c r="BE107" i="1"/>
  <c r="BE109" i="1"/>
  <c r="BG109" i="1"/>
  <c r="AB110" i="1"/>
  <c r="N111" i="1"/>
  <c r="K111" i="1"/>
  <c r="J111" i="1"/>
  <c r="AW111" i="1" s="1"/>
  <c r="AY111" i="1" s="1"/>
  <c r="I111" i="1"/>
  <c r="H111" i="1" s="1"/>
  <c r="T113" i="1"/>
  <c r="U113" i="1" s="1"/>
  <c r="BF120" i="1"/>
  <c r="BJ120" i="1" s="1"/>
  <c r="BK120" i="1" s="1"/>
  <c r="BE120" i="1"/>
  <c r="BG120" i="1"/>
  <c r="T110" i="1"/>
  <c r="U110" i="1" s="1"/>
  <c r="BG110" i="1"/>
  <c r="BF110" i="1"/>
  <c r="BJ110" i="1" s="1"/>
  <c r="BK110" i="1" s="1"/>
  <c r="BE110" i="1"/>
  <c r="BE113" i="1"/>
  <c r="BG113" i="1"/>
  <c r="N115" i="1"/>
  <c r="K115" i="1"/>
  <c r="J115" i="1"/>
  <c r="AW115" i="1" s="1"/>
  <c r="AY115" i="1" s="1"/>
  <c r="I115" i="1"/>
  <c r="H115" i="1" s="1"/>
  <c r="BF118" i="1"/>
  <c r="BJ118" i="1" s="1"/>
  <c r="BK118" i="1" s="1"/>
  <c r="BE123" i="1"/>
  <c r="BG123" i="1"/>
  <c r="BF123" i="1"/>
  <c r="BJ123" i="1" s="1"/>
  <c r="BK123" i="1" s="1"/>
  <c r="BG124" i="1"/>
  <c r="BF124" i="1"/>
  <c r="BJ124" i="1" s="1"/>
  <c r="BK124" i="1" s="1"/>
  <c r="BE124" i="1"/>
  <c r="S98" i="1"/>
  <c r="S102" i="1"/>
  <c r="Q105" i="1"/>
  <c r="O105" i="1" s="1"/>
  <c r="R105" i="1" s="1"/>
  <c r="K105" i="1"/>
  <c r="J105" i="1"/>
  <c r="AW105" i="1" s="1"/>
  <c r="AY105" i="1" s="1"/>
  <c r="N105" i="1"/>
  <c r="BG105" i="1"/>
  <c r="J106" i="1"/>
  <c r="AW106" i="1" s="1"/>
  <c r="AY106" i="1" s="1"/>
  <c r="AA108" i="1"/>
  <c r="CE108" i="1"/>
  <c r="AV108" i="1" s="1"/>
  <c r="AY108" i="1" s="1"/>
  <c r="S108" i="1"/>
  <c r="AX111" i="1"/>
  <c r="BF113" i="1"/>
  <c r="BJ113" i="1" s="1"/>
  <c r="BK113" i="1" s="1"/>
  <c r="T114" i="1"/>
  <c r="U114" i="1" s="1"/>
  <c r="BG114" i="1"/>
  <c r="BF114" i="1"/>
  <c r="BJ114" i="1" s="1"/>
  <c r="BK114" i="1" s="1"/>
  <c r="BE114" i="1"/>
  <c r="BE117" i="1"/>
  <c r="BG117" i="1"/>
  <c r="BF121" i="1"/>
  <c r="BJ121" i="1" s="1"/>
  <c r="BK121" i="1" s="1"/>
  <c r="BG125" i="1"/>
  <c r="BE125" i="1"/>
  <c r="BF125" i="1"/>
  <c r="BJ125" i="1" s="1"/>
  <c r="BK125" i="1" s="1"/>
  <c r="BF126" i="1"/>
  <c r="BJ126" i="1" s="1"/>
  <c r="BK126" i="1" s="1"/>
  <c r="T105" i="1"/>
  <c r="U105" i="1" s="1"/>
  <c r="N107" i="1"/>
  <c r="K107" i="1"/>
  <c r="J107" i="1"/>
  <c r="AW107" i="1" s="1"/>
  <c r="AY107" i="1" s="1"/>
  <c r="K109" i="1"/>
  <c r="J109" i="1"/>
  <c r="AW109" i="1" s="1"/>
  <c r="AY109" i="1" s="1"/>
  <c r="I109" i="1"/>
  <c r="H109" i="1" s="1"/>
  <c r="T109" i="1" s="1"/>
  <c r="U109" i="1" s="1"/>
  <c r="AH109" i="1"/>
  <c r="N109" i="1"/>
  <c r="AY112" i="1"/>
  <c r="AA112" i="1"/>
  <c r="CE112" i="1"/>
  <c r="AV112" i="1" s="1"/>
  <c r="AX112" i="1" s="1"/>
  <c r="S112" i="1"/>
  <c r="T115" i="1"/>
  <c r="U115" i="1" s="1"/>
  <c r="Q119" i="1"/>
  <c r="O119" i="1" s="1"/>
  <c r="R119" i="1" s="1"/>
  <c r="L119" i="1" s="1"/>
  <c r="M119" i="1" s="1"/>
  <c r="I126" i="1"/>
  <c r="H126" i="1" s="1"/>
  <c r="AH126" i="1"/>
  <c r="K126" i="1"/>
  <c r="AY128" i="1"/>
  <c r="BG129" i="1"/>
  <c r="BF129" i="1"/>
  <c r="BJ129" i="1" s="1"/>
  <c r="BK129" i="1" s="1"/>
  <c r="BE129" i="1"/>
  <c r="AH110" i="1"/>
  <c r="AH114" i="1"/>
  <c r="J119" i="1"/>
  <c r="AW119" i="1" s="1"/>
  <c r="AY119" i="1" s="1"/>
  <c r="T119" i="1"/>
  <c r="U119" i="1" s="1"/>
  <c r="W120" i="1"/>
  <c r="AX125" i="1"/>
  <c r="CE125" i="1"/>
  <c r="AV125" i="1" s="1"/>
  <c r="S125" i="1"/>
  <c r="I110" i="1"/>
  <c r="H110" i="1" s="1"/>
  <c r="I114" i="1"/>
  <c r="H114" i="1" s="1"/>
  <c r="I118" i="1"/>
  <c r="H118" i="1" s="1"/>
  <c r="N120" i="1"/>
  <c r="AY121" i="1"/>
  <c r="AX121" i="1"/>
  <c r="BG122" i="1"/>
  <c r="BE122" i="1"/>
  <c r="CE126" i="1"/>
  <c r="AV126" i="1" s="1"/>
  <c r="AX126" i="1" s="1"/>
  <c r="S126" i="1"/>
  <c r="K128" i="1"/>
  <c r="I128" i="1"/>
  <c r="H128" i="1" s="1"/>
  <c r="K132" i="1"/>
  <c r="J132" i="1"/>
  <c r="AW132" i="1" s="1"/>
  <c r="AY132" i="1" s="1"/>
  <c r="I132" i="1"/>
  <c r="H132" i="1" s="1"/>
  <c r="AH132" i="1"/>
  <c r="N132" i="1"/>
  <c r="BG134" i="1"/>
  <c r="BF134" i="1"/>
  <c r="BJ134" i="1" s="1"/>
  <c r="BK134" i="1" s="1"/>
  <c r="BE134" i="1"/>
  <c r="J110" i="1"/>
  <c r="AW110" i="1" s="1"/>
  <c r="AY110" i="1" s="1"/>
  <c r="N112" i="1"/>
  <c r="J114" i="1"/>
  <c r="AW114" i="1" s="1"/>
  <c r="AY114" i="1" s="1"/>
  <c r="N116" i="1"/>
  <c r="J118" i="1"/>
  <c r="AW118" i="1" s="1"/>
  <c r="AH119" i="1"/>
  <c r="BF122" i="1"/>
  <c r="BJ122" i="1" s="1"/>
  <c r="BK122" i="1" s="1"/>
  <c r="AY125" i="1"/>
  <c r="BE127" i="1"/>
  <c r="BG127" i="1"/>
  <c r="CE128" i="1"/>
  <c r="AV128" i="1" s="1"/>
  <c r="AX128" i="1" s="1"/>
  <c r="S128" i="1"/>
  <c r="CE129" i="1"/>
  <c r="AV129" i="1" s="1"/>
  <c r="AY129" i="1" s="1"/>
  <c r="S129" i="1"/>
  <c r="BG132" i="1"/>
  <c r="BF132" i="1"/>
  <c r="BJ132" i="1" s="1"/>
  <c r="BK132" i="1" s="1"/>
  <c r="BE132" i="1"/>
  <c r="AY133" i="1"/>
  <c r="BG133" i="1"/>
  <c r="BF133" i="1"/>
  <c r="BJ133" i="1" s="1"/>
  <c r="BK133" i="1" s="1"/>
  <c r="BE133" i="1"/>
  <c r="BE135" i="1"/>
  <c r="BG135" i="1"/>
  <c r="BF135" i="1"/>
  <c r="BJ135" i="1" s="1"/>
  <c r="BK135" i="1" s="1"/>
  <c r="T136" i="1"/>
  <c r="U136" i="1" s="1"/>
  <c r="AB136" i="1" s="1"/>
  <c r="K118" i="1"/>
  <c r="I122" i="1"/>
  <c r="H122" i="1" s="1"/>
  <c r="AH122" i="1"/>
  <c r="K122" i="1"/>
  <c r="J124" i="1"/>
  <c r="AW124" i="1" s="1"/>
  <c r="J126" i="1"/>
  <c r="AW126" i="1" s="1"/>
  <c r="AY126" i="1" s="1"/>
  <c r="I130" i="1"/>
  <c r="H130" i="1" s="1"/>
  <c r="AH130" i="1"/>
  <c r="N130" i="1"/>
  <c r="K130" i="1"/>
  <c r="J130" i="1"/>
  <c r="AW130" i="1" s="1"/>
  <c r="AY130" i="1" s="1"/>
  <c r="AX133" i="1"/>
  <c r="AH108" i="1"/>
  <c r="AH112" i="1"/>
  <c r="AH116" i="1"/>
  <c r="CE118" i="1"/>
  <c r="AV118" i="1" s="1"/>
  <c r="AX118" i="1" s="1"/>
  <c r="S118" i="1"/>
  <c r="BF119" i="1"/>
  <c r="BJ119" i="1" s="1"/>
  <c r="BK119" i="1" s="1"/>
  <c r="N124" i="1"/>
  <c r="AX129" i="1"/>
  <c r="BG130" i="1"/>
  <c r="BE130" i="1"/>
  <c r="I120" i="1"/>
  <c r="H120" i="1" s="1"/>
  <c r="CE120" i="1"/>
  <c r="AV120" i="1" s="1"/>
  <c r="AX120" i="1" s="1"/>
  <c r="S120" i="1"/>
  <c r="CE122" i="1"/>
  <c r="AV122" i="1" s="1"/>
  <c r="AX122" i="1" s="1"/>
  <c r="S122" i="1"/>
  <c r="K124" i="1"/>
  <c r="I124" i="1"/>
  <c r="H124" i="1" s="1"/>
  <c r="N126" i="1"/>
  <c r="I134" i="1"/>
  <c r="H134" i="1" s="1"/>
  <c r="AH134" i="1"/>
  <c r="N134" i="1"/>
  <c r="K134" i="1"/>
  <c r="J134" i="1"/>
  <c r="AW134" i="1" s="1"/>
  <c r="AY134" i="1" s="1"/>
  <c r="K136" i="1"/>
  <c r="J136" i="1"/>
  <c r="AW136" i="1" s="1"/>
  <c r="AY136" i="1" s="1"/>
  <c r="I136" i="1"/>
  <c r="H136" i="1" s="1"/>
  <c r="AH136" i="1"/>
  <c r="N136" i="1"/>
  <c r="AH133" i="1"/>
  <c r="I121" i="1"/>
  <c r="H121" i="1" s="1"/>
  <c r="I125" i="1"/>
  <c r="H125" i="1" s="1"/>
  <c r="I129" i="1"/>
  <c r="H129" i="1" s="1"/>
  <c r="S130" i="1"/>
  <c r="I133" i="1"/>
  <c r="H133" i="1" s="1"/>
  <c r="S133" i="1"/>
  <c r="AH135" i="1"/>
  <c r="I123" i="1"/>
  <c r="H123" i="1" s="1"/>
  <c r="I127" i="1"/>
  <c r="H127" i="1" s="1"/>
  <c r="I131" i="1"/>
  <c r="H131" i="1" s="1"/>
  <c r="S132" i="1"/>
  <c r="I135" i="1"/>
  <c r="H135" i="1" s="1"/>
  <c r="T135" i="1" s="1"/>
  <c r="U135" i="1" s="1"/>
  <c r="J123" i="1"/>
  <c r="AW123" i="1" s="1"/>
  <c r="AY123" i="1" s="1"/>
  <c r="J127" i="1"/>
  <c r="AW127" i="1" s="1"/>
  <c r="AY127" i="1" s="1"/>
  <c r="J131" i="1"/>
  <c r="AW131" i="1" s="1"/>
  <c r="AY131" i="1" s="1"/>
  <c r="J135" i="1"/>
  <c r="AW135" i="1" s="1"/>
  <c r="AY135" i="1" s="1"/>
  <c r="V24" i="1" l="1"/>
  <c r="Z24" i="1" s="1"/>
  <c r="AC24" i="1"/>
  <c r="AB24" i="1"/>
  <c r="V135" i="1"/>
  <c r="Z135" i="1" s="1"/>
  <c r="AC135" i="1"/>
  <c r="AB135" i="1"/>
  <c r="V39" i="1"/>
  <c r="Z39" i="1" s="1"/>
  <c r="AC39" i="1"/>
  <c r="AD39" i="1" s="1"/>
  <c r="AB39" i="1"/>
  <c r="V62" i="1"/>
  <c r="Z62" i="1" s="1"/>
  <c r="AC62" i="1"/>
  <c r="AB62" i="1"/>
  <c r="V109" i="1"/>
  <c r="Z109" i="1" s="1"/>
  <c r="AC109" i="1"/>
  <c r="AB109" i="1"/>
  <c r="V69" i="1"/>
  <c r="Z69" i="1" s="1"/>
  <c r="AC69" i="1"/>
  <c r="AB69" i="1"/>
  <c r="AB74" i="1"/>
  <c r="V74" i="1"/>
  <c r="Z74" i="1" s="1"/>
  <c r="AC74" i="1"/>
  <c r="V38" i="1"/>
  <c r="Z38" i="1" s="1"/>
  <c r="AC38" i="1"/>
  <c r="AB38" i="1"/>
  <c r="V67" i="1"/>
  <c r="Z67" i="1" s="1"/>
  <c r="AC67" i="1"/>
  <c r="AA80" i="1"/>
  <c r="AA34" i="1"/>
  <c r="AA79" i="1"/>
  <c r="V57" i="1"/>
  <c r="Z57" i="1" s="1"/>
  <c r="AC57" i="1"/>
  <c r="AD57" i="1" s="1"/>
  <c r="AB57" i="1"/>
  <c r="AA23" i="1"/>
  <c r="T21" i="1"/>
  <c r="U21" i="1" s="1"/>
  <c r="AA136" i="1"/>
  <c r="Q136" i="1"/>
  <c r="O136" i="1" s="1"/>
  <c r="R136" i="1" s="1"/>
  <c r="L136" i="1" s="1"/>
  <c r="M136" i="1" s="1"/>
  <c r="AA130" i="1"/>
  <c r="V97" i="1"/>
  <c r="Z97" i="1" s="1"/>
  <c r="AC97" i="1"/>
  <c r="AY91" i="1"/>
  <c r="AC75" i="1"/>
  <c r="V75" i="1"/>
  <c r="Z75" i="1" s="1"/>
  <c r="V36" i="1"/>
  <c r="Z36" i="1" s="1"/>
  <c r="AC36" i="1"/>
  <c r="T56" i="1"/>
  <c r="U56" i="1" s="1"/>
  <c r="AA27" i="1"/>
  <c r="Q27" i="1"/>
  <c r="O27" i="1" s="1"/>
  <c r="R27" i="1" s="1"/>
  <c r="L27" i="1" s="1"/>
  <c r="M27" i="1" s="1"/>
  <c r="Q57" i="1"/>
  <c r="O57" i="1" s="1"/>
  <c r="R57" i="1" s="1"/>
  <c r="L57" i="1" s="1"/>
  <c r="M57" i="1" s="1"/>
  <c r="T20" i="1"/>
  <c r="U20" i="1" s="1"/>
  <c r="V25" i="1"/>
  <c r="Z25" i="1" s="1"/>
  <c r="AC25" i="1"/>
  <c r="AA20" i="1"/>
  <c r="Q20" i="1"/>
  <c r="O20" i="1" s="1"/>
  <c r="R20" i="1" s="1"/>
  <c r="L20" i="1" s="1"/>
  <c r="M20" i="1" s="1"/>
  <c r="V26" i="1"/>
  <c r="Z26" i="1" s="1"/>
  <c r="AC26" i="1"/>
  <c r="AB26" i="1"/>
  <c r="T132" i="1"/>
  <c r="U132" i="1" s="1"/>
  <c r="AA129" i="1"/>
  <c r="AA124" i="1"/>
  <c r="V105" i="1"/>
  <c r="Z105" i="1" s="1"/>
  <c r="AC105" i="1"/>
  <c r="AD105" i="1" s="1"/>
  <c r="T108" i="1"/>
  <c r="U108" i="1" s="1"/>
  <c r="AA115" i="1"/>
  <c r="Q115" i="1"/>
  <c r="O115" i="1" s="1"/>
  <c r="R115" i="1" s="1"/>
  <c r="L115" i="1" s="1"/>
  <c r="M115" i="1" s="1"/>
  <c r="Q106" i="1"/>
  <c r="O106" i="1" s="1"/>
  <c r="R106" i="1" s="1"/>
  <c r="L106" i="1" s="1"/>
  <c r="M106" i="1" s="1"/>
  <c r="AA106" i="1"/>
  <c r="AY120" i="1"/>
  <c r="T104" i="1"/>
  <c r="U104" i="1" s="1"/>
  <c r="AA99" i="1"/>
  <c r="T103" i="1"/>
  <c r="U103" i="1" s="1"/>
  <c r="AA103" i="1"/>
  <c r="Q103" i="1"/>
  <c r="O103" i="1" s="1"/>
  <c r="R103" i="1" s="1"/>
  <c r="L103" i="1" s="1"/>
  <c r="M103" i="1" s="1"/>
  <c r="T85" i="1"/>
  <c r="U85" i="1" s="1"/>
  <c r="V89" i="1"/>
  <c r="Z89" i="1" s="1"/>
  <c r="AC89" i="1"/>
  <c r="T77" i="1"/>
  <c r="U77" i="1" s="1"/>
  <c r="V68" i="1"/>
  <c r="Z68" i="1" s="1"/>
  <c r="AC68" i="1"/>
  <c r="AA88" i="1"/>
  <c r="Q88" i="1"/>
  <c r="O88" i="1" s="1"/>
  <c r="R88" i="1" s="1"/>
  <c r="L88" i="1" s="1"/>
  <c r="M88" i="1" s="1"/>
  <c r="Q87" i="1"/>
  <c r="O87" i="1" s="1"/>
  <c r="R87" i="1" s="1"/>
  <c r="L87" i="1" s="1"/>
  <c r="M87" i="1" s="1"/>
  <c r="AA87" i="1"/>
  <c r="AB67" i="1"/>
  <c r="AA71" i="1"/>
  <c r="Q71" i="1"/>
  <c r="O71" i="1" s="1"/>
  <c r="R71" i="1" s="1"/>
  <c r="L71" i="1" s="1"/>
  <c r="M71" i="1" s="1"/>
  <c r="Q65" i="1"/>
  <c r="O65" i="1" s="1"/>
  <c r="R65" i="1" s="1"/>
  <c r="L65" i="1" s="1"/>
  <c r="M65" i="1" s="1"/>
  <c r="AA65" i="1"/>
  <c r="T46" i="1"/>
  <c r="U46" i="1" s="1"/>
  <c r="Q61" i="1"/>
  <c r="O61" i="1" s="1"/>
  <c r="R61" i="1" s="1"/>
  <c r="L61" i="1" s="1"/>
  <c r="M61" i="1" s="1"/>
  <c r="AA61" i="1"/>
  <c r="Q75" i="1"/>
  <c r="O75" i="1" s="1"/>
  <c r="R75" i="1" s="1"/>
  <c r="L75" i="1" s="1"/>
  <c r="M75" i="1" s="1"/>
  <c r="AA67" i="1"/>
  <c r="Q67" i="1"/>
  <c r="O67" i="1" s="1"/>
  <c r="R67" i="1" s="1"/>
  <c r="L67" i="1" s="1"/>
  <c r="M67" i="1" s="1"/>
  <c r="AA58" i="1"/>
  <c r="Q58" i="1"/>
  <c r="O58" i="1" s="1"/>
  <c r="R58" i="1" s="1"/>
  <c r="L58" i="1" s="1"/>
  <c r="M58" i="1" s="1"/>
  <c r="AB68" i="1"/>
  <c r="T58" i="1"/>
  <c r="U58" i="1" s="1"/>
  <c r="T61" i="1"/>
  <c r="U61" i="1" s="1"/>
  <c r="AA46" i="1"/>
  <c r="Q46" i="1"/>
  <c r="O46" i="1" s="1"/>
  <c r="R46" i="1" s="1"/>
  <c r="L46" i="1" s="1"/>
  <c r="M46" i="1" s="1"/>
  <c r="Q68" i="1"/>
  <c r="O68" i="1" s="1"/>
  <c r="R68" i="1" s="1"/>
  <c r="L68" i="1" s="1"/>
  <c r="M68" i="1" s="1"/>
  <c r="T33" i="1"/>
  <c r="U33" i="1" s="1"/>
  <c r="Q33" i="1" s="1"/>
  <c r="O33" i="1" s="1"/>
  <c r="R33" i="1" s="1"/>
  <c r="L33" i="1" s="1"/>
  <c r="M33" i="1" s="1"/>
  <c r="AA35" i="1"/>
  <c r="AA37" i="1"/>
  <c r="AA31" i="1"/>
  <c r="Q31" i="1"/>
  <c r="O31" i="1" s="1"/>
  <c r="R31" i="1" s="1"/>
  <c r="L31" i="1" s="1"/>
  <c r="M31" i="1" s="1"/>
  <c r="AA33" i="1"/>
  <c r="T19" i="1"/>
  <c r="U19" i="1" s="1"/>
  <c r="Q19" i="1" s="1"/>
  <c r="O19" i="1" s="1"/>
  <c r="R19" i="1" s="1"/>
  <c r="L19" i="1" s="1"/>
  <c r="M19" i="1" s="1"/>
  <c r="AA19" i="1"/>
  <c r="AA134" i="1"/>
  <c r="AA132" i="1"/>
  <c r="Q132" i="1"/>
  <c r="O132" i="1" s="1"/>
  <c r="R132" i="1" s="1"/>
  <c r="L132" i="1" s="1"/>
  <c r="M132" i="1" s="1"/>
  <c r="AA84" i="1"/>
  <c r="T125" i="1"/>
  <c r="U125" i="1" s="1"/>
  <c r="T92" i="1"/>
  <c r="U92" i="1" s="1"/>
  <c r="AA92" i="1"/>
  <c r="Q92" i="1"/>
  <c r="O92" i="1" s="1"/>
  <c r="R92" i="1" s="1"/>
  <c r="L92" i="1" s="1"/>
  <c r="M92" i="1" s="1"/>
  <c r="T84" i="1"/>
  <c r="U84" i="1" s="1"/>
  <c r="V55" i="1"/>
  <c r="Z55" i="1" s="1"/>
  <c r="AC55" i="1"/>
  <c r="AA30" i="1"/>
  <c r="T52" i="1"/>
  <c r="U52" i="1" s="1"/>
  <c r="AA128" i="1"/>
  <c r="AA90" i="1"/>
  <c r="T81" i="1"/>
  <c r="U81" i="1" s="1"/>
  <c r="AA113" i="1"/>
  <c r="Q113" i="1"/>
  <c r="O113" i="1" s="1"/>
  <c r="R113" i="1" s="1"/>
  <c r="L113" i="1" s="1"/>
  <c r="M113" i="1" s="1"/>
  <c r="Q97" i="1"/>
  <c r="O97" i="1" s="1"/>
  <c r="R97" i="1" s="1"/>
  <c r="L97" i="1" s="1"/>
  <c r="M97" i="1" s="1"/>
  <c r="AA97" i="1"/>
  <c r="T86" i="1"/>
  <c r="U86" i="1" s="1"/>
  <c r="AA100" i="1"/>
  <c r="T80" i="1"/>
  <c r="U80" i="1" s="1"/>
  <c r="Q83" i="1"/>
  <c r="O83" i="1" s="1"/>
  <c r="R83" i="1" s="1"/>
  <c r="L83" i="1" s="1"/>
  <c r="M83" i="1" s="1"/>
  <c r="AA83" i="1"/>
  <c r="AA95" i="1"/>
  <c r="Q95" i="1"/>
  <c r="O95" i="1" s="1"/>
  <c r="R95" i="1" s="1"/>
  <c r="L95" i="1" s="1"/>
  <c r="M95" i="1" s="1"/>
  <c r="T53" i="1"/>
  <c r="U53" i="1" s="1"/>
  <c r="T79" i="1"/>
  <c r="U79" i="1" s="1"/>
  <c r="Q79" i="1" s="1"/>
  <c r="O79" i="1" s="1"/>
  <c r="R79" i="1" s="1"/>
  <c r="L79" i="1" s="1"/>
  <c r="M79" i="1" s="1"/>
  <c r="AA45" i="1"/>
  <c r="AA54" i="1"/>
  <c r="V71" i="1"/>
  <c r="Z71" i="1" s="1"/>
  <c r="AC71" i="1"/>
  <c r="AA78" i="1"/>
  <c r="T44" i="1"/>
  <c r="U44" i="1" s="1"/>
  <c r="V32" i="1"/>
  <c r="Z32" i="1" s="1"/>
  <c r="AC32" i="1"/>
  <c r="AA59" i="1"/>
  <c r="T54" i="1"/>
  <c r="U54" i="1" s="1"/>
  <c r="Q54" i="1" s="1"/>
  <c r="O54" i="1" s="1"/>
  <c r="R54" i="1" s="1"/>
  <c r="L54" i="1" s="1"/>
  <c r="M54" i="1" s="1"/>
  <c r="T29" i="1"/>
  <c r="U29" i="1" s="1"/>
  <c r="T45" i="1"/>
  <c r="U45" i="1" s="1"/>
  <c r="AB25" i="1"/>
  <c r="AA41" i="1"/>
  <c r="AA22" i="1"/>
  <c r="T134" i="1"/>
  <c r="U134" i="1" s="1"/>
  <c r="V93" i="1"/>
  <c r="Z93" i="1" s="1"/>
  <c r="AC93" i="1"/>
  <c r="T78" i="1"/>
  <c r="U78" i="1" s="1"/>
  <c r="T59" i="1"/>
  <c r="U59" i="1" s="1"/>
  <c r="V65" i="1"/>
  <c r="Z65" i="1" s="1"/>
  <c r="AC65" i="1"/>
  <c r="AA135" i="1"/>
  <c r="Q135" i="1"/>
  <c r="O135" i="1" s="1"/>
  <c r="R135" i="1" s="1"/>
  <c r="L135" i="1" s="1"/>
  <c r="M135" i="1" s="1"/>
  <c r="T94" i="1"/>
  <c r="U94" i="1" s="1"/>
  <c r="AA49" i="1"/>
  <c r="AA125" i="1"/>
  <c r="Q125" i="1"/>
  <c r="O125" i="1" s="1"/>
  <c r="R125" i="1" s="1"/>
  <c r="L125" i="1" s="1"/>
  <c r="M125" i="1" s="1"/>
  <c r="T129" i="1"/>
  <c r="U129" i="1" s="1"/>
  <c r="AA121" i="1"/>
  <c r="AY118" i="1"/>
  <c r="AA109" i="1"/>
  <c r="Q109" i="1"/>
  <c r="O109" i="1" s="1"/>
  <c r="R109" i="1" s="1"/>
  <c r="L109" i="1" s="1"/>
  <c r="M109" i="1" s="1"/>
  <c r="T102" i="1"/>
  <c r="U102" i="1" s="1"/>
  <c r="AC110" i="1"/>
  <c r="V110" i="1"/>
  <c r="Z110" i="1" s="1"/>
  <c r="V113" i="1"/>
  <c r="Z113" i="1" s="1"/>
  <c r="AC113" i="1"/>
  <c r="AB113" i="1"/>
  <c r="T99" i="1"/>
  <c r="U99" i="1" s="1"/>
  <c r="T96" i="1"/>
  <c r="U96" i="1" s="1"/>
  <c r="Q93" i="1"/>
  <c r="O93" i="1" s="1"/>
  <c r="R93" i="1" s="1"/>
  <c r="L93" i="1" s="1"/>
  <c r="M93" i="1" s="1"/>
  <c r="AA93" i="1"/>
  <c r="AB97" i="1"/>
  <c r="T82" i="1"/>
  <c r="U82" i="1" s="1"/>
  <c r="AA74" i="1"/>
  <c r="Q74" i="1"/>
  <c r="O74" i="1" s="1"/>
  <c r="R74" i="1" s="1"/>
  <c r="L74" i="1" s="1"/>
  <c r="M74" i="1" s="1"/>
  <c r="V64" i="1"/>
  <c r="Z64" i="1" s="1"/>
  <c r="AC64" i="1"/>
  <c r="AD64" i="1" s="1"/>
  <c r="T49" i="1"/>
  <c r="U49" i="1" s="1"/>
  <c r="Q49" i="1" s="1"/>
  <c r="O49" i="1" s="1"/>
  <c r="R49" i="1" s="1"/>
  <c r="L49" i="1" s="1"/>
  <c r="M49" i="1" s="1"/>
  <c r="AB64" i="1"/>
  <c r="AA64" i="1"/>
  <c r="Q64" i="1"/>
  <c r="O64" i="1" s="1"/>
  <c r="R64" i="1" s="1"/>
  <c r="L64" i="1" s="1"/>
  <c r="M64" i="1" s="1"/>
  <c r="AY77" i="1"/>
  <c r="T51" i="1"/>
  <c r="U51" i="1" s="1"/>
  <c r="AY78" i="1"/>
  <c r="AB55" i="1"/>
  <c r="AY53" i="1"/>
  <c r="T48" i="1"/>
  <c r="U48" i="1" s="1"/>
  <c r="AA32" i="1"/>
  <c r="Q32" i="1"/>
  <c r="O32" i="1" s="1"/>
  <c r="R32" i="1" s="1"/>
  <c r="L32" i="1" s="1"/>
  <c r="M32" i="1" s="1"/>
  <c r="AA18" i="1"/>
  <c r="Q18" i="1"/>
  <c r="O18" i="1" s="1"/>
  <c r="R18" i="1" s="1"/>
  <c r="L18" i="1" s="1"/>
  <c r="M18" i="1" s="1"/>
  <c r="T41" i="1"/>
  <c r="U41" i="1" s="1"/>
  <c r="T31" i="1"/>
  <c r="U31" i="1" s="1"/>
  <c r="AY90" i="1"/>
  <c r="T23" i="1"/>
  <c r="U23" i="1" s="1"/>
  <c r="Q23" i="1" s="1"/>
  <c r="O23" i="1" s="1"/>
  <c r="R23" i="1" s="1"/>
  <c r="L23" i="1" s="1"/>
  <c r="M23" i="1" s="1"/>
  <c r="AA117" i="1"/>
  <c r="Q117" i="1"/>
  <c r="O117" i="1" s="1"/>
  <c r="R117" i="1" s="1"/>
  <c r="L117" i="1" s="1"/>
  <c r="M117" i="1" s="1"/>
  <c r="T117" i="1"/>
  <c r="U117" i="1" s="1"/>
  <c r="AA77" i="1"/>
  <c r="Q77" i="1"/>
  <c r="O77" i="1" s="1"/>
  <c r="R77" i="1" s="1"/>
  <c r="L77" i="1" s="1"/>
  <c r="M77" i="1" s="1"/>
  <c r="V72" i="1"/>
  <c r="Z72" i="1" s="1"/>
  <c r="AC72" i="1"/>
  <c r="T50" i="1"/>
  <c r="U50" i="1" s="1"/>
  <c r="AB27" i="1"/>
  <c r="AC27" i="1"/>
  <c r="V27" i="1"/>
  <c r="Z27" i="1" s="1"/>
  <c r="AA24" i="1"/>
  <c r="Q24" i="1"/>
  <c r="O24" i="1" s="1"/>
  <c r="R24" i="1" s="1"/>
  <c r="L24" i="1" s="1"/>
  <c r="M24" i="1" s="1"/>
  <c r="T90" i="1"/>
  <c r="U90" i="1" s="1"/>
  <c r="T37" i="1"/>
  <c r="U37" i="1" s="1"/>
  <c r="AY124" i="1"/>
  <c r="AA102" i="1"/>
  <c r="Q102" i="1"/>
  <c r="O102" i="1" s="1"/>
  <c r="R102" i="1" s="1"/>
  <c r="L102" i="1" s="1"/>
  <c r="M102" i="1" s="1"/>
  <c r="AA111" i="1"/>
  <c r="AA98" i="1"/>
  <c r="AB93" i="1"/>
  <c r="T116" i="1"/>
  <c r="U116" i="1" s="1"/>
  <c r="V83" i="1"/>
  <c r="Z83" i="1" s="1"/>
  <c r="AC83" i="1"/>
  <c r="AB83" i="1"/>
  <c r="AA82" i="1"/>
  <c r="Q82" i="1"/>
  <c r="O82" i="1" s="1"/>
  <c r="R82" i="1" s="1"/>
  <c r="L82" i="1" s="1"/>
  <c r="M82" i="1" s="1"/>
  <c r="V87" i="1"/>
  <c r="Z87" i="1" s="1"/>
  <c r="AC87" i="1"/>
  <c r="AB87" i="1"/>
  <c r="AA70" i="1"/>
  <c r="V76" i="1"/>
  <c r="Z76" i="1" s="1"/>
  <c r="AC76" i="1"/>
  <c r="AB76" i="1"/>
  <c r="Q76" i="1"/>
  <c r="O76" i="1" s="1"/>
  <c r="R76" i="1" s="1"/>
  <c r="L76" i="1" s="1"/>
  <c r="M76" i="1" s="1"/>
  <c r="AA81" i="1"/>
  <c r="Q81" i="1"/>
  <c r="O81" i="1" s="1"/>
  <c r="R81" i="1" s="1"/>
  <c r="L81" i="1" s="1"/>
  <c r="M81" i="1" s="1"/>
  <c r="AA60" i="1"/>
  <c r="Q60" i="1"/>
  <c r="O60" i="1" s="1"/>
  <c r="R60" i="1" s="1"/>
  <c r="L60" i="1" s="1"/>
  <c r="M60" i="1" s="1"/>
  <c r="Q73" i="1"/>
  <c r="O73" i="1" s="1"/>
  <c r="R73" i="1" s="1"/>
  <c r="L73" i="1" s="1"/>
  <c r="M73" i="1" s="1"/>
  <c r="AA73" i="1"/>
  <c r="AA50" i="1"/>
  <c r="Q50" i="1"/>
  <c r="O50" i="1" s="1"/>
  <c r="R50" i="1" s="1"/>
  <c r="L50" i="1" s="1"/>
  <c r="M50" i="1" s="1"/>
  <c r="AB71" i="1"/>
  <c r="AB89" i="1"/>
  <c r="AB65" i="1"/>
  <c r="T70" i="1"/>
  <c r="U70" i="1" s="1"/>
  <c r="T34" i="1"/>
  <c r="U34" i="1" s="1"/>
  <c r="Q34" i="1" s="1"/>
  <c r="O34" i="1" s="1"/>
  <c r="R34" i="1" s="1"/>
  <c r="L34" i="1" s="1"/>
  <c r="M34" i="1" s="1"/>
  <c r="AA40" i="1"/>
  <c r="Q40" i="1"/>
  <c r="O40" i="1" s="1"/>
  <c r="R40" i="1" s="1"/>
  <c r="L40" i="1" s="1"/>
  <c r="M40" i="1" s="1"/>
  <c r="Q25" i="1"/>
  <c r="O25" i="1" s="1"/>
  <c r="R25" i="1" s="1"/>
  <c r="L25" i="1" s="1"/>
  <c r="M25" i="1" s="1"/>
  <c r="AC136" i="1"/>
  <c r="V136" i="1"/>
  <c r="Z136" i="1" s="1"/>
  <c r="AA51" i="1"/>
  <c r="Q51" i="1"/>
  <c r="O51" i="1" s="1"/>
  <c r="R51" i="1" s="1"/>
  <c r="L51" i="1" s="1"/>
  <c r="M51" i="1" s="1"/>
  <c r="T18" i="1"/>
  <c r="U18" i="1" s="1"/>
  <c r="V43" i="1"/>
  <c r="Z43" i="1" s="1"/>
  <c r="AC43" i="1"/>
  <c r="AD43" i="1" s="1"/>
  <c r="T130" i="1"/>
  <c r="U130" i="1" s="1"/>
  <c r="AA131" i="1"/>
  <c r="Q131" i="1"/>
  <c r="O131" i="1" s="1"/>
  <c r="R131" i="1" s="1"/>
  <c r="L131" i="1" s="1"/>
  <c r="M131" i="1" s="1"/>
  <c r="T131" i="1"/>
  <c r="U131" i="1" s="1"/>
  <c r="V115" i="1"/>
  <c r="Z115" i="1" s="1"/>
  <c r="AC115" i="1"/>
  <c r="AD115" i="1" s="1"/>
  <c r="AA127" i="1"/>
  <c r="T127" i="1"/>
  <c r="U127" i="1" s="1"/>
  <c r="Q127" i="1" s="1"/>
  <c r="O127" i="1" s="1"/>
  <c r="R127" i="1" s="1"/>
  <c r="L127" i="1" s="1"/>
  <c r="M127" i="1" s="1"/>
  <c r="AA123" i="1"/>
  <c r="Q123" i="1"/>
  <c r="O123" i="1" s="1"/>
  <c r="R123" i="1" s="1"/>
  <c r="L123" i="1" s="1"/>
  <c r="M123" i="1" s="1"/>
  <c r="T123" i="1"/>
  <c r="U123" i="1" s="1"/>
  <c r="AA118" i="1"/>
  <c r="Q118" i="1"/>
  <c r="O118" i="1" s="1"/>
  <c r="R118" i="1" s="1"/>
  <c r="L118" i="1" s="1"/>
  <c r="M118" i="1" s="1"/>
  <c r="AC114" i="1"/>
  <c r="V114" i="1"/>
  <c r="Z114" i="1" s="1"/>
  <c r="AA114" i="1"/>
  <c r="Q114" i="1"/>
  <c r="O114" i="1" s="1"/>
  <c r="R114" i="1" s="1"/>
  <c r="L114" i="1" s="1"/>
  <c r="M114" i="1" s="1"/>
  <c r="T95" i="1"/>
  <c r="U95" i="1" s="1"/>
  <c r="AB115" i="1"/>
  <c r="AC106" i="1"/>
  <c r="AD106" i="1" s="1"/>
  <c r="V106" i="1"/>
  <c r="Z106" i="1" s="1"/>
  <c r="AB105" i="1"/>
  <c r="V101" i="1"/>
  <c r="Z101" i="1" s="1"/>
  <c r="AC101" i="1"/>
  <c r="AD101" i="1" s="1"/>
  <c r="V88" i="1"/>
  <c r="Z88" i="1" s="1"/>
  <c r="AC88" i="1"/>
  <c r="AD88" i="1" s="1"/>
  <c r="AA66" i="1"/>
  <c r="Q66" i="1"/>
  <c r="O66" i="1" s="1"/>
  <c r="R66" i="1" s="1"/>
  <c r="L66" i="1" s="1"/>
  <c r="M66" i="1" s="1"/>
  <c r="V60" i="1"/>
  <c r="Z60" i="1" s="1"/>
  <c r="AC60" i="1"/>
  <c r="V73" i="1"/>
  <c r="Z73" i="1" s="1"/>
  <c r="AC73" i="1"/>
  <c r="AD73" i="1" s="1"/>
  <c r="AB73" i="1"/>
  <c r="AB75" i="1"/>
  <c r="T47" i="1"/>
  <c r="U47" i="1" s="1"/>
  <c r="AA63" i="1"/>
  <c r="Q63" i="1"/>
  <c r="O63" i="1" s="1"/>
  <c r="R63" i="1" s="1"/>
  <c r="L63" i="1" s="1"/>
  <c r="M63" i="1" s="1"/>
  <c r="Q42" i="1"/>
  <c r="O42" i="1" s="1"/>
  <c r="R42" i="1" s="1"/>
  <c r="L42" i="1" s="1"/>
  <c r="M42" i="1" s="1"/>
  <c r="AA42" i="1"/>
  <c r="Q56" i="1"/>
  <c r="O56" i="1" s="1"/>
  <c r="R56" i="1" s="1"/>
  <c r="L56" i="1" s="1"/>
  <c r="M56" i="1" s="1"/>
  <c r="AA56" i="1"/>
  <c r="AA47" i="1"/>
  <c r="Q47" i="1"/>
  <c r="O47" i="1" s="1"/>
  <c r="R47" i="1" s="1"/>
  <c r="L47" i="1" s="1"/>
  <c r="M47" i="1" s="1"/>
  <c r="T17" i="1"/>
  <c r="U17" i="1" s="1"/>
  <c r="Q17" i="1" s="1"/>
  <c r="O17" i="1" s="1"/>
  <c r="R17" i="1" s="1"/>
  <c r="L17" i="1" s="1"/>
  <c r="M17" i="1" s="1"/>
  <c r="T30" i="1"/>
  <c r="U30" i="1" s="1"/>
  <c r="V28" i="1"/>
  <c r="Z28" i="1" s="1"/>
  <c r="AC28" i="1"/>
  <c r="AD28" i="1" s="1"/>
  <c r="Q28" i="1"/>
  <c r="O28" i="1" s="1"/>
  <c r="R28" i="1" s="1"/>
  <c r="L28" i="1" s="1"/>
  <c r="M28" i="1" s="1"/>
  <c r="AA28" i="1"/>
  <c r="Q44" i="1"/>
  <c r="O44" i="1" s="1"/>
  <c r="R44" i="1" s="1"/>
  <c r="L44" i="1" s="1"/>
  <c r="M44" i="1" s="1"/>
  <c r="AA44" i="1"/>
  <c r="AA133" i="1"/>
  <c r="Q133" i="1"/>
  <c r="O133" i="1" s="1"/>
  <c r="R133" i="1" s="1"/>
  <c r="L133" i="1" s="1"/>
  <c r="M133" i="1" s="1"/>
  <c r="AA126" i="1"/>
  <c r="T124" i="1"/>
  <c r="U124" i="1" s="1"/>
  <c r="Q124" i="1" s="1"/>
  <c r="O124" i="1" s="1"/>
  <c r="R124" i="1" s="1"/>
  <c r="L124" i="1" s="1"/>
  <c r="M124" i="1" s="1"/>
  <c r="V63" i="1"/>
  <c r="Z63" i="1" s="1"/>
  <c r="AC63" i="1"/>
  <c r="AD63" i="1" s="1"/>
  <c r="AB63" i="1"/>
  <c r="Q69" i="1"/>
  <c r="O69" i="1" s="1"/>
  <c r="R69" i="1" s="1"/>
  <c r="L69" i="1" s="1"/>
  <c r="M69" i="1" s="1"/>
  <c r="AA69" i="1"/>
  <c r="AA120" i="1"/>
  <c r="Q48" i="1"/>
  <c r="O48" i="1" s="1"/>
  <c r="R48" i="1" s="1"/>
  <c r="L48" i="1" s="1"/>
  <c r="M48" i="1" s="1"/>
  <c r="AA48" i="1"/>
  <c r="L105" i="1"/>
  <c r="M105" i="1" s="1"/>
  <c r="T100" i="1"/>
  <c r="U100" i="1" s="1"/>
  <c r="T122" i="1"/>
  <c r="U122" i="1" s="1"/>
  <c r="T128" i="1"/>
  <c r="U128" i="1" s="1"/>
  <c r="Q128" i="1" s="1"/>
  <c r="O128" i="1" s="1"/>
  <c r="R128" i="1" s="1"/>
  <c r="L128" i="1" s="1"/>
  <c r="M128" i="1" s="1"/>
  <c r="AC119" i="1"/>
  <c r="AD119" i="1" s="1"/>
  <c r="V119" i="1"/>
  <c r="Z119" i="1" s="1"/>
  <c r="AB119" i="1"/>
  <c r="T112" i="1"/>
  <c r="U112" i="1" s="1"/>
  <c r="T98" i="1"/>
  <c r="U98" i="1" s="1"/>
  <c r="Q98" i="1" s="1"/>
  <c r="O98" i="1" s="1"/>
  <c r="R98" i="1" s="1"/>
  <c r="L98" i="1" s="1"/>
  <c r="M98" i="1" s="1"/>
  <c r="Q122" i="1"/>
  <c r="O122" i="1" s="1"/>
  <c r="R122" i="1" s="1"/>
  <c r="L122" i="1" s="1"/>
  <c r="M122" i="1" s="1"/>
  <c r="AA122" i="1"/>
  <c r="T126" i="1"/>
  <c r="U126" i="1" s="1"/>
  <c r="AY122" i="1"/>
  <c r="AB114" i="1"/>
  <c r="AA96" i="1"/>
  <c r="T133" i="1"/>
  <c r="U133" i="1" s="1"/>
  <c r="T120" i="1"/>
  <c r="U120" i="1" s="1"/>
  <c r="T118" i="1"/>
  <c r="U118" i="1" s="1"/>
  <c r="AA110" i="1"/>
  <c r="Q110" i="1"/>
  <c r="O110" i="1" s="1"/>
  <c r="R110" i="1" s="1"/>
  <c r="L110" i="1" s="1"/>
  <c r="M110" i="1" s="1"/>
  <c r="T111" i="1"/>
  <c r="U111" i="1" s="1"/>
  <c r="T121" i="1"/>
  <c r="U121" i="1" s="1"/>
  <c r="Q121" i="1" s="1"/>
  <c r="O121" i="1" s="1"/>
  <c r="R121" i="1" s="1"/>
  <c r="L121" i="1" s="1"/>
  <c r="M121" i="1" s="1"/>
  <c r="AA107" i="1"/>
  <c r="T107" i="1"/>
  <c r="U107" i="1" s="1"/>
  <c r="Q107" i="1"/>
  <c r="O107" i="1" s="1"/>
  <c r="R107" i="1" s="1"/>
  <c r="L107" i="1" s="1"/>
  <c r="M107" i="1" s="1"/>
  <c r="AA94" i="1"/>
  <c r="T91" i="1"/>
  <c r="U91" i="1" s="1"/>
  <c r="AA85" i="1"/>
  <c r="Q85" i="1"/>
  <c r="O85" i="1" s="1"/>
  <c r="R85" i="1" s="1"/>
  <c r="L85" i="1" s="1"/>
  <c r="M85" i="1" s="1"/>
  <c r="AA89" i="1"/>
  <c r="Q89" i="1"/>
  <c r="O89" i="1" s="1"/>
  <c r="R89" i="1" s="1"/>
  <c r="L89" i="1" s="1"/>
  <c r="M89" i="1" s="1"/>
  <c r="AA62" i="1"/>
  <c r="Q62" i="1"/>
  <c r="O62" i="1" s="1"/>
  <c r="R62" i="1" s="1"/>
  <c r="L62" i="1" s="1"/>
  <c r="M62" i="1" s="1"/>
  <c r="AY94" i="1"/>
  <c r="T66" i="1"/>
  <c r="U66" i="1" s="1"/>
  <c r="AB60" i="1"/>
  <c r="AB72" i="1"/>
  <c r="AA72" i="1"/>
  <c r="Q72" i="1"/>
  <c r="O72" i="1" s="1"/>
  <c r="R72" i="1" s="1"/>
  <c r="L72" i="1" s="1"/>
  <c r="M72" i="1" s="1"/>
  <c r="Q38" i="1"/>
  <c r="O38" i="1" s="1"/>
  <c r="R38" i="1" s="1"/>
  <c r="L38" i="1" s="1"/>
  <c r="M38" i="1" s="1"/>
  <c r="AA38" i="1"/>
  <c r="V40" i="1"/>
  <c r="Z40" i="1" s="1"/>
  <c r="AC40" i="1"/>
  <c r="AD40" i="1" s="1"/>
  <c r="AA55" i="1"/>
  <c r="Q55" i="1"/>
  <c r="O55" i="1" s="1"/>
  <c r="R55" i="1" s="1"/>
  <c r="L55" i="1" s="1"/>
  <c r="M55" i="1" s="1"/>
  <c r="Q52" i="1"/>
  <c r="O52" i="1" s="1"/>
  <c r="R52" i="1" s="1"/>
  <c r="L52" i="1" s="1"/>
  <c r="M52" i="1" s="1"/>
  <c r="AA52" i="1"/>
  <c r="T42" i="1"/>
  <c r="U42" i="1" s="1"/>
  <c r="AA39" i="1"/>
  <c r="Q39" i="1"/>
  <c r="O39" i="1" s="1"/>
  <c r="R39" i="1" s="1"/>
  <c r="L39" i="1" s="1"/>
  <c r="M39" i="1" s="1"/>
  <c r="AA43" i="1"/>
  <c r="Q43" i="1"/>
  <c r="O43" i="1" s="1"/>
  <c r="R43" i="1" s="1"/>
  <c r="L43" i="1" s="1"/>
  <c r="M43" i="1" s="1"/>
  <c r="AY44" i="1"/>
  <c r="AA36" i="1"/>
  <c r="Q36" i="1"/>
  <c r="O36" i="1" s="1"/>
  <c r="R36" i="1" s="1"/>
  <c r="L36" i="1" s="1"/>
  <c r="M36" i="1" s="1"/>
  <c r="T35" i="1"/>
  <c r="U35" i="1" s="1"/>
  <c r="Q35" i="1" s="1"/>
  <c r="O35" i="1" s="1"/>
  <c r="R35" i="1" s="1"/>
  <c r="L35" i="1" s="1"/>
  <c r="M35" i="1" s="1"/>
  <c r="T22" i="1"/>
  <c r="U22" i="1" s="1"/>
  <c r="Q22" i="1" s="1"/>
  <c r="O22" i="1" s="1"/>
  <c r="R22" i="1" s="1"/>
  <c r="L22" i="1" s="1"/>
  <c r="M22" i="1" s="1"/>
  <c r="AA17" i="1"/>
  <c r="Q26" i="1"/>
  <c r="O26" i="1" s="1"/>
  <c r="R26" i="1" s="1"/>
  <c r="L26" i="1" s="1"/>
  <c r="M26" i="1" s="1"/>
  <c r="V78" i="1" l="1"/>
  <c r="Z78" i="1" s="1"/>
  <c r="AC78" i="1"/>
  <c r="AB78" i="1"/>
  <c r="V85" i="1"/>
  <c r="Z85" i="1" s="1"/>
  <c r="AC85" i="1"/>
  <c r="AB85" i="1"/>
  <c r="V107" i="1"/>
  <c r="Z107" i="1" s="1"/>
  <c r="AC107" i="1"/>
  <c r="AD107" i="1" s="1"/>
  <c r="AB107" i="1"/>
  <c r="AC120" i="1"/>
  <c r="AD120" i="1" s="1"/>
  <c r="AB120" i="1"/>
  <c r="V120" i="1"/>
  <c r="Z120" i="1" s="1"/>
  <c r="AD60" i="1"/>
  <c r="AD136" i="1"/>
  <c r="AD87" i="1"/>
  <c r="AD27" i="1"/>
  <c r="V117" i="1"/>
  <c r="Z117" i="1" s="1"/>
  <c r="AC117" i="1"/>
  <c r="AD117" i="1" s="1"/>
  <c r="AB117" i="1"/>
  <c r="V51" i="1"/>
  <c r="Z51" i="1" s="1"/>
  <c r="AC51" i="1"/>
  <c r="AB51" i="1"/>
  <c r="AD32" i="1"/>
  <c r="V84" i="1"/>
  <c r="Z84" i="1" s="1"/>
  <c r="AC84" i="1"/>
  <c r="AB84" i="1"/>
  <c r="AD26" i="1"/>
  <c r="AD75" i="1"/>
  <c r="AB21" i="1"/>
  <c r="V21" i="1"/>
  <c r="Z21" i="1" s="1"/>
  <c r="AC21" i="1"/>
  <c r="AD21" i="1" s="1"/>
  <c r="Q21" i="1"/>
  <c r="O21" i="1" s="1"/>
  <c r="R21" i="1" s="1"/>
  <c r="L21" i="1" s="1"/>
  <c r="M21" i="1" s="1"/>
  <c r="AD38" i="1"/>
  <c r="V37" i="1"/>
  <c r="Z37" i="1" s="1"/>
  <c r="AC37" i="1"/>
  <c r="AD37" i="1" s="1"/>
  <c r="AB37" i="1"/>
  <c r="V96" i="1"/>
  <c r="Z96" i="1" s="1"/>
  <c r="AC96" i="1"/>
  <c r="AB96" i="1"/>
  <c r="AD110" i="1"/>
  <c r="V129" i="1"/>
  <c r="Z129" i="1" s="1"/>
  <c r="AC129" i="1"/>
  <c r="AD129" i="1" s="1"/>
  <c r="AB129" i="1"/>
  <c r="AD93" i="1"/>
  <c r="AD68" i="1"/>
  <c r="AD109" i="1"/>
  <c r="V100" i="1"/>
  <c r="Z100" i="1" s="1"/>
  <c r="AC100" i="1"/>
  <c r="AD100" i="1" s="1"/>
  <c r="AB100" i="1"/>
  <c r="V33" i="1"/>
  <c r="Z33" i="1" s="1"/>
  <c r="AC33" i="1"/>
  <c r="AD33" i="1" s="1"/>
  <c r="AB33" i="1"/>
  <c r="AC45" i="1"/>
  <c r="V45" i="1"/>
  <c r="Z45" i="1" s="1"/>
  <c r="AB45" i="1"/>
  <c r="AC44" i="1"/>
  <c r="AD44" i="1" s="1"/>
  <c r="V44" i="1"/>
  <c r="Z44" i="1" s="1"/>
  <c r="AB44" i="1"/>
  <c r="Q45" i="1"/>
  <c r="O45" i="1" s="1"/>
  <c r="R45" i="1" s="1"/>
  <c r="L45" i="1" s="1"/>
  <c r="M45" i="1" s="1"/>
  <c r="V52" i="1"/>
  <c r="Z52" i="1" s="1"/>
  <c r="AC52" i="1"/>
  <c r="AB52" i="1"/>
  <c r="AD97" i="1"/>
  <c r="AD74" i="1"/>
  <c r="AD135" i="1"/>
  <c r="V116" i="1"/>
  <c r="Z116" i="1" s="1"/>
  <c r="AC116" i="1"/>
  <c r="AD116" i="1" s="1"/>
  <c r="AB116" i="1"/>
  <c r="Q116" i="1"/>
  <c r="O116" i="1" s="1"/>
  <c r="R116" i="1" s="1"/>
  <c r="L116" i="1" s="1"/>
  <c r="M116" i="1" s="1"/>
  <c r="AC126" i="1"/>
  <c r="AB126" i="1"/>
  <c r="V126" i="1"/>
  <c r="Z126" i="1" s="1"/>
  <c r="AD114" i="1"/>
  <c r="V111" i="1"/>
  <c r="Z111" i="1" s="1"/>
  <c r="AC111" i="1"/>
  <c r="AD111" i="1" s="1"/>
  <c r="AB111" i="1"/>
  <c r="AC47" i="1"/>
  <c r="AD47" i="1" s="1"/>
  <c r="V47" i="1"/>
  <c r="Z47" i="1" s="1"/>
  <c r="AB47" i="1"/>
  <c r="AB18" i="1"/>
  <c r="V18" i="1"/>
  <c r="Z18" i="1" s="1"/>
  <c r="AC18" i="1"/>
  <c r="AD76" i="1"/>
  <c r="V90" i="1"/>
  <c r="Z90" i="1" s="1"/>
  <c r="AC90" i="1"/>
  <c r="AD90" i="1" s="1"/>
  <c r="AB90" i="1"/>
  <c r="AC50" i="1"/>
  <c r="AB50" i="1"/>
  <c r="V50" i="1"/>
  <c r="Z50" i="1" s="1"/>
  <c r="AC23" i="1"/>
  <c r="AD23" i="1" s="1"/>
  <c r="V23" i="1"/>
  <c r="Z23" i="1" s="1"/>
  <c r="AB23" i="1"/>
  <c r="V48" i="1"/>
  <c r="Z48" i="1" s="1"/>
  <c r="AC48" i="1"/>
  <c r="AB48" i="1"/>
  <c r="V99" i="1"/>
  <c r="Z99" i="1" s="1"/>
  <c r="AC99" i="1"/>
  <c r="AB99" i="1"/>
  <c r="AB102" i="1"/>
  <c r="V102" i="1"/>
  <c r="Z102" i="1" s="1"/>
  <c r="AC102" i="1"/>
  <c r="AD102" i="1" s="1"/>
  <c r="AD65" i="1"/>
  <c r="V134" i="1"/>
  <c r="Z134" i="1" s="1"/>
  <c r="AC134" i="1"/>
  <c r="AD134" i="1" s="1"/>
  <c r="AB134" i="1"/>
  <c r="V29" i="1"/>
  <c r="Z29" i="1" s="1"/>
  <c r="Q29" i="1"/>
  <c r="O29" i="1" s="1"/>
  <c r="R29" i="1" s="1"/>
  <c r="L29" i="1" s="1"/>
  <c r="M29" i="1" s="1"/>
  <c r="AC29" i="1"/>
  <c r="AB29" i="1"/>
  <c r="V80" i="1"/>
  <c r="Z80" i="1" s="1"/>
  <c r="AC80" i="1"/>
  <c r="AB80" i="1"/>
  <c r="AC92" i="1"/>
  <c r="V92" i="1"/>
  <c r="Z92" i="1" s="1"/>
  <c r="AB92" i="1"/>
  <c r="Q134" i="1"/>
  <c r="O134" i="1" s="1"/>
  <c r="R134" i="1" s="1"/>
  <c r="L134" i="1" s="1"/>
  <c r="M134" i="1" s="1"/>
  <c r="Q37" i="1"/>
  <c r="O37" i="1" s="1"/>
  <c r="R37" i="1" s="1"/>
  <c r="L37" i="1" s="1"/>
  <c r="M37" i="1" s="1"/>
  <c r="V103" i="1"/>
  <c r="Z103" i="1" s="1"/>
  <c r="AC103" i="1"/>
  <c r="AB103" i="1"/>
  <c r="Q129" i="1"/>
  <c r="O129" i="1" s="1"/>
  <c r="R129" i="1" s="1"/>
  <c r="L129" i="1" s="1"/>
  <c r="M129" i="1" s="1"/>
  <c r="V56" i="1"/>
  <c r="Z56" i="1" s="1"/>
  <c r="AC56" i="1"/>
  <c r="AD56" i="1" s="1"/>
  <c r="AB56" i="1"/>
  <c r="Q80" i="1"/>
  <c r="O80" i="1" s="1"/>
  <c r="R80" i="1" s="1"/>
  <c r="L80" i="1" s="1"/>
  <c r="M80" i="1" s="1"/>
  <c r="V130" i="1"/>
  <c r="Z130" i="1" s="1"/>
  <c r="AC130" i="1"/>
  <c r="AB130" i="1"/>
  <c r="V94" i="1"/>
  <c r="Z94" i="1" s="1"/>
  <c r="AB94" i="1"/>
  <c r="AC94" i="1"/>
  <c r="AD94" i="1" s="1"/>
  <c r="V66" i="1"/>
  <c r="Z66" i="1" s="1"/>
  <c r="AC66" i="1"/>
  <c r="AD66" i="1" s="1"/>
  <c r="AB66" i="1"/>
  <c r="AC91" i="1"/>
  <c r="AD91" i="1" s="1"/>
  <c r="V91" i="1"/>
  <c r="Z91" i="1" s="1"/>
  <c r="AB91" i="1"/>
  <c r="Q91" i="1"/>
  <c r="O91" i="1" s="1"/>
  <c r="R91" i="1" s="1"/>
  <c r="L91" i="1" s="1"/>
  <c r="M91" i="1" s="1"/>
  <c r="Q96" i="1"/>
  <c r="O96" i="1" s="1"/>
  <c r="R96" i="1" s="1"/>
  <c r="L96" i="1" s="1"/>
  <c r="M96" i="1" s="1"/>
  <c r="AC128" i="1"/>
  <c r="V128" i="1"/>
  <c r="Z128" i="1" s="1"/>
  <c r="AB128" i="1"/>
  <c r="Q120" i="1"/>
  <c r="O120" i="1" s="1"/>
  <c r="R120" i="1" s="1"/>
  <c r="L120" i="1" s="1"/>
  <c r="M120" i="1" s="1"/>
  <c r="AC124" i="1"/>
  <c r="AD124" i="1" s="1"/>
  <c r="V124" i="1"/>
  <c r="Z124" i="1" s="1"/>
  <c r="AB124" i="1"/>
  <c r="V95" i="1"/>
  <c r="Z95" i="1" s="1"/>
  <c r="AC95" i="1"/>
  <c r="AB95" i="1"/>
  <c r="AC123" i="1"/>
  <c r="V123" i="1"/>
  <c r="Z123" i="1" s="1"/>
  <c r="AB123" i="1"/>
  <c r="V131" i="1"/>
  <c r="Z131" i="1" s="1"/>
  <c r="AC131" i="1"/>
  <c r="AB131" i="1"/>
  <c r="V34" i="1"/>
  <c r="Z34" i="1" s="1"/>
  <c r="AC34" i="1"/>
  <c r="AD34" i="1" s="1"/>
  <c r="AB34" i="1"/>
  <c r="Q111" i="1"/>
  <c r="O111" i="1" s="1"/>
  <c r="R111" i="1" s="1"/>
  <c r="L111" i="1" s="1"/>
  <c r="M111" i="1" s="1"/>
  <c r="AD72" i="1"/>
  <c r="V82" i="1"/>
  <c r="Z82" i="1" s="1"/>
  <c r="AC82" i="1"/>
  <c r="AB82" i="1"/>
  <c r="Q78" i="1"/>
  <c r="O78" i="1" s="1"/>
  <c r="R78" i="1" s="1"/>
  <c r="L78" i="1" s="1"/>
  <c r="M78" i="1" s="1"/>
  <c r="AC79" i="1"/>
  <c r="AD79" i="1" s="1"/>
  <c r="AB79" i="1"/>
  <c r="V79" i="1"/>
  <c r="Z79" i="1" s="1"/>
  <c r="Q100" i="1"/>
  <c r="O100" i="1" s="1"/>
  <c r="R100" i="1" s="1"/>
  <c r="L100" i="1" s="1"/>
  <c r="M100" i="1" s="1"/>
  <c r="V81" i="1"/>
  <c r="Z81" i="1" s="1"/>
  <c r="AC81" i="1"/>
  <c r="AB81" i="1"/>
  <c r="V125" i="1"/>
  <c r="Z125" i="1" s="1"/>
  <c r="AC125" i="1"/>
  <c r="AD125" i="1" s="1"/>
  <c r="AB125" i="1"/>
  <c r="V61" i="1"/>
  <c r="Z61" i="1" s="1"/>
  <c r="AC61" i="1"/>
  <c r="AD61" i="1" s="1"/>
  <c r="AB61" i="1"/>
  <c r="AC77" i="1"/>
  <c r="AD77" i="1" s="1"/>
  <c r="V77" i="1"/>
  <c r="Z77" i="1" s="1"/>
  <c r="AB77" i="1"/>
  <c r="Q99" i="1"/>
  <c r="O99" i="1" s="1"/>
  <c r="R99" i="1" s="1"/>
  <c r="L99" i="1" s="1"/>
  <c r="M99" i="1" s="1"/>
  <c r="AD25" i="1"/>
  <c r="AD62" i="1"/>
  <c r="V30" i="1"/>
  <c r="Z30" i="1" s="1"/>
  <c r="AC30" i="1"/>
  <c r="AB30" i="1"/>
  <c r="AC17" i="1"/>
  <c r="AD17" i="1" s="1"/>
  <c r="AB17" i="1"/>
  <c r="V17" i="1"/>
  <c r="Z17" i="1" s="1"/>
  <c r="V133" i="1"/>
  <c r="Z133" i="1" s="1"/>
  <c r="AC133" i="1"/>
  <c r="AB133" i="1"/>
  <c r="AB22" i="1"/>
  <c r="V22" i="1"/>
  <c r="Z22" i="1" s="1"/>
  <c r="AC22" i="1"/>
  <c r="AD22" i="1" s="1"/>
  <c r="Q94" i="1"/>
  <c r="O94" i="1" s="1"/>
  <c r="R94" i="1" s="1"/>
  <c r="L94" i="1" s="1"/>
  <c r="M94" i="1" s="1"/>
  <c r="AB98" i="1"/>
  <c r="V98" i="1"/>
  <c r="Z98" i="1" s="1"/>
  <c r="AC98" i="1"/>
  <c r="AB70" i="1"/>
  <c r="V70" i="1"/>
  <c r="Z70" i="1" s="1"/>
  <c r="AC70" i="1"/>
  <c r="Q70" i="1"/>
  <c r="O70" i="1" s="1"/>
  <c r="R70" i="1" s="1"/>
  <c r="L70" i="1" s="1"/>
  <c r="M70" i="1" s="1"/>
  <c r="AD83" i="1"/>
  <c r="V31" i="1"/>
  <c r="Z31" i="1" s="1"/>
  <c r="AC31" i="1"/>
  <c r="AB31" i="1"/>
  <c r="V59" i="1"/>
  <c r="Z59" i="1" s="1"/>
  <c r="AC59" i="1"/>
  <c r="AB59" i="1"/>
  <c r="AC54" i="1"/>
  <c r="AD54" i="1" s="1"/>
  <c r="AB54" i="1"/>
  <c r="V54" i="1"/>
  <c r="Z54" i="1" s="1"/>
  <c r="V53" i="1"/>
  <c r="Z53" i="1" s="1"/>
  <c r="AC53" i="1"/>
  <c r="AB53" i="1"/>
  <c r="Q53" i="1"/>
  <c r="O53" i="1" s="1"/>
  <c r="R53" i="1" s="1"/>
  <c r="L53" i="1" s="1"/>
  <c r="M53" i="1" s="1"/>
  <c r="Q30" i="1"/>
  <c r="O30" i="1" s="1"/>
  <c r="R30" i="1" s="1"/>
  <c r="L30" i="1" s="1"/>
  <c r="M30" i="1" s="1"/>
  <c r="AC58" i="1"/>
  <c r="AD58" i="1" s="1"/>
  <c r="AB58" i="1"/>
  <c r="V58" i="1"/>
  <c r="Z58" i="1" s="1"/>
  <c r="AD89" i="1"/>
  <c r="V108" i="1"/>
  <c r="Z108" i="1" s="1"/>
  <c r="AC108" i="1"/>
  <c r="AD108" i="1" s="1"/>
  <c r="Q108" i="1"/>
  <c r="O108" i="1" s="1"/>
  <c r="R108" i="1" s="1"/>
  <c r="L108" i="1" s="1"/>
  <c r="M108" i="1" s="1"/>
  <c r="AB108" i="1"/>
  <c r="AD36" i="1"/>
  <c r="Q130" i="1"/>
  <c r="O130" i="1" s="1"/>
  <c r="R130" i="1" s="1"/>
  <c r="L130" i="1" s="1"/>
  <c r="M130" i="1" s="1"/>
  <c r="AD67" i="1"/>
  <c r="AD24" i="1"/>
  <c r="AC127" i="1"/>
  <c r="AD127" i="1" s="1"/>
  <c r="V127" i="1"/>
  <c r="Z127" i="1" s="1"/>
  <c r="AB127" i="1"/>
  <c r="V121" i="1"/>
  <c r="Z121" i="1" s="1"/>
  <c r="AC121" i="1"/>
  <c r="AD121" i="1" s="1"/>
  <c r="AB121" i="1"/>
  <c r="V35" i="1"/>
  <c r="Z35" i="1" s="1"/>
  <c r="AC35" i="1"/>
  <c r="AB35" i="1"/>
  <c r="V42" i="1"/>
  <c r="Z42" i="1" s="1"/>
  <c r="AC42" i="1"/>
  <c r="AB42" i="1"/>
  <c r="V118" i="1"/>
  <c r="Z118" i="1" s="1"/>
  <c r="AC118" i="1"/>
  <c r="AB118" i="1"/>
  <c r="V112" i="1"/>
  <c r="Z112" i="1" s="1"/>
  <c r="AC112" i="1"/>
  <c r="AB112" i="1"/>
  <c r="Q112" i="1"/>
  <c r="O112" i="1" s="1"/>
  <c r="R112" i="1" s="1"/>
  <c r="L112" i="1" s="1"/>
  <c r="M112" i="1" s="1"/>
  <c r="AC122" i="1"/>
  <c r="AD122" i="1" s="1"/>
  <c r="V122" i="1"/>
  <c r="Z122" i="1" s="1"/>
  <c r="AB122" i="1"/>
  <c r="Q126" i="1"/>
  <c r="O126" i="1" s="1"/>
  <c r="R126" i="1" s="1"/>
  <c r="L126" i="1" s="1"/>
  <c r="M126" i="1" s="1"/>
  <c r="V41" i="1"/>
  <c r="Z41" i="1" s="1"/>
  <c r="AC41" i="1"/>
  <c r="AB41" i="1"/>
  <c r="V49" i="1"/>
  <c r="Z49" i="1" s="1"/>
  <c r="AC49" i="1"/>
  <c r="AB49" i="1"/>
  <c r="AD113" i="1"/>
  <c r="Q41" i="1"/>
  <c r="O41" i="1" s="1"/>
  <c r="R41" i="1" s="1"/>
  <c r="L41" i="1" s="1"/>
  <c r="M41" i="1" s="1"/>
  <c r="Q59" i="1"/>
  <c r="O59" i="1" s="1"/>
  <c r="R59" i="1" s="1"/>
  <c r="L59" i="1" s="1"/>
  <c r="M59" i="1" s="1"/>
  <c r="AD71" i="1"/>
  <c r="V86" i="1"/>
  <c r="Z86" i="1" s="1"/>
  <c r="AC86" i="1"/>
  <c r="AB86" i="1"/>
  <c r="Q86" i="1"/>
  <c r="O86" i="1" s="1"/>
  <c r="R86" i="1" s="1"/>
  <c r="L86" i="1" s="1"/>
  <c r="M86" i="1" s="1"/>
  <c r="Q90" i="1"/>
  <c r="O90" i="1" s="1"/>
  <c r="R90" i="1" s="1"/>
  <c r="L90" i="1" s="1"/>
  <c r="M90" i="1" s="1"/>
  <c r="AD55" i="1"/>
  <c r="Q84" i="1"/>
  <c r="O84" i="1" s="1"/>
  <c r="R84" i="1" s="1"/>
  <c r="L84" i="1" s="1"/>
  <c r="M84" i="1" s="1"/>
  <c r="AC19" i="1"/>
  <c r="V19" i="1"/>
  <c r="Z19" i="1" s="1"/>
  <c r="AB19" i="1"/>
  <c r="AC46" i="1"/>
  <c r="AB46" i="1"/>
  <c r="V46" i="1"/>
  <c r="Z46" i="1" s="1"/>
  <c r="V104" i="1"/>
  <c r="Z104" i="1" s="1"/>
  <c r="AC104" i="1"/>
  <c r="AD104" i="1" s="1"/>
  <c r="AB104" i="1"/>
  <c r="Q104" i="1"/>
  <c r="O104" i="1" s="1"/>
  <c r="R104" i="1" s="1"/>
  <c r="L104" i="1" s="1"/>
  <c r="M104" i="1" s="1"/>
  <c r="AC132" i="1"/>
  <c r="V132" i="1"/>
  <c r="Z132" i="1" s="1"/>
  <c r="AB132" i="1"/>
  <c r="V20" i="1"/>
  <c r="Z20" i="1" s="1"/>
  <c r="AC20" i="1"/>
  <c r="AD20" i="1" s="1"/>
  <c r="AB20" i="1"/>
  <c r="AD69" i="1"/>
  <c r="AD19" i="1" l="1"/>
  <c r="AD41" i="1"/>
  <c r="AD112" i="1"/>
  <c r="AD53" i="1"/>
  <c r="AD98" i="1"/>
  <c r="AD133" i="1"/>
  <c r="AD130" i="1"/>
  <c r="AD103" i="1"/>
  <c r="AD80" i="1"/>
  <c r="AD50" i="1"/>
  <c r="AD35" i="1"/>
  <c r="AD31" i="1"/>
  <c r="AD123" i="1"/>
  <c r="AD48" i="1"/>
  <c r="AD126" i="1"/>
  <c r="AD96" i="1"/>
  <c r="AD52" i="1"/>
  <c r="AD45" i="1"/>
  <c r="AD51" i="1"/>
  <c r="AD85" i="1"/>
  <c r="AD118" i="1"/>
  <c r="AD95" i="1"/>
  <c r="AD128" i="1"/>
  <c r="AD29" i="1"/>
  <c r="AD70" i="1"/>
  <c r="AD81" i="1"/>
  <c r="AD82" i="1"/>
  <c r="AD131" i="1"/>
  <c r="AD18" i="1"/>
  <c r="AD78" i="1"/>
  <c r="AD46" i="1"/>
  <c r="AD49" i="1"/>
  <c r="AD132" i="1"/>
  <c r="AD86" i="1"/>
  <c r="AD42" i="1"/>
  <c r="AD59" i="1"/>
  <c r="AD30" i="1"/>
  <c r="AD92" i="1"/>
  <c r="AD99" i="1"/>
  <c r="AD84" i="1"/>
</calcChain>
</file>

<file path=xl/sharedStrings.xml><?xml version="1.0" encoding="utf-8"?>
<sst xmlns="http://schemas.openxmlformats.org/spreadsheetml/2006/main" count="3808" uniqueCount="892">
  <si>
    <t>File opened</t>
  </si>
  <si>
    <t>2021-10-15 09:35:55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</si>
  <si>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</si>
  <si>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</si>
  <si>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</si>
  <si>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</si>
  <si>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</si>
  <si>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</si>
  <si>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</si>
  <si>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</si>
  <si>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</si>
  <si>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</si>
  <si>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</si>
  <si>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{"co2aspanconc1": "992.9", "co2aspan2a": "0.175737", "co2bzero": "0.904387", "h2oaspan2a": "0.0681178", "flowazero": "0.303", "h2oaspanconc2": "0", "co2bspan2b": "0.174103", "oxygen": "21", "h2oazero": "1.09901", "co2bspan2": "0", "co2aspan2": "0", "co2bspan2a": "0.175667", "co2aspan1": "0.990681", "co2bspanconc2": "0", "co2bspan1": "0.991094", "flowbzero": "0.29", "tbzero": "0.170916", "co2aspanconc2": "0", "co2bspanconc1": "992.9", "h2obspan1": "0.999892", "co2aspan2b": "0.174099", "h2oaspanconc1": "12.34", "h2oaspan1": "1.00735", "co2azero": "0.902659", "h2obspan2b": "0.0685491", "ssa_ref": "44196.8", "h2obspanconc1": "12.34", "h2obspan2": "0", "flowmeterzero": "0.985443", "h2obspan2a": "0.0685566", "h2oaspan2b": "0.0686183", "tazero": "0.0691242", "ssb_ref": "48766.6", "chamberpressurezero": "2.60544", "h2obzero": "1.10795", "h2oaspan2": "0", "h2obspanconc2": "0"}</t>
  </si>
  <si>
    <t>CO2 rangematch</t>
  </si>
  <si>
    <t/>
  </si>
  <si>
    <t>H2O rangematch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</si>
  <si>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</si>
  <si>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</si>
  <si>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</si>
  <si>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</si>
  <si>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</si>
  <si>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</si>
  <si>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</si>
  <si>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</si>
  <si>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</si>
  <si>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09:35:55</t>
  </si>
  <si>
    <t>Stability Definition:	ΔCO2 (Meas2): Slp&lt;0.1 Per=20	ΔH2O (Meas2): Slp&lt;0.5 Per=20</t>
  </si>
  <si>
    <t>10:28:05</t>
  </si>
  <si>
    <t>r5_hnyi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</si>
  <si>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</si>
  <si>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</si>
  <si>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</si>
  <si>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</si>
  <si>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</si>
  <si>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</si>
  <si>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</si>
  <si>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</si>
  <si>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</si>
  <si>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</si>
  <si>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</si>
  <si>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</si>
  <si>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</si>
  <si>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</si>
  <si>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</si>
  <si>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</si>
  <si>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</si>
  <si>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</si>
  <si>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</si>
  <si>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</si>
  <si>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</si>
  <si>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</si>
  <si>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</si>
  <si>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</si>
  <si>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</si>
  <si>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</si>
  <si>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</si>
  <si>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</si>
  <si>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</si>
  <si>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</si>
  <si>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</si>
  <si>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</si>
  <si>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</si>
  <si>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</si>
  <si>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</si>
  <si>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</si>
  <si>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</si>
  <si>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</si>
  <si>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</si>
  <si>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</si>
  <si>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</si>
  <si>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</si>
  <si>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</si>
  <si>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</si>
  <si>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</si>
  <si>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</si>
  <si>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</si>
  <si>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</si>
  <si>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</si>
  <si>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</si>
  <si>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</si>
  <si>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2.61453 82.2213 375.006 620.73 869.837 1060.76 1240 1410.65</t>
  </si>
  <si>
    <t>Fs_true</t>
  </si>
  <si>
    <t>0.346007 105.189 401.952 602.57 800.857 1001.07 1200.93 1401.8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</si>
  <si>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</si>
  <si>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</si>
  <si>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</si>
  <si>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</si>
  <si>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</si>
  <si>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</si>
  <si>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</si>
  <si>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</si>
  <si>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</si>
  <si>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</si>
  <si>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</si>
  <si>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</si>
  <si>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</si>
  <si>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</si>
  <si>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</si>
  <si>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</si>
  <si>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</si>
  <si>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</si>
  <si>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</si>
  <si>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</si>
  <si>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</si>
  <si>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</si>
  <si>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</si>
  <si>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</si>
  <si>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</si>
  <si>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</si>
  <si>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</si>
  <si>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</si>
  <si>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</si>
  <si>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</si>
  <si>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</si>
  <si>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</si>
  <si>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</si>
  <si>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</si>
  <si>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</si>
  <si>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</si>
  <si>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</si>
  <si>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</si>
  <si>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</si>
  <si>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</si>
  <si>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</si>
  <si>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</si>
  <si>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</si>
  <si>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</si>
  <si>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</si>
  <si>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</si>
  <si>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</si>
  <si>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</si>
  <si>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</si>
  <si>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</si>
  <si>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</si>
  <si>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</si>
  <si>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</si>
  <si>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</si>
  <si>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</si>
  <si>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</si>
  <si>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</si>
  <si>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</si>
  <si>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</si>
  <si>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</si>
  <si>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</si>
  <si>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</si>
  <si>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</si>
  <si>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</si>
  <si>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</si>
  <si>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</si>
  <si>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</si>
  <si>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</si>
  <si>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</si>
  <si>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</si>
  <si>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</si>
  <si>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</si>
  <si>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</si>
  <si>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</si>
  <si>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</si>
  <si>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</si>
  <si>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</si>
  <si>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</si>
  <si>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</si>
  <si>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</si>
  <si>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</si>
  <si>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</si>
  <si>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</si>
  <si>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</si>
  <si>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</si>
  <si>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</si>
  <si>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</si>
  <si>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</si>
  <si>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</si>
  <si>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</si>
  <si>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</si>
  <si>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</si>
  <si>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</si>
  <si>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</si>
  <si>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</si>
  <si>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</si>
  <si>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</si>
  <si>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</si>
  <si>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</si>
  <si>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</si>
  <si>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</si>
  <si>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</si>
  <si>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</si>
  <si>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</si>
  <si>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</si>
  <si>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</si>
  <si>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</si>
  <si>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</si>
  <si>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</si>
  <si>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</si>
  <si>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</si>
  <si>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</si>
  <si>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</si>
  <si>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</si>
  <si>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</si>
  <si>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</si>
  <si>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</si>
  <si>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</si>
  <si>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</si>
  <si>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</si>
  <si>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</si>
  <si>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</si>
  <si>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</si>
  <si>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</si>
  <si>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</si>
  <si>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</si>
  <si>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</si>
  <si>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</si>
  <si>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</si>
  <si>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</si>
  <si>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</si>
  <si>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</si>
  <si>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</si>
  <si>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</si>
  <si>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</si>
  <si>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</si>
  <si>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</si>
  <si>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</si>
  <si>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</si>
  <si>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</si>
  <si>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</si>
  <si>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</si>
  <si>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</si>
  <si>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</si>
  <si>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</si>
  <si>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</si>
  <si>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</si>
  <si>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</si>
  <si>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</si>
  <si>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</si>
  <si>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</si>
  <si>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</si>
  <si>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</si>
  <si>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</si>
  <si>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</si>
  <si>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</si>
  <si>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</si>
  <si>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</si>
  <si>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</si>
  <si>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</si>
  <si>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</si>
  <si>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</si>
  <si>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</si>
  <si>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</si>
  <si>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</si>
  <si>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</si>
  <si>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</si>
  <si>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</si>
  <si>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</si>
  <si>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</si>
  <si>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</si>
  <si>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</si>
  <si>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</si>
  <si>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</si>
  <si>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</si>
  <si>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</si>
  <si>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</si>
  <si>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</si>
  <si>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</si>
  <si>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</si>
  <si>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</si>
  <si>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</si>
  <si>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</si>
  <si>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</si>
  <si>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</si>
  <si>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</si>
  <si>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</si>
  <si>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</si>
  <si>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</si>
  <si>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</si>
  <si>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</si>
  <si>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</si>
  <si>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</si>
  <si>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</si>
  <si>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</si>
  <si>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</si>
  <si>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</si>
  <si>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</si>
  <si>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</si>
  <si>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</si>
  <si>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</si>
  <si>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</si>
  <si>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</si>
  <si>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</si>
  <si>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</si>
  <si>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</si>
  <si>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</si>
  <si>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</si>
  <si>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</si>
  <si>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</si>
  <si>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</si>
  <si>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</si>
  <si>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</si>
  <si>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</si>
  <si>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</si>
  <si>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</si>
  <si>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</si>
  <si>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</si>
  <si>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</si>
  <si>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</si>
  <si>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</si>
  <si>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</si>
  <si>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</si>
  <si>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</si>
  <si>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</si>
  <si>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</si>
  <si>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</si>
  <si>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</si>
  <si>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</si>
  <si>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</si>
  <si>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</si>
  <si>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</si>
  <si>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</si>
  <si>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</si>
  <si>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</si>
  <si>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</si>
  <si>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</si>
  <si>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</si>
  <si>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</si>
  <si>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</si>
  <si>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</si>
  <si>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</si>
  <si>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</si>
  <si>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</si>
  <si>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</si>
  <si>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</si>
  <si>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</si>
  <si>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</si>
  <si>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</si>
  <si>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</si>
  <si>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</si>
  <si>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</si>
  <si>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</si>
  <si>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</si>
  <si>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</si>
  <si>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</si>
  <si>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</si>
  <si>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</si>
  <si>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</si>
  <si>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</si>
  <si>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</si>
  <si>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</si>
  <si>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</si>
  <si>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</si>
  <si>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</si>
  <si>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</si>
  <si>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</si>
  <si>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</si>
  <si>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</si>
  <si>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</si>
  <si>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</si>
  <si>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</si>
  <si>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</si>
  <si>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</si>
  <si>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</si>
  <si>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</si>
  <si>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</si>
  <si>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</si>
  <si>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</si>
  <si>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</si>
  <si>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</si>
  <si>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</si>
  <si>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</si>
  <si>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</si>
  <si>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</si>
  <si>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</si>
  <si>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</si>
  <si>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</si>
  <si>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</si>
  <si>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</si>
  <si>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</si>
  <si>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</si>
  <si>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</si>
  <si>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</si>
  <si>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</si>
  <si>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</si>
  <si>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</si>
  <si>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</si>
  <si>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</si>
  <si>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</si>
  <si>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</si>
  <si>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hrs</t>
  </si>
  <si>
    <t>mg</t>
  </si>
  <si>
    <t>min</t>
  </si>
  <si>
    <t>20211015 10:29:40</t>
  </si>
  <si>
    <t>10:29:40</t>
  </si>
  <si>
    <t>none</t>
  </si>
  <si>
    <t>-</t>
  </si>
  <si>
    <t>MPF-119-20211015-10_29_40</t>
  </si>
  <si>
    <t>0: Broadleaf</t>
  </si>
  <si>
    <t>10:29:11</t>
  </si>
  <si>
    <t>2/2</t>
  </si>
  <si>
    <t>11111111</t>
  </si>
  <si>
    <t>oooooooo</t>
  </si>
  <si>
    <t>off</t>
  </si>
  <si>
    <t>20211015 10:31:16</t>
  </si>
  <si>
    <t>10:31:16</t>
  </si>
  <si>
    <t>MPF-120-20211015-10_31_16</t>
  </si>
  <si>
    <t>10:31:40</t>
  </si>
  <si>
    <t>20211015 10:33:12</t>
  </si>
  <si>
    <t>10:33:12</t>
  </si>
  <si>
    <t>MPF-121-20211015-10_33_12</t>
  </si>
  <si>
    <t>10:33:37</t>
  </si>
  <si>
    <t>20211015 10:34:57</t>
  </si>
  <si>
    <t>10:34:57</t>
  </si>
  <si>
    <t>MPF-122-20211015-10_34_57</t>
  </si>
  <si>
    <t>10:35:25</t>
  </si>
  <si>
    <t>20211015 10:36:45</t>
  </si>
  <si>
    <t>10:36:45</t>
  </si>
  <si>
    <t>MPF-123-20211015-10_36_45</t>
  </si>
  <si>
    <t>10:37:09</t>
  </si>
  <si>
    <t>20211015 10:39:07</t>
  </si>
  <si>
    <t>10:39:07</t>
  </si>
  <si>
    <t>MPF-124-20211015-10_39_07</t>
  </si>
  <si>
    <t>10:38:20</t>
  </si>
  <si>
    <t>20211015 10:40:36</t>
  </si>
  <si>
    <t>10:40:36</t>
  </si>
  <si>
    <t>MPF-125-20211015-10_40_36</t>
  </si>
  <si>
    <t>10:41:02</t>
  </si>
  <si>
    <t>20211015 10:42:37</t>
  </si>
  <si>
    <t>10:42:37</t>
  </si>
  <si>
    <t>MPF-126-20211015-10_42_37</t>
  </si>
  <si>
    <t>10:42:01</t>
  </si>
  <si>
    <t>20211015 10:44:21</t>
  </si>
  <si>
    <t>10:44:21</t>
  </si>
  <si>
    <t>MPF-127-20211015-10_44_21</t>
  </si>
  <si>
    <t>10:44:46</t>
  </si>
  <si>
    <t>20211015 10:46:47</t>
  </si>
  <si>
    <t>10:46:47</t>
  </si>
  <si>
    <t>MPF-128-20211015-10_46_47</t>
  </si>
  <si>
    <t>10:47:07</t>
  </si>
  <si>
    <t>1/2</t>
  </si>
  <si>
    <t>20211015 10:49:08</t>
  </si>
  <si>
    <t>10:49:08</t>
  </si>
  <si>
    <t>MPF-129-20211015-10_49_08</t>
  </si>
  <si>
    <t>10:48:23</t>
  </si>
  <si>
    <t>20211015 10:51:10</t>
  </si>
  <si>
    <t>10:51:10</t>
  </si>
  <si>
    <t>MPF-130-20211015-10_51_10</t>
  </si>
  <si>
    <t>10:50:23</t>
  </si>
  <si>
    <t>20211015 10:52:17</t>
  </si>
  <si>
    <t>10:52:17</t>
  </si>
  <si>
    <t>MPF-131-20211015-10_52_17</t>
  </si>
  <si>
    <t>10:52:43</t>
  </si>
  <si>
    <t>20211015 10:54:21</t>
  </si>
  <si>
    <t>10:54:21</t>
  </si>
  <si>
    <t>MPF-132-20211015-10_54_21</t>
  </si>
  <si>
    <t>10:53:41</t>
  </si>
  <si>
    <t>20211015 10:56:12</t>
  </si>
  <si>
    <t>10:56:12</t>
  </si>
  <si>
    <t>MPF-133-20211015-10_56_12</t>
  </si>
  <si>
    <t>10:56:34</t>
  </si>
  <si>
    <t>10:58:52</t>
  </si>
  <si>
    <t>r8_lnni</t>
  </si>
  <si>
    <t>20211015 11:06:51</t>
  </si>
  <si>
    <t>11:06:51</t>
  </si>
  <si>
    <t>MPF-134-20211015-11_06_51</t>
  </si>
  <si>
    <t>11:06:24</t>
  </si>
  <si>
    <t>20211015 11:08:09</t>
  </si>
  <si>
    <t>11:08:09</t>
  </si>
  <si>
    <t>MPF-135-20211015-11_08_09</t>
  </si>
  <si>
    <t>11:08:28</t>
  </si>
  <si>
    <t>20211015 11:09:57</t>
  </si>
  <si>
    <t>11:09:57</t>
  </si>
  <si>
    <t>MPF-136-20211015-11_09_58</t>
  </si>
  <si>
    <t>11:10:21</t>
  </si>
  <si>
    <t>20211015 11:11:41</t>
  </si>
  <si>
    <t>11:11:41</t>
  </si>
  <si>
    <t>MPF-137-20211015-11_11_42</t>
  </si>
  <si>
    <t>11:12:00</t>
  </si>
  <si>
    <t>20211015 11:13:30</t>
  </si>
  <si>
    <t>11:13:30</t>
  </si>
  <si>
    <t>MPF-138-20211015-11_13_31</t>
  </si>
  <si>
    <t>11:13:48</t>
  </si>
  <si>
    <t>20211015 11:15:31</t>
  </si>
  <si>
    <t>11:15:31</t>
  </si>
  <si>
    <t>MPF-139-20211015-11_15_31</t>
  </si>
  <si>
    <t>11:14:56</t>
  </si>
  <si>
    <t>20211015 11:16:56</t>
  </si>
  <si>
    <t>11:16:56</t>
  </si>
  <si>
    <t>MPF-140-20211015-11_16_57</t>
  </si>
  <si>
    <t>11:17:17</t>
  </si>
  <si>
    <t>20211015 11:19:18</t>
  </si>
  <si>
    <t>11:19:18</t>
  </si>
  <si>
    <t>MPF-141-20211015-11_19_19</t>
  </si>
  <si>
    <t>11:18:16</t>
  </si>
  <si>
    <t>20211015 11:21:03</t>
  </si>
  <si>
    <t>11:21:03</t>
  </si>
  <si>
    <t>MPF-142-20211015-11_21_03</t>
  </si>
  <si>
    <t>11:21:29</t>
  </si>
  <si>
    <t>20211015 11:23:30</t>
  </si>
  <si>
    <t>11:23:30</t>
  </si>
  <si>
    <t>MPF-143-20211015-11_23_30</t>
  </si>
  <si>
    <t>11:22:50</t>
  </si>
  <si>
    <t>20211015 11:25:32</t>
  </si>
  <si>
    <t>11:25:32</t>
  </si>
  <si>
    <t>MPF-144-20211015-11_25_32</t>
  </si>
  <si>
    <t>11:25:53</t>
  </si>
  <si>
    <t>20211015 11:27:32</t>
  </si>
  <si>
    <t>11:27:32</t>
  </si>
  <si>
    <t>MPF-145-20211015-11_27_33</t>
  </si>
  <si>
    <t>11:27:05</t>
  </si>
  <si>
    <t>20211015 11:29:12</t>
  </si>
  <si>
    <t>11:29:12</t>
  </si>
  <si>
    <t>MPF-146-20211015-11_29_12</t>
  </si>
  <si>
    <t>11:29:36</t>
  </si>
  <si>
    <t>20211015 11:30:50</t>
  </si>
  <si>
    <t>11:30:50</t>
  </si>
  <si>
    <t>MPF-147-20211015-11_30_50</t>
  </si>
  <si>
    <t>11:31:09</t>
  </si>
  <si>
    <t>20211015 11:33:10</t>
  </si>
  <si>
    <t>11:33:10</t>
  </si>
  <si>
    <t>MPF-148-20211015-11_33_11</t>
  </si>
  <si>
    <t>11:33:32</t>
  </si>
  <si>
    <t>11:41:36</t>
  </si>
  <si>
    <t>r12_hnyi</t>
  </si>
  <si>
    <t>20211015 11:53:56</t>
  </si>
  <si>
    <t>11:53:56</t>
  </si>
  <si>
    <t>MPF-149-20211015-11_53_57</t>
  </si>
  <si>
    <t>11:53:21</t>
  </si>
  <si>
    <t>20211015 11:55:28</t>
  </si>
  <si>
    <t>11:55:28</t>
  </si>
  <si>
    <t>MPF-150-20211015-11_55_29</t>
  </si>
  <si>
    <t>11:55:53</t>
  </si>
  <si>
    <t>20211015 11:57:23</t>
  </si>
  <si>
    <t>11:57:23</t>
  </si>
  <si>
    <t>MPF-151-20211015-11_57_24</t>
  </si>
  <si>
    <t>11:57:42</t>
  </si>
  <si>
    <t>20211015 11:59:14</t>
  </si>
  <si>
    <t>11:59:14</t>
  </si>
  <si>
    <t>MPF-152-20211015-11_59_15</t>
  </si>
  <si>
    <t>11:59:35</t>
  </si>
  <si>
    <t>20211015 12:00:46</t>
  </si>
  <si>
    <t>12:00:46</t>
  </si>
  <si>
    <t>MPF-153-20211015-12_00_47</t>
  </si>
  <si>
    <t>12:01:04</t>
  </si>
  <si>
    <t>20211015 12:02:27</t>
  </si>
  <si>
    <t>12:02:27</t>
  </si>
  <si>
    <t>MPF-154-20211015-12_02_28</t>
  </si>
  <si>
    <t>12:01:58</t>
  </si>
  <si>
    <t>20211015 12:04:02</t>
  </si>
  <si>
    <t>12:04:02</t>
  </si>
  <si>
    <t>MPF-155-20211015-12_04_02</t>
  </si>
  <si>
    <t>12:04:23</t>
  </si>
  <si>
    <t>20211015 12:05:54</t>
  </si>
  <si>
    <t>12:05:54</t>
  </si>
  <si>
    <t>MPF-156-20211015-12_05_55</t>
  </si>
  <si>
    <t>12:05:27</t>
  </si>
  <si>
    <t>20211015 12:07:17</t>
  </si>
  <si>
    <t>12:07:17</t>
  </si>
  <si>
    <t>MPF-157-20211015-12_07_17</t>
  </si>
  <si>
    <t>12:07:40</t>
  </si>
  <si>
    <t>20211015 12:09:33</t>
  </si>
  <si>
    <t>12:09:33</t>
  </si>
  <si>
    <t>MPF-158-20211015-12_09_34</t>
  </si>
  <si>
    <t>12:08:58</t>
  </si>
  <si>
    <t>20211015 12:10:44</t>
  </si>
  <si>
    <t>12:10:44</t>
  </si>
  <si>
    <t>MPF-159-20211015-12_10_45</t>
  </si>
  <si>
    <t>12:11:14</t>
  </si>
  <si>
    <t>20211015 12:13:10</t>
  </si>
  <si>
    <t>12:13:10</t>
  </si>
  <si>
    <t>MPF-160-20211015-12_13_11</t>
  </si>
  <si>
    <t>12:12:26</t>
  </si>
  <si>
    <t>20211015 12:15:06</t>
  </si>
  <si>
    <t>12:15:06</t>
  </si>
  <si>
    <t>MPF-161-20211015-12_15_07</t>
  </si>
  <si>
    <t>12:14:25</t>
  </si>
  <si>
    <t>20211015 12:16:38</t>
  </si>
  <si>
    <t>12:16:38</t>
  </si>
  <si>
    <t>MPF-162-20211015-12_16_39</t>
  </si>
  <si>
    <t>12:16:59</t>
  </si>
  <si>
    <t>20211015 12:19:00</t>
  </si>
  <si>
    <t>12:19:00</t>
  </si>
  <si>
    <t>MPF-163-20211015-12_19_01</t>
  </si>
  <si>
    <t>12:19:26</t>
  </si>
  <si>
    <t>0/2</t>
  </si>
  <si>
    <t>12:19:42</t>
  </si>
  <si>
    <t>r6_hnyi</t>
  </si>
  <si>
    <t>20211015 12:28:43</t>
  </si>
  <si>
    <t>12:28:43</t>
  </si>
  <si>
    <t>MPF-164-20211015-12_28_44</t>
  </si>
  <si>
    <t>12:28:10</t>
  </si>
  <si>
    <t>20211015 12:30:20</t>
  </si>
  <si>
    <t>12:30:20</t>
  </si>
  <si>
    <t>MPF-165-20211015-12_30_21</t>
  </si>
  <si>
    <t>12:30:38</t>
  </si>
  <si>
    <t>20211015 12:32:14</t>
  </si>
  <si>
    <t>12:32:14</t>
  </si>
  <si>
    <t>MPF-166-20211015-12_32_15</t>
  </si>
  <si>
    <t>12:32:34</t>
  </si>
  <si>
    <t>20211015 12:34:04</t>
  </si>
  <si>
    <t>12:34:04</t>
  </si>
  <si>
    <t>MPF-167-20211015-12_34_05</t>
  </si>
  <si>
    <t>12:34:24</t>
  </si>
  <si>
    <t>20211015 12:35:40</t>
  </si>
  <si>
    <t>12:35:40</t>
  </si>
  <si>
    <t>MPF-168-20211015-12_35_41</t>
  </si>
  <si>
    <t>12:36:00</t>
  </si>
  <si>
    <t>20211015 12:37:30</t>
  </si>
  <si>
    <t>12:37:30</t>
  </si>
  <si>
    <t>MPF-169-20211015-12_37_31</t>
  </si>
  <si>
    <t>12:37:01</t>
  </si>
  <si>
    <t>20211015 12:38:57</t>
  </si>
  <si>
    <t>12:38:57</t>
  </si>
  <si>
    <t>MPF-170-20211015-12_38_58</t>
  </si>
  <si>
    <t>12:39:17</t>
  </si>
  <si>
    <t>20211015 12:40:57</t>
  </si>
  <si>
    <t>12:40:57</t>
  </si>
  <si>
    <t>MPF-171-20211015-12_40_58</t>
  </si>
  <si>
    <t>12:40:23</t>
  </si>
  <si>
    <t>20211015 12:42:54</t>
  </si>
  <si>
    <t>12:42:54</t>
  </si>
  <si>
    <t>MPF-172-20211015-12_42_55</t>
  </si>
  <si>
    <t>12:43:19</t>
  </si>
  <si>
    <t>20211015 12:45:15</t>
  </si>
  <si>
    <t>12:45:15</t>
  </si>
  <si>
    <t>MPF-173-20211015-12_45_16</t>
  </si>
  <si>
    <t>12:44:35</t>
  </si>
  <si>
    <t>20211015 12:47:17</t>
  </si>
  <si>
    <t>12:47:17</t>
  </si>
  <si>
    <t>MPF-174-20211015-12_47_18</t>
  </si>
  <si>
    <t>12:46:38</t>
  </si>
  <si>
    <t>20211015 12:48:53</t>
  </si>
  <si>
    <t>12:48:53</t>
  </si>
  <si>
    <t>MPF-175-20211015-12_48_54</t>
  </si>
  <si>
    <t>12:49:16</t>
  </si>
  <si>
    <t>20211015 12:51:17</t>
  </si>
  <si>
    <t>12:51:17</t>
  </si>
  <si>
    <t>MPF-176-20211015-12_51_18</t>
  </si>
  <si>
    <t>12:50:30</t>
  </si>
  <si>
    <t>20211015 12:52:31</t>
  </si>
  <si>
    <t>12:52:31</t>
  </si>
  <si>
    <t>MPF-177-20211015-12_52_32</t>
  </si>
  <si>
    <t>12:52:52</t>
  </si>
  <si>
    <t>20211015 12:54:53</t>
  </si>
  <si>
    <t>12:54:53</t>
  </si>
  <si>
    <t>MPF-178-20211015-12_54_54</t>
  </si>
  <si>
    <t>12:55:15</t>
  </si>
  <si>
    <t>13:15:07</t>
  </si>
  <si>
    <t>r13_lnni</t>
  </si>
  <si>
    <t>20211015 13:30:51</t>
  </si>
  <si>
    <t>13:30:51</t>
  </si>
  <si>
    <t>MPF-179-20211015-13_30_52</t>
  </si>
  <si>
    <t>13:29:43</t>
  </si>
  <si>
    <t>20211015 13:32:53</t>
  </si>
  <si>
    <t>13:32:53</t>
  </si>
  <si>
    <t>MPF-180-20211015-13_32_54</t>
  </si>
  <si>
    <t>13:33:20</t>
  </si>
  <si>
    <t>20211015 13:34:53</t>
  </si>
  <si>
    <t>13:34:53</t>
  </si>
  <si>
    <t>MPF-181-20211015-13_34_54</t>
  </si>
  <si>
    <t>13:35:19</t>
  </si>
  <si>
    <t>20211015 13:36:40</t>
  </si>
  <si>
    <t>13:36:40</t>
  </si>
  <si>
    <t>MPF-182-20211015-13_36_42</t>
  </si>
  <si>
    <t>13:37:08</t>
  </si>
  <si>
    <t>20211015 13:38:18</t>
  </si>
  <si>
    <t>13:38:18</t>
  </si>
  <si>
    <t>MPF-183-20211015-13_38_19</t>
  </si>
  <si>
    <t>13:38:43</t>
  </si>
  <si>
    <t>20211015 13:40:02</t>
  </si>
  <si>
    <t>13:40:02</t>
  </si>
  <si>
    <t>MPF-184-20211015-13_40_03</t>
  </si>
  <si>
    <t>13:39:36</t>
  </si>
  <si>
    <t>20211015 13:41:47</t>
  </si>
  <si>
    <t>13:41:47</t>
  </si>
  <si>
    <t>MPF-185-20211015-13_41_49</t>
  </si>
  <si>
    <t>13:41:00</t>
  </si>
  <si>
    <t>20211015 13:43:11</t>
  </si>
  <si>
    <t>13:43:11</t>
  </si>
  <si>
    <t>MPF-186-20211015-13_43_12</t>
  </si>
  <si>
    <t>13:42:44</t>
  </si>
  <si>
    <t>20211015 13:45:13</t>
  </si>
  <si>
    <t>13:45:13</t>
  </si>
  <si>
    <t>MPF-187-20211015-13_45_14</t>
  </si>
  <si>
    <t>13:45:40</t>
  </si>
  <si>
    <t>20211015 13:47:27</t>
  </si>
  <si>
    <t>13:47:27</t>
  </si>
  <si>
    <t>MPF-188-20211015-13_47_28</t>
  </si>
  <si>
    <t>13:46:59</t>
  </si>
  <si>
    <t>20211015 13:49:13</t>
  </si>
  <si>
    <t>13:49:13</t>
  </si>
  <si>
    <t>MPF-189-20211015-13_49_15</t>
  </si>
  <si>
    <t>13:48:46</t>
  </si>
  <si>
    <t>20211015 13:50:57</t>
  </si>
  <si>
    <t>13:50:57</t>
  </si>
  <si>
    <t>MPF-190-20211015-13_50_59</t>
  </si>
  <si>
    <t>13:50:30</t>
  </si>
  <si>
    <t>20211015 13:52:39</t>
  </si>
  <si>
    <t>13:52:39</t>
  </si>
  <si>
    <t>MPF-191-20211015-13_52_40</t>
  </si>
  <si>
    <t>13:52:12</t>
  </si>
  <si>
    <t>20211015 13:54:41</t>
  </si>
  <si>
    <t>13:54:41</t>
  </si>
  <si>
    <t>MPF-192-20211015-13_54_42</t>
  </si>
  <si>
    <t>13:53:52</t>
  </si>
  <si>
    <t>20211015 13:56:43</t>
  </si>
  <si>
    <t>13:56:43</t>
  </si>
  <si>
    <t>MPF-193-20211015-13_56_44</t>
  </si>
  <si>
    <t>13:57:02</t>
  </si>
  <si>
    <t>13:58:44</t>
  </si>
  <si>
    <t>r16_hnni</t>
  </si>
  <si>
    <t>20211015 14:10:38</t>
  </si>
  <si>
    <t>14:10:38</t>
  </si>
  <si>
    <t>MPF-194-20211015-14_10_40</t>
  </si>
  <si>
    <t>14:10:11</t>
  </si>
  <si>
    <t>20211015 14:12:07</t>
  </si>
  <si>
    <t>14:12:07</t>
  </si>
  <si>
    <t>MPF-195-20211015-14_12_08</t>
  </si>
  <si>
    <t>14:12:29</t>
  </si>
  <si>
    <t>20211015 14:14:02</t>
  </si>
  <si>
    <t>14:14:02</t>
  </si>
  <si>
    <t>MPF-196-20211015-14_14_04</t>
  </si>
  <si>
    <t>14:14:20</t>
  </si>
  <si>
    <t>20211015 14:15:40</t>
  </si>
  <si>
    <t>14:15:40</t>
  </si>
  <si>
    <t>MPF-197-20211015-14_15_41</t>
  </si>
  <si>
    <t>14:16:03</t>
  </si>
  <si>
    <t>20211015 14:17:56</t>
  </si>
  <si>
    <t>14:17:56</t>
  </si>
  <si>
    <t>MPF-198-20211015-14_17_57</t>
  </si>
  <si>
    <t>14:17:26</t>
  </si>
  <si>
    <t>20211015 14:19:20</t>
  </si>
  <si>
    <t>14:19:20</t>
  </si>
  <si>
    <t>MPF-199-20211015-14_19_21</t>
  </si>
  <si>
    <t>14:18:51</t>
  </si>
  <si>
    <t>20211015 14:20:49</t>
  </si>
  <si>
    <t>14:20:49</t>
  </si>
  <si>
    <t>MPF-200-20211015-14_20_50</t>
  </si>
  <si>
    <t>14:21:09</t>
  </si>
  <si>
    <t>20211015 14:22:55</t>
  </si>
  <si>
    <t>14:22:55</t>
  </si>
  <si>
    <t>MPF-201-20211015-14_22_56</t>
  </si>
  <si>
    <t>14:22:25</t>
  </si>
  <si>
    <t>20211015 14:24:23</t>
  </si>
  <si>
    <t>14:24:23</t>
  </si>
  <si>
    <t>MPF-202-20211015-14_24_25</t>
  </si>
  <si>
    <t>14:24:45</t>
  </si>
  <si>
    <t>20211015 14:26:46</t>
  </si>
  <si>
    <t>14:26:46</t>
  </si>
  <si>
    <t>MPF-203-20211015-14_26_48</t>
  </si>
  <si>
    <t>14:26:05</t>
  </si>
  <si>
    <t>20211015 14:28:36</t>
  </si>
  <si>
    <t>14:28:36</t>
  </si>
  <si>
    <t>MPF-204-20211015-14_28_37</t>
  </si>
  <si>
    <t>14:28:00</t>
  </si>
  <si>
    <t>20211015 14:30:24</t>
  </si>
  <si>
    <t>14:30:24</t>
  </si>
  <si>
    <t>MPF-205-20211015-14_30_26</t>
  </si>
  <si>
    <t>14:29:51</t>
  </si>
  <si>
    <t>20211015 14:31:37</t>
  </si>
  <si>
    <t>14:31:37</t>
  </si>
  <si>
    <t>MPF-206-20211015-14_31_39</t>
  </si>
  <si>
    <t>14:32:00</t>
  </si>
  <si>
    <t>20211015 14:33:37</t>
  </si>
  <si>
    <t>14:33:37</t>
  </si>
  <si>
    <t>MPF-207-20211015-14_33_38</t>
  </si>
  <si>
    <t>14:33:05</t>
  </si>
  <si>
    <t>20211015 14:35:35</t>
  </si>
  <si>
    <t>14:35:35</t>
  </si>
  <si>
    <t>MPF-208-20211015-14_35_37</t>
  </si>
  <si>
    <t>14:35:56</t>
  </si>
  <si>
    <t>14:39:22</t>
  </si>
  <si>
    <t>r10_hnyi</t>
  </si>
  <si>
    <t>20211015 14:59:22</t>
  </si>
  <si>
    <t>14:59:22</t>
  </si>
  <si>
    <t>MPF-209-20211015-14_59_24</t>
  </si>
  <si>
    <t>14:58:54</t>
  </si>
  <si>
    <t>20211015 15:00:47</t>
  </si>
  <si>
    <t>15:00:47</t>
  </si>
  <si>
    <t>MPF-210-20211015-15_00_49</t>
  </si>
  <si>
    <t>15:01:08</t>
  </si>
  <si>
    <t>20211015 15:02:28</t>
  </si>
  <si>
    <t>15:02:28</t>
  </si>
  <si>
    <t>MPF-211-20211015-15_02_30</t>
  </si>
  <si>
    <t>15:02:52</t>
  </si>
  <si>
    <t>20211015 15:04:20</t>
  </si>
  <si>
    <t>15:04:20</t>
  </si>
  <si>
    <t>MPF-212-20211015-15_04_22</t>
  </si>
  <si>
    <t>15:04:42</t>
  </si>
  <si>
    <t>20211015 15:06:02</t>
  </si>
  <si>
    <t>15:06:02</t>
  </si>
  <si>
    <t>MPF-213-20211015-15_06_04</t>
  </si>
  <si>
    <t>15:06:23</t>
  </si>
  <si>
    <t>20211015 15:07:54</t>
  </si>
  <si>
    <t>15:07:54</t>
  </si>
  <si>
    <t>MPF-214-20211015-15_07_56</t>
  </si>
  <si>
    <t>15:07:24</t>
  </si>
  <si>
    <t>20211015 15:09:31</t>
  </si>
  <si>
    <t>15:09:31</t>
  </si>
  <si>
    <t>MPF-215-20211015-15_09_33</t>
  </si>
  <si>
    <t>15:09:52</t>
  </si>
  <si>
    <t>20211015 15:11:24</t>
  </si>
  <si>
    <t>15:11:24</t>
  </si>
  <si>
    <t>MPF-216-20211015-15_11_26</t>
  </si>
  <si>
    <t>15:10:55</t>
  </si>
  <si>
    <t>20211015 15:12:50</t>
  </si>
  <si>
    <t>15:12:50</t>
  </si>
  <si>
    <t>MPF-217-20211015-15_12_52</t>
  </si>
  <si>
    <t>15:13:11</t>
  </si>
  <si>
    <t>20211015 15:15:12</t>
  </si>
  <si>
    <t>15:15:12</t>
  </si>
  <si>
    <t>MPF-218-20211015-15_15_14</t>
  </si>
  <si>
    <t>15:14:33</t>
  </si>
  <si>
    <t>20211015 15:17:12</t>
  </si>
  <si>
    <t>15:17:12</t>
  </si>
  <si>
    <t>MPF-219-20211015-15_17_14</t>
  </si>
  <si>
    <t>15:16:38</t>
  </si>
  <si>
    <t>20211015 15:19:09</t>
  </si>
  <si>
    <t>15:19:09</t>
  </si>
  <si>
    <t>MPF-220-20211015-15_19_11</t>
  </si>
  <si>
    <t>15:18:32</t>
  </si>
  <si>
    <t>20211015 15:21:06</t>
  </si>
  <si>
    <t>15:21:06</t>
  </si>
  <si>
    <t>MPF-221-20211015-15_21_08</t>
  </si>
  <si>
    <t>15:20:25</t>
  </si>
  <si>
    <t>20211015 15:22:56</t>
  </si>
  <si>
    <t>15:22:56</t>
  </si>
  <si>
    <t>MPF-222-20211015-15_22_58</t>
  </si>
  <si>
    <t>15:22:25</t>
  </si>
  <si>
    <t>20211015 15:24:54</t>
  </si>
  <si>
    <t>15:24:54</t>
  </si>
  <si>
    <t>MPF-223-20211015-15_24_56</t>
  </si>
  <si>
    <t>15:25:16</t>
  </si>
  <si>
    <t>15:30:55</t>
  </si>
  <si>
    <t>r6_lnni</t>
  </si>
  <si>
    <t>15:39:10</t>
  </si>
  <si>
    <t>20211015 15:40:35</t>
  </si>
  <si>
    <t>15:40:35</t>
  </si>
  <si>
    <t>MPF-224-20211015-15_40_37</t>
  </si>
  <si>
    <t>15:40:07</t>
  </si>
  <si>
    <t>20211015 15:42:00</t>
  </si>
  <si>
    <t>15:42:00</t>
  </si>
  <si>
    <t>MPF-225-20211015-15_42_02</t>
  </si>
  <si>
    <t>15:42:18</t>
  </si>
  <si>
    <t>20211015 15:44:04</t>
  </si>
  <si>
    <t>15:44:04</t>
  </si>
  <si>
    <t>MPF-226-20211015-15_44_06</t>
  </si>
  <si>
    <t>15:44:22</t>
  </si>
  <si>
    <t>20211015 15:45:57</t>
  </si>
  <si>
    <t>15:45:57</t>
  </si>
  <si>
    <t>MPF-227-20211015-15_45_59</t>
  </si>
  <si>
    <t>15:46:17</t>
  </si>
  <si>
    <t>20211015 15:47:32</t>
  </si>
  <si>
    <t>15:47:32</t>
  </si>
  <si>
    <t>MPF-228-20211015-15_47_35</t>
  </si>
  <si>
    <t>15:47:53</t>
  </si>
  <si>
    <t>20211015 15:49:27</t>
  </si>
  <si>
    <t>15:49:27</t>
  </si>
  <si>
    <t>MPF-229-20211015-15_49_29</t>
  </si>
  <si>
    <t>15:48:59</t>
  </si>
  <si>
    <t>20211015 15:50:54</t>
  </si>
  <si>
    <t>15:50:54</t>
  </si>
  <si>
    <t>MPF-230-20211015-15_50_56</t>
  </si>
  <si>
    <t>15:51:15</t>
  </si>
  <si>
    <t>20211015 15:52:51</t>
  </si>
  <si>
    <t>15:52:51</t>
  </si>
  <si>
    <t>MPF-231-20211015-15_52_53</t>
  </si>
  <si>
    <t>15:52:23</t>
  </si>
  <si>
    <t>20211015 15:54:53</t>
  </si>
  <si>
    <t>15:54:53</t>
  </si>
  <si>
    <t>MPF-232-20211015-15_54_55</t>
  </si>
  <si>
    <t>15:55:19</t>
  </si>
  <si>
    <t>20211015 15:57:20</t>
  </si>
  <si>
    <t>15:57:20</t>
  </si>
  <si>
    <t>MPF-233-20211015-15_57_22</t>
  </si>
  <si>
    <t>15:56:35</t>
  </si>
  <si>
    <t>20211015 15:59:16</t>
  </si>
  <si>
    <t>15:59:16</t>
  </si>
  <si>
    <t>MPF-234-20211015-15_59_18</t>
  </si>
  <si>
    <t>15:58:42</t>
  </si>
  <si>
    <t>20211015 16:00:41</t>
  </si>
  <si>
    <t>16:00:41</t>
  </si>
  <si>
    <t>MPF-235-20211015-16_00_44</t>
  </si>
  <si>
    <t>16:01:14</t>
  </si>
  <si>
    <t>20211015 16:03:15</t>
  </si>
  <si>
    <t>16:03:15</t>
  </si>
  <si>
    <t>MPF-236-20211015-16_03_18</t>
  </si>
  <si>
    <t>16:02:26</t>
  </si>
  <si>
    <t>20211015 16:05:17</t>
  </si>
  <si>
    <t>16:05:17</t>
  </si>
  <si>
    <t>MPF-237-20211015-16_05_20</t>
  </si>
  <si>
    <t>16:04:34</t>
  </si>
  <si>
    <t>20211015 16:07:19</t>
  </si>
  <si>
    <t>16:07:19</t>
  </si>
  <si>
    <t>MPF-238-20211015-16_07_22</t>
  </si>
  <si>
    <t>16:07:42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</si>
</sst>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B136"/>
  <sheetViews>
    <sheetView tabSelected="1" workbookViewId="0"/>
  </sheetViews>
  <sheetFormatPr baseColWidth="10" defaultColWidth="8.83203125" defaultRowHeight="15" x14ac:dyDescent="0.2"/>
  <sheetData>
    <row r="2" spans="1:262" x14ac:dyDescent="0.2">
      <c r="A2" t="s">
        <v>30</v>
      </c>
      <c r="B2" t="s">
        <v>31</v>
      </c>
      <c r="C2" t="s">
        <v>32</v>
      </c>
    </row>
    <row r="3" spans="1:262" x14ac:dyDescent="0.2">
      <c r="B3">
        <v>4</v>
      </c>
      <c r="C3">
        <v>21</v>
      </c>
    </row>
    <row r="4" spans="1:262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62" x14ac:dyDescent="0.2">
      <c r="B5" t="s">
        <v>18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2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62" x14ac:dyDescent="0.2">
      <c r="B7">
        <v>0</v>
      </c>
      <c r="C7">
        <v>0</v>
      </c>
      <c r="D7">
        <v>0</v>
      </c>
      <c r="E7">
        <v>1</v>
      </c>
    </row>
    <row r="8" spans="1:262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62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2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62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62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62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62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91</v>
      </c>
      <c r="CE14" t="s">
        <v>91</v>
      </c>
      <c r="CF14" t="s">
        <v>91</v>
      </c>
      <c r="CG14" t="s">
        <v>91</v>
      </c>
      <c r="CH14" t="s">
        <v>92</v>
      </c>
      <c r="CI14" t="s">
        <v>92</v>
      </c>
      <c r="CJ14" t="s">
        <v>92</v>
      </c>
      <c r="CK14" t="s">
        <v>92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</row>
    <row r="15" spans="1:262" x14ac:dyDescent="0.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167</v>
      </c>
      <c r="BU15" t="s">
        <v>175</v>
      </c>
      <c r="BV15" t="s">
        <v>141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111</v>
      </c>
      <c r="CM15" t="s">
        <v>191</v>
      </c>
      <c r="CN15" t="s">
        <v>192</v>
      </c>
      <c r="CO15" t="s">
        <v>193</v>
      </c>
      <c r="CP15" t="s">
        <v>194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106</v>
      </c>
      <c r="EL15" t="s">
        <v>109</v>
      </c>
      <c r="EM15" t="s">
        <v>241</v>
      </c>
      <c r="EN15" t="s">
        <v>242</v>
      </c>
      <c r="EO15" t="s">
        <v>243</v>
      </c>
      <c r="EP15" t="s">
        <v>244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</row>
    <row r="16" spans="1:262" x14ac:dyDescent="0.2">
      <c r="B16" t="s">
        <v>361</v>
      </c>
      <c r="C16" t="s">
        <v>361</v>
      </c>
      <c r="F16" t="s">
        <v>361</v>
      </c>
      <c r="G16" t="s">
        <v>361</v>
      </c>
      <c r="H16" t="s">
        <v>362</v>
      </c>
      <c r="I16" t="s">
        <v>363</v>
      </c>
      <c r="J16" t="s">
        <v>364</v>
      </c>
      <c r="K16" t="s">
        <v>365</v>
      </c>
      <c r="L16" t="s">
        <v>365</v>
      </c>
      <c r="M16" t="s">
        <v>198</v>
      </c>
      <c r="N16" t="s">
        <v>198</v>
      </c>
      <c r="O16" t="s">
        <v>362</v>
      </c>
      <c r="P16" t="s">
        <v>362</v>
      </c>
      <c r="Q16" t="s">
        <v>362</v>
      </c>
      <c r="R16" t="s">
        <v>362</v>
      </c>
      <c r="S16" t="s">
        <v>366</v>
      </c>
      <c r="T16" t="s">
        <v>367</v>
      </c>
      <c r="U16" t="s">
        <v>367</v>
      </c>
      <c r="V16" t="s">
        <v>368</v>
      </c>
      <c r="W16" t="s">
        <v>369</v>
      </c>
      <c r="X16" t="s">
        <v>368</v>
      </c>
      <c r="Y16" t="s">
        <v>368</v>
      </c>
      <c r="Z16" t="s">
        <v>368</v>
      </c>
      <c r="AA16" t="s">
        <v>366</v>
      </c>
      <c r="AB16" t="s">
        <v>366</v>
      </c>
      <c r="AC16" t="s">
        <v>366</v>
      </c>
      <c r="AD16" t="s">
        <v>366</v>
      </c>
      <c r="AE16" t="s">
        <v>370</v>
      </c>
      <c r="AF16" t="s">
        <v>369</v>
      </c>
      <c r="AH16" t="s">
        <v>369</v>
      </c>
      <c r="AI16" t="s">
        <v>370</v>
      </c>
      <c r="AO16" t="s">
        <v>364</v>
      </c>
      <c r="AV16" t="s">
        <v>364</v>
      </c>
      <c r="AW16" t="s">
        <v>364</v>
      </c>
      <c r="AX16" t="s">
        <v>364</v>
      </c>
      <c r="AY16" t="s">
        <v>371</v>
      </c>
      <c r="BM16" t="s">
        <v>372</v>
      </c>
      <c r="BN16" t="s">
        <v>372</v>
      </c>
      <c r="BO16" t="s">
        <v>372</v>
      </c>
      <c r="BP16" t="s">
        <v>364</v>
      </c>
      <c r="BR16" t="s">
        <v>373</v>
      </c>
      <c r="BU16" t="s">
        <v>372</v>
      </c>
      <c r="BZ16" t="s">
        <v>361</v>
      </c>
      <c r="CA16" t="s">
        <v>361</v>
      </c>
      <c r="CB16" t="s">
        <v>361</v>
      </c>
      <c r="CC16" t="s">
        <v>361</v>
      </c>
      <c r="CD16" t="s">
        <v>364</v>
      </c>
      <c r="CE16" t="s">
        <v>364</v>
      </c>
      <c r="CG16" t="s">
        <v>374</v>
      </c>
      <c r="CH16" t="s">
        <v>375</v>
      </c>
      <c r="CK16" t="s">
        <v>362</v>
      </c>
      <c r="CL16" t="s">
        <v>361</v>
      </c>
      <c r="CM16" t="s">
        <v>365</v>
      </c>
      <c r="CN16" t="s">
        <v>365</v>
      </c>
      <c r="CO16" t="s">
        <v>376</v>
      </c>
      <c r="CP16" t="s">
        <v>376</v>
      </c>
      <c r="CQ16" t="s">
        <v>365</v>
      </c>
      <c r="CR16" t="s">
        <v>376</v>
      </c>
      <c r="CS16" t="s">
        <v>370</v>
      </c>
      <c r="CT16" t="s">
        <v>368</v>
      </c>
      <c r="CU16" t="s">
        <v>368</v>
      </c>
      <c r="CV16" t="s">
        <v>367</v>
      </c>
      <c r="CW16" t="s">
        <v>367</v>
      </c>
      <c r="CX16" t="s">
        <v>367</v>
      </c>
      <c r="CY16" t="s">
        <v>367</v>
      </c>
      <c r="CZ16" t="s">
        <v>367</v>
      </c>
      <c r="DA16" t="s">
        <v>377</v>
      </c>
      <c r="DB16" t="s">
        <v>364</v>
      </c>
      <c r="DC16" t="s">
        <v>364</v>
      </c>
      <c r="DD16" t="s">
        <v>365</v>
      </c>
      <c r="DE16" t="s">
        <v>365</v>
      </c>
      <c r="DF16" t="s">
        <v>365</v>
      </c>
      <c r="DG16" t="s">
        <v>376</v>
      </c>
      <c r="DH16" t="s">
        <v>365</v>
      </c>
      <c r="DI16" t="s">
        <v>376</v>
      </c>
      <c r="DJ16" t="s">
        <v>368</v>
      </c>
      <c r="DK16" t="s">
        <v>368</v>
      </c>
      <c r="DL16" t="s">
        <v>367</v>
      </c>
      <c r="DM16" t="s">
        <v>367</v>
      </c>
      <c r="DN16" t="s">
        <v>364</v>
      </c>
      <c r="DS16" t="s">
        <v>364</v>
      </c>
      <c r="DV16" t="s">
        <v>367</v>
      </c>
      <c r="DW16" t="s">
        <v>367</v>
      </c>
      <c r="DX16" t="s">
        <v>367</v>
      </c>
      <c r="DY16" t="s">
        <v>367</v>
      </c>
      <c r="DZ16" t="s">
        <v>367</v>
      </c>
      <c r="EA16" t="s">
        <v>364</v>
      </c>
      <c r="EB16" t="s">
        <v>364</v>
      </c>
      <c r="EC16" t="s">
        <v>364</v>
      </c>
      <c r="ED16" t="s">
        <v>361</v>
      </c>
      <c r="EG16" t="s">
        <v>378</v>
      </c>
      <c r="EH16" t="s">
        <v>378</v>
      </c>
      <c r="EJ16" t="s">
        <v>361</v>
      </c>
      <c r="EK16" t="s">
        <v>379</v>
      </c>
      <c r="EM16" t="s">
        <v>361</v>
      </c>
      <c r="EN16" t="s">
        <v>361</v>
      </c>
      <c r="EP16" t="s">
        <v>380</v>
      </c>
      <c r="EQ16" t="s">
        <v>381</v>
      </c>
      <c r="ER16" t="s">
        <v>380</v>
      </c>
      <c r="ES16" t="s">
        <v>381</v>
      </c>
      <c r="ET16" t="s">
        <v>380</v>
      </c>
      <c r="EU16" t="s">
        <v>381</v>
      </c>
      <c r="EV16" t="s">
        <v>369</v>
      </c>
      <c r="EW16" t="s">
        <v>369</v>
      </c>
      <c r="EY16" t="s">
        <v>382</v>
      </c>
      <c r="FC16" t="s">
        <v>382</v>
      </c>
      <c r="FI16" t="s">
        <v>383</v>
      </c>
      <c r="FJ16" t="s">
        <v>383</v>
      </c>
      <c r="FW16" t="s">
        <v>383</v>
      </c>
      <c r="FX16" t="s">
        <v>383</v>
      </c>
      <c r="FY16" t="s">
        <v>384</v>
      </c>
      <c r="FZ16" t="s">
        <v>384</v>
      </c>
      <c r="GA16" t="s">
        <v>367</v>
      </c>
      <c r="GB16" t="s">
        <v>367</v>
      </c>
      <c r="GC16" t="s">
        <v>369</v>
      </c>
      <c r="GD16" t="s">
        <v>367</v>
      </c>
      <c r="GE16" t="s">
        <v>376</v>
      </c>
      <c r="GF16" t="s">
        <v>369</v>
      </c>
      <c r="GG16" t="s">
        <v>369</v>
      </c>
      <c r="GI16" t="s">
        <v>383</v>
      </c>
      <c r="GJ16" t="s">
        <v>383</v>
      </c>
      <c r="GK16" t="s">
        <v>383</v>
      </c>
      <c r="GL16" t="s">
        <v>383</v>
      </c>
      <c r="GM16" t="s">
        <v>383</v>
      </c>
      <c r="GN16" t="s">
        <v>383</v>
      </c>
      <c r="GO16" t="s">
        <v>383</v>
      </c>
      <c r="GP16" t="s">
        <v>385</v>
      </c>
      <c r="GQ16" t="s">
        <v>386</v>
      </c>
      <c r="GR16" t="s">
        <v>386</v>
      </c>
      <c r="GS16" t="s">
        <v>386</v>
      </c>
      <c r="GT16" t="s">
        <v>383</v>
      </c>
      <c r="GU16" t="s">
        <v>383</v>
      </c>
      <c r="GV16" t="s">
        <v>383</v>
      </c>
      <c r="GW16" t="s">
        <v>383</v>
      </c>
      <c r="GX16" t="s">
        <v>383</v>
      </c>
      <c r="GY16" t="s">
        <v>383</v>
      </c>
      <c r="GZ16" t="s">
        <v>383</v>
      </c>
      <c r="HA16" t="s">
        <v>383</v>
      </c>
      <c r="HB16" t="s">
        <v>383</v>
      </c>
      <c r="HC16" t="s">
        <v>383</v>
      </c>
      <c r="HD16" t="s">
        <v>383</v>
      </c>
      <c r="HE16" t="s">
        <v>383</v>
      </c>
      <c r="HL16" t="s">
        <v>383</v>
      </c>
      <c r="HM16" t="s">
        <v>369</v>
      </c>
      <c r="HN16" t="s">
        <v>369</v>
      </c>
      <c r="HO16" t="s">
        <v>380</v>
      </c>
      <c r="HP16" t="s">
        <v>381</v>
      </c>
      <c r="HQ16" t="s">
        <v>381</v>
      </c>
      <c r="HU16" t="s">
        <v>381</v>
      </c>
      <c r="HY16" t="s">
        <v>365</v>
      </c>
      <c r="HZ16" t="s">
        <v>365</v>
      </c>
      <c r="IA16" t="s">
        <v>376</v>
      </c>
      <c r="IB16" t="s">
        <v>376</v>
      </c>
      <c r="IC16" t="s">
        <v>387</v>
      </c>
      <c r="ID16" t="s">
        <v>387</v>
      </c>
      <c r="IE16" t="s">
        <v>383</v>
      </c>
      <c r="IF16" t="s">
        <v>383</v>
      </c>
      <c r="IG16" t="s">
        <v>383</v>
      </c>
      <c r="IH16" t="s">
        <v>383</v>
      </c>
      <c r="II16" t="s">
        <v>383</v>
      </c>
      <c r="IJ16" t="s">
        <v>383</v>
      </c>
      <c r="IK16" t="s">
        <v>367</v>
      </c>
      <c r="IL16" t="s">
        <v>383</v>
      </c>
      <c r="IN16" t="s">
        <v>370</v>
      </c>
      <c r="IO16" t="s">
        <v>370</v>
      </c>
      <c r="IP16" t="s">
        <v>367</v>
      </c>
      <c r="IQ16" t="s">
        <v>367</v>
      </c>
      <c r="IR16" t="s">
        <v>367</v>
      </c>
      <c r="IS16" t="s">
        <v>367</v>
      </c>
      <c r="IT16" t="s">
        <v>367</v>
      </c>
      <c r="IU16" t="s">
        <v>369</v>
      </c>
      <c r="IV16" t="s">
        <v>369</v>
      </c>
      <c r="IW16" t="s">
        <v>369</v>
      </c>
      <c r="IX16" t="s">
        <v>367</v>
      </c>
      <c r="IY16" t="s">
        <v>365</v>
      </c>
      <c r="IZ16" t="s">
        <v>376</v>
      </c>
      <c r="JA16" t="s">
        <v>369</v>
      </c>
      <c r="JB16" t="s">
        <v>369</v>
      </c>
    </row>
    <row r="17" spans="1:262" x14ac:dyDescent="0.2">
      <c r="A17">
        <v>1</v>
      </c>
      <c r="B17">
        <v>1634311780.0999999</v>
      </c>
      <c r="C17">
        <v>0</v>
      </c>
      <c r="D17" t="s">
        <v>388</v>
      </c>
      <c r="E17" t="s">
        <v>389</v>
      </c>
      <c r="F17" t="s">
        <v>390</v>
      </c>
      <c r="G17">
        <v>1634311780.0999999</v>
      </c>
      <c r="H17">
        <f t="shared" ref="H17:H48" si="0">(I17)/1000</f>
        <v>4.3044634190204109E-3</v>
      </c>
      <c r="I17">
        <f t="shared" ref="I17:I48" si="1">1000*CS17*AG17*(CO17-CP17)/(100*CH17*(1000-AG17*CO17))</f>
        <v>4.3044634190204105</v>
      </c>
      <c r="J17">
        <f t="shared" ref="J17:J48" si="2">CS17*AG17*(CN17-CM17*(1000-AG17*CP17)/(1000-AG17*CO17))/(100*CH17)</f>
        <v>12.826086050397127</v>
      </c>
      <c r="K17">
        <f t="shared" ref="K17:K48" si="3">CM17 - IF(AG17&gt;1, J17*CH17*100/(AI17*DA17), 0)</f>
        <v>391.38</v>
      </c>
      <c r="L17">
        <f t="shared" ref="L17:L48" si="4">((R17-H17/2)*K17-J17)/(R17+H17/2)</f>
        <v>282.75193635362729</v>
      </c>
      <c r="M17">
        <f t="shared" ref="M17:M48" si="5">L17*(CT17+CU17)/1000</f>
        <v>25.729201326791799</v>
      </c>
      <c r="N17">
        <f t="shared" ref="N17:N48" si="6">(CM17 - IF(AG17&gt;1, J17*CH17*100/(AI17*DA17), 0))*(CT17+CU17)/1000</f>
        <v>35.613884541839994</v>
      </c>
      <c r="O17">
        <f t="shared" ref="O17:O48" si="7">2/((1/Q17-1/P17)+SIGN(Q17)*SQRT((1/Q17-1/P17)*(1/Q17-1/P17) + 4*CI17/((CI17+1)*(CI17+1))*(2*1/Q17*1/P17-1/P17*1/P17)))</f>
        <v>0.21816675010959563</v>
      </c>
      <c r="P17">
        <f t="shared" ref="P17:P48" si="8">IF(LEFT(CJ17,1)&lt;&gt;"0",IF(LEFT(CJ17,1)="1",3,CK17),$D$5+$E$5*(DA17*CT17/($K$5*1000))+$F$5*(DA17*CT17/($K$5*1000))*MAX(MIN(CH17,$J$5),$I$5)*MAX(MIN(CH17,$J$5),$I$5)+$G$5*MAX(MIN(CH17,$J$5),$I$5)*(DA17*CT17/($K$5*1000))+$H$5*(DA17*CT17/($K$5*1000))*(DA17*CT17/($K$5*1000)))</f>
        <v>2.7618125446160322</v>
      </c>
      <c r="Q17">
        <f t="shared" ref="Q17:Q48" si="9">H17*(1000-(1000*0.61365*EXP(17.502*U17/(240.97+U17))/(CT17+CU17)+CO17)/2)/(1000*0.61365*EXP(17.502*U17/(240.97+U17))/(CT17+CU17)-CO17)</f>
        <v>0.20902469311729882</v>
      </c>
      <c r="R17">
        <f t="shared" ref="R17:R48" si="10">1/((CI17+1)/(O17/1.6)+1/(P17/1.37)) + CI17/((CI17+1)/(O17/1.6) + CI17/(P17/1.37))</f>
        <v>0.13142988746156908</v>
      </c>
      <c r="S17">
        <f t="shared" ref="S17:S48" si="11">(CD17*CG17)</f>
        <v>241.74962659679821</v>
      </c>
      <c r="T17">
        <f t="shared" ref="T17:T48" si="12">(CV17+(S17+2*0.95*0.0000000567*(((CV17+$B$7)+273)^4-(CV17+273)^4)-44100*H17)/(1.84*29.3*P17+8*0.95*0.0000000567*(CV17+273)^3))</f>
        <v>26.979427264338387</v>
      </c>
      <c r="U17">
        <f t="shared" ref="U17:U48" si="13">($C$7*CW17+$D$7*CX17+$E$7*T17)</f>
        <v>26.979427264338387</v>
      </c>
      <c r="V17">
        <f t="shared" ref="V17:V48" si="14">0.61365*EXP(17.502*U17/(240.97+U17))</f>
        <v>3.5748373182055868</v>
      </c>
      <c r="W17">
        <f t="shared" ref="W17:W48" si="15">(X17/Y17*100)</f>
        <v>50.060247271146316</v>
      </c>
      <c r="X17">
        <f t="shared" ref="X17:X48" si="16">CO17*(CT17+CU17)/1000</f>
        <v>1.7558433101611999</v>
      </c>
      <c r="Y17">
        <f t="shared" ref="Y17:Y48" si="17">0.61365*EXP(17.502*CV17/(240.97+CV17))</f>
        <v>3.5074603220612359</v>
      </c>
      <c r="Z17">
        <f t="shared" ref="Z17:Z48" si="18">(V17-CO17*(CT17+CU17)/1000)</f>
        <v>1.8189940080443869</v>
      </c>
      <c r="AA17">
        <f t="shared" ref="AA17:AA48" si="19">(-H17*44100)</f>
        <v>-189.82683677880013</v>
      </c>
      <c r="AB17">
        <f t="shared" ref="AB17:AB48" si="20">2*29.3*P17*0.92*(CV17-U17)</f>
        <v>-48.171539581622213</v>
      </c>
      <c r="AC17">
        <f t="shared" ref="AC17:AC48" si="21">2*0.95*0.0000000567*(((CV17+$B$7)+273)^4-(U17+273)^4)</f>
        <v>-3.7573297370855681</v>
      </c>
      <c r="AD17">
        <f t="shared" ref="AD17:AD48" si="22">S17+AC17+AA17+AB17</f>
        <v>-6.0795007097027565E-3</v>
      </c>
      <c r="AE17">
        <v>0</v>
      </c>
      <c r="AF17">
        <v>0</v>
      </c>
      <c r="AG17">
        <f t="shared" ref="AG17:AG48" si="23">IF(AE17*$H$13&gt;=AI17,1,(AI17/(AI17-AE17*$H$13)))</f>
        <v>1</v>
      </c>
      <c r="AH17">
        <f t="shared" ref="AH17:AH48" si="24">(AG17-1)*100</f>
        <v>0</v>
      </c>
      <c r="AI17">
        <f t="shared" ref="AI17:AI48" si="25">MAX(0,($B$13+$C$13*DA17)/(1+$D$13*DA17)*CT17/(CV17+273)*$E$13)</f>
        <v>48034.459487048422</v>
      </c>
      <c r="AJ17" t="s">
        <v>391</v>
      </c>
      <c r="AK17">
        <v>0</v>
      </c>
      <c r="AL17">
        <v>0</v>
      </c>
      <c r="AM17">
        <v>0</v>
      </c>
      <c r="AN17" t="e">
        <f t="shared" ref="AN17:AN48" si="26">1-AL17/AM17</f>
        <v>#DIV/0!</v>
      </c>
      <c r="AO17">
        <v>-1</v>
      </c>
      <c r="AP17" t="s">
        <v>392</v>
      </c>
      <c r="AQ17">
        <v>10388.5</v>
      </c>
      <c r="AR17">
        <v>1697.98653846154</v>
      </c>
      <c r="AS17">
        <v>1981.23</v>
      </c>
      <c r="AT17">
        <f t="shared" ref="AT17:AT48" si="27">1-AR17/AS17</f>
        <v>0.14296344267877026</v>
      </c>
      <c r="AU17">
        <v>0.5</v>
      </c>
      <c r="AV17">
        <f t="shared" ref="AV17:AV48" si="28">CE17</f>
        <v>1261.2780075631078</v>
      </c>
      <c r="AW17">
        <f t="shared" ref="AW17:AW48" si="29">J17</f>
        <v>12.826086050397127</v>
      </c>
      <c r="AX17">
        <f t="shared" ref="AX17:AX48" si="30">AT17*AU17*AV17</f>
        <v>90.158323068120964</v>
      </c>
      <c r="AY17">
        <f t="shared" ref="AY17:AY48" si="31">(AW17-AO17)/AV17</f>
        <v>1.0961965536139217E-2</v>
      </c>
      <c r="AZ17">
        <f t="shared" ref="AZ17:AZ48" si="32">(AM17-AS17)/AS17</f>
        <v>-1</v>
      </c>
      <c r="BA17" t="e">
        <f t="shared" ref="BA17:BA48" si="33">AL17/(AN17+AL17/AS17)</f>
        <v>#DIV/0!</v>
      </c>
      <c r="BB17" t="s">
        <v>391</v>
      </c>
      <c r="BC17">
        <v>0</v>
      </c>
      <c r="BD17" t="e">
        <f t="shared" ref="BD17:BD48" si="34">IF(BC17&lt;&gt;0, BC17, BA17)</f>
        <v>#DIV/0!</v>
      </c>
      <c r="BE17" t="e">
        <f t="shared" ref="BE17:BE48" si="35">1-BD17/AS17</f>
        <v>#DIV/0!</v>
      </c>
      <c r="BF17" t="e">
        <f t="shared" ref="BF17:BF48" si="36">(AS17-AR17)/(AS17-BD17)</f>
        <v>#DIV/0!</v>
      </c>
      <c r="BG17" t="e">
        <f t="shared" ref="BG17:BG48" si="37">(AM17-AS17)/(AM17-BD17)</f>
        <v>#DIV/0!</v>
      </c>
      <c r="BH17">
        <f t="shared" ref="BH17:BH48" si="38">(AS17-AR17)/(AS17-AL17)</f>
        <v>0.14296344267877026</v>
      </c>
      <c r="BI17" t="e">
        <f t="shared" ref="BI17:BI48" si="39">(AM17-AS17)/(AM17-AL17)</f>
        <v>#DIV/0!</v>
      </c>
      <c r="BJ17" t="e">
        <f t="shared" ref="BJ17:BJ48" si="40">(BF17*BD17/AR17)</f>
        <v>#DIV/0!</v>
      </c>
      <c r="BK17" t="e">
        <f t="shared" ref="BK17:BK48" si="41">(1-BJ17)</f>
        <v>#DIV/0!</v>
      </c>
      <c r="BL17">
        <v>119</v>
      </c>
      <c r="BM17">
        <v>300</v>
      </c>
      <c r="BN17">
        <v>300</v>
      </c>
      <c r="BO17">
        <v>300</v>
      </c>
      <c r="BP17">
        <v>10388.5</v>
      </c>
      <c r="BQ17">
        <v>1930.49</v>
      </c>
      <c r="BR17">
        <v>-7.3472399999999997E-3</v>
      </c>
      <c r="BS17">
        <v>-4.1900000000000004</v>
      </c>
      <c r="BT17" t="s">
        <v>391</v>
      </c>
      <c r="BU17" t="s">
        <v>391</v>
      </c>
      <c r="BV17" t="s">
        <v>391</v>
      </c>
      <c r="BW17" t="s">
        <v>391</v>
      </c>
      <c r="BX17" t="s">
        <v>391</v>
      </c>
      <c r="BY17" t="s">
        <v>391</v>
      </c>
      <c r="BZ17" t="s">
        <v>391</v>
      </c>
      <c r="CA17" t="s">
        <v>391</v>
      </c>
      <c r="CB17" t="s">
        <v>391</v>
      </c>
      <c r="CC17" t="s">
        <v>391</v>
      </c>
      <c r="CD17">
        <f t="shared" ref="CD17:CD48" si="42">$B$11*DB17+$C$11*DC17+$F$11*DN17*(1-DQ17)</f>
        <v>1500.08</v>
      </c>
      <c r="CE17">
        <f t="shared" ref="CE17:CE48" si="43">CD17*CF17</f>
        <v>1261.2780075631078</v>
      </c>
      <c r="CF17">
        <f t="shared" ref="CF17:CF48" si="44">($B$11*$D$9+$C$11*$D$9+$F$11*((EA17+DS17)/MAX(EA17+DS17+EB17, 0.1)*$I$9+EB17/MAX(EA17+DS17+EB17, 0.1)*$J$9))/($B$11+$C$11+$F$11)</f>
        <v>0.84080716199343231</v>
      </c>
      <c r="CG17">
        <f t="shared" ref="CG17:CG48" si="45">($B$11*$K$9+$C$11*$K$9+$F$11*((EA17+DS17)/MAX(EA17+DS17+EB17, 0.1)*$P$9+EB17/MAX(EA17+DS17+EB17, 0.1)*$Q$9))/($B$11+$C$11+$F$11)</f>
        <v>0.16115782264732428</v>
      </c>
      <c r="CH17">
        <v>6</v>
      </c>
      <c r="CI17">
        <v>0.5</v>
      </c>
      <c r="CJ17" t="s">
        <v>393</v>
      </c>
      <c r="CK17">
        <v>2</v>
      </c>
      <c r="CL17">
        <v>1634311780.0999999</v>
      </c>
      <c r="CM17">
        <v>391.38</v>
      </c>
      <c r="CN17">
        <v>400.08699999999999</v>
      </c>
      <c r="CO17">
        <v>19.2959</v>
      </c>
      <c r="CP17">
        <v>16.762899999999998</v>
      </c>
      <c r="CQ17">
        <v>388.90899999999999</v>
      </c>
      <c r="CR17">
        <v>19.186299999999999</v>
      </c>
      <c r="CS17">
        <v>999.93799999999999</v>
      </c>
      <c r="CT17">
        <v>90.895399999999995</v>
      </c>
      <c r="CU17">
        <v>0.100268</v>
      </c>
      <c r="CV17">
        <v>26.655899999999999</v>
      </c>
      <c r="CW17">
        <v>-254.10499999999999</v>
      </c>
      <c r="CX17">
        <v>999.9</v>
      </c>
      <c r="CY17">
        <v>0</v>
      </c>
      <c r="CZ17">
        <v>0</v>
      </c>
      <c r="DA17">
        <v>9981.8799999999992</v>
      </c>
      <c r="DB17">
        <v>0</v>
      </c>
      <c r="DC17">
        <v>10.922499999999999</v>
      </c>
      <c r="DD17">
        <v>-8.7072400000000005</v>
      </c>
      <c r="DE17">
        <v>399.08100000000002</v>
      </c>
      <c r="DF17">
        <v>406.90800000000002</v>
      </c>
      <c r="DG17">
        <v>2.53295</v>
      </c>
      <c r="DH17">
        <v>400.08699999999999</v>
      </c>
      <c r="DI17">
        <v>16.762899999999998</v>
      </c>
      <c r="DJ17">
        <v>1.7539100000000001</v>
      </c>
      <c r="DK17">
        <v>1.5236700000000001</v>
      </c>
      <c r="DL17">
        <v>15.3819</v>
      </c>
      <c r="DM17">
        <v>13.207800000000001</v>
      </c>
      <c r="DN17">
        <v>1500.08</v>
      </c>
      <c r="DO17">
        <v>0.973001</v>
      </c>
      <c r="DP17">
        <v>2.6998500000000002E-2</v>
      </c>
      <c r="DQ17">
        <v>0</v>
      </c>
      <c r="DR17">
        <v>1694.67</v>
      </c>
      <c r="DS17">
        <v>5.0006300000000001</v>
      </c>
      <c r="DT17">
        <v>24723.1</v>
      </c>
      <c r="DU17">
        <v>12905.8</v>
      </c>
      <c r="DV17">
        <v>39.061999999999998</v>
      </c>
      <c r="DW17">
        <v>40.186999999999998</v>
      </c>
      <c r="DX17">
        <v>38.75</v>
      </c>
      <c r="DY17">
        <v>40.875</v>
      </c>
      <c r="DZ17">
        <v>40.561999999999998</v>
      </c>
      <c r="EA17">
        <v>1454.71</v>
      </c>
      <c r="EB17">
        <v>40.36</v>
      </c>
      <c r="EC17">
        <v>0</v>
      </c>
      <c r="ED17">
        <v>1634311778.7</v>
      </c>
      <c r="EE17">
        <v>0</v>
      </c>
      <c r="EF17">
        <v>1697.98653846154</v>
      </c>
      <c r="EG17">
        <v>-27.572991478094899</v>
      </c>
      <c r="EH17">
        <v>-346.31111147046698</v>
      </c>
      <c r="EI17">
        <v>24765.253846153799</v>
      </c>
      <c r="EJ17">
        <v>15</v>
      </c>
      <c r="EK17">
        <v>1634311751.0999999</v>
      </c>
      <c r="EL17" t="s">
        <v>394</v>
      </c>
      <c r="EM17">
        <v>1634311751.0999999</v>
      </c>
      <c r="EN17">
        <v>1634311747.0999999</v>
      </c>
      <c r="EO17">
        <v>2</v>
      </c>
      <c r="EP17">
        <v>0</v>
      </c>
      <c r="EQ17">
        <v>-1.2E-2</v>
      </c>
      <c r="ER17">
        <v>2.4710000000000001</v>
      </c>
      <c r="ES17">
        <v>0.11</v>
      </c>
      <c r="ET17">
        <v>400</v>
      </c>
      <c r="EU17">
        <v>17</v>
      </c>
      <c r="EV17">
        <v>0.17</v>
      </c>
      <c r="EW17">
        <v>0.03</v>
      </c>
      <c r="EX17">
        <v>-8.6814160000000005</v>
      </c>
      <c r="EY17">
        <v>2.59220262664328E-2</v>
      </c>
      <c r="EZ17">
        <v>2.22285740433345E-2</v>
      </c>
      <c r="FA17">
        <v>1</v>
      </c>
      <c r="FB17">
        <v>2.5096782499999999</v>
      </c>
      <c r="FC17">
        <v>0.28054232645403399</v>
      </c>
      <c r="FD17">
        <v>3.8957187840467901E-2</v>
      </c>
      <c r="FE17">
        <v>1</v>
      </c>
      <c r="FF17">
        <v>2</v>
      </c>
      <c r="FG17">
        <v>2</v>
      </c>
      <c r="FH17" t="s">
        <v>395</v>
      </c>
      <c r="FI17">
        <v>3.8843299999999998</v>
      </c>
      <c r="FJ17">
        <v>2.75909</v>
      </c>
      <c r="FK17">
        <v>8.7180999999999995E-2</v>
      </c>
      <c r="FL17">
        <v>8.9236300000000005E-2</v>
      </c>
      <c r="FM17">
        <v>9.0147699999999997E-2</v>
      </c>
      <c r="FN17">
        <v>8.1889500000000004E-2</v>
      </c>
      <c r="FO17">
        <v>35974.300000000003</v>
      </c>
      <c r="FP17">
        <v>39379.4</v>
      </c>
      <c r="FQ17">
        <v>35703.1</v>
      </c>
      <c r="FR17">
        <v>39238.699999999997</v>
      </c>
      <c r="FS17">
        <v>46081.4</v>
      </c>
      <c r="FT17">
        <v>52007.9</v>
      </c>
      <c r="FU17">
        <v>55829.9</v>
      </c>
      <c r="FV17">
        <v>62907.7</v>
      </c>
      <c r="FW17">
        <v>2.6513</v>
      </c>
      <c r="FX17">
        <v>2.2341500000000001</v>
      </c>
      <c r="FY17">
        <v>-0.31603100000000001</v>
      </c>
      <c r="FZ17">
        <v>0</v>
      </c>
      <c r="GA17">
        <v>-244.73400000000001</v>
      </c>
      <c r="GB17">
        <v>999.9</v>
      </c>
      <c r="GC17">
        <v>55.097000000000001</v>
      </c>
      <c r="GD17">
        <v>27.361999999999998</v>
      </c>
      <c r="GE17">
        <v>22.158899999999999</v>
      </c>
      <c r="GF17">
        <v>56.933599999999998</v>
      </c>
      <c r="GG17">
        <v>45.288499999999999</v>
      </c>
      <c r="GH17">
        <v>3</v>
      </c>
      <c r="GI17">
        <v>-0.21010699999999999</v>
      </c>
      <c r="GJ17">
        <v>-0.50284300000000004</v>
      </c>
      <c r="GK17">
        <v>20.133900000000001</v>
      </c>
      <c r="GL17">
        <v>5.1993200000000002</v>
      </c>
      <c r="GM17">
        <v>12.0059</v>
      </c>
      <c r="GN17">
        <v>4.9757499999999997</v>
      </c>
      <c r="GO17">
        <v>3.2931300000000001</v>
      </c>
      <c r="GP17">
        <v>37.200000000000003</v>
      </c>
      <c r="GQ17">
        <v>1416.1</v>
      </c>
      <c r="GR17">
        <v>9999</v>
      </c>
      <c r="GS17">
        <v>9999</v>
      </c>
      <c r="GT17">
        <v>1.86311</v>
      </c>
      <c r="GU17">
        <v>1.86798</v>
      </c>
      <c r="GV17">
        <v>1.8676999999999999</v>
      </c>
      <c r="GW17">
        <v>1.8689</v>
      </c>
      <c r="GX17">
        <v>1.86981</v>
      </c>
      <c r="GY17">
        <v>1.8658399999999999</v>
      </c>
      <c r="GZ17">
        <v>1.8669100000000001</v>
      </c>
      <c r="HA17">
        <v>1.86829</v>
      </c>
      <c r="HB17">
        <v>5</v>
      </c>
      <c r="HC17">
        <v>0</v>
      </c>
      <c r="HD17">
        <v>0</v>
      </c>
      <c r="HE17">
        <v>0</v>
      </c>
      <c r="HF17" t="s">
        <v>396</v>
      </c>
      <c r="HG17" t="s">
        <v>397</v>
      </c>
      <c r="HH17" t="s">
        <v>398</v>
      </c>
      <c r="HI17" t="s">
        <v>398</v>
      </c>
      <c r="HJ17" t="s">
        <v>398</v>
      </c>
      <c r="HK17" t="s">
        <v>398</v>
      </c>
      <c r="HL17">
        <v>0</v>
      </c>
      <c r="HM17">
        <v>100</v>
      </c>
      <c r="HN17">
        <v>100</v>
      </c>
      <c r="HO17">
        <v>2.4710000000000001</v>
      </c>
      <c r="HP17">
        <v>0.1096</v>
      </c>
      <c r="HQ17">
        <v>2.4714999999999301</v>
      </c>
      <c r="HR17">
        <v>0</v>
      </c>
      <c r="HS17">
        <v>0</v>
      </c>
      <c r="HT17">
        <v>0</v>
      </c>
      <c r="HU17">
        <v>0.10959999999999701</v>
      </c>
      <c r="HV17">
        <v>0</v>
      </c>
      <c r="HW17">
        <v>0</v>
      </c>
      <c r="HX17">
        <v>0</v>
      </c>
      <c r="HY17">
        <v>-1</v>
      </c>
      <c r="HZ17">
        <v>-1</v>
      </c>
      <c r="IA17">
        <v>-1</v>
      </c>
      <c r="IB17">
        <v>-1</v>
      </c>
      <c r="IC17">
        <v>0.5</v>
      </c>
      <c r="ID17">
        <v>0.6</v>
      </c>
      <c r="IE17">
        <v>1.5051300000000001</v>
      </c>
      <c r="IF17">
        <v>2.6037599999999999</v>
      </c>
      <c r="IG17">
        <v>2.9980500000000001</v>
      </c>
      <c r="IH17">
        <v>2.9553199999999999</v>
      </c>
      <c r="II17">
        <v>2.7453599999999998</v>
      </c>
      <c r="IJ17">
        <v>2.34375</v>
      </c>
      <c r="IK17">
        <v>32.134399999999999</v>
      </c>
      <c r="IL17">
        <v>24.218800000000002</v>
      </c>
      <c r="IM17">
        <v>18</v>
      </c>
      <c r="IN17">
        <v>1077.19</v>
      </c>
      <c r="IO17">
        <v>652.74800000000005</v>
      </c>
      <c r="IP17">
        <v>24.9999</v>
      </c>
      <c r="IQ17">
        <v>24.552</v>
      </c>
      <c r="IR17">
        <v>30.0002</v>
      </c>
      <c r="IS17">
        <v>24.389199999999999</v>
      </c>
      <c r="IT17">
        <v>24.340299999999999</v>
      </c>
      <c r="IU17">
        <v>30.148900000000001</v>
      </c>
      <c r="IV17">
        <v>24.284700000000001</v>
      </c>
      <c r="IW17">
        <v>52.2164</v>
      </c>
      <c r="IX17">
        <v>25</v>
      </c>
      <c r="IY17">
        <v>400</v>
      </c>
      <c r="IZ17">
        <v>16.709800000000001</v>
      </c>
      <c r="JA17">
        <v>103.55200000000001</v>
      </c>
      <c r="JB17">
        <v>104.73</v>
      </c>
    </row>
    <row r="18" spans="1:262" x14ac:dyDescent="0.2">
      <c r="A18">
        <v>2</v>
      </c>
      <c r="B18">
        <v>1634311876.5999999</v>
      </c>
      <c r="C18">
        <v>96.5</v>
      </c>
      <c r="D18" t="s">
        <v>399</v>
      </c>
      <c r="E18" t="s">
        <v>400</v>
      </c>
      <c r="F18" t="s">
        <v>390</v>
      </c>
      <c r="G18">
        <v>1634311876.5999999</v>
      </c>
      <c r="H18">
        <f t="shared" si="0"/>
        <v>4.4244334792116306E-3</v>
      </c>
      <c r="I18">
        <f t="shared" si="1"/>
        <v>4.4244334792116309</v>
      </c>
      <c r="J18">
        <f t="shared" si="2"/>
        <v>10.532772793642929</v>
      </c>
      <c r="K18">
        <f t="shared" si="3"/>
        <v>292.87299999999999</v>
      </c>
      <c r="L18">
        <f t="shared" si="4"/>
        <v>206.23971656573914</v>
      </c>
      <c r="M18">
        <f t="shared" si="5"/>
        <v>18.768366620563082</v>
      </c>
      <c r="N18">
        <f t="shared" si="6"/>
        <v>26.652227460330501</v>
      </c>
      <c r="O18">
        <f t="shared" si="7"/>
        <v>0.22313447595275854</v>
      </c>
      <c r="P18">
        <f t="shared" si="8"/>
        <v>2.7682060738993925</v>
      </c>
      <c r="Q18">
        <f t="shared" si="9"/>
        <v>0.21360219540089545</v>
      </c>
      <c r="R18">
        <f t="shared" si="10"/>
        <v>0.13432387459965223</v>
      </c>
      <c r="S18">
        <f t="shared" si="11"/>
        <v>241.77833901869604</v>
      </c>
      <c r="T18">
        <f t="shared" si="12"/>
        <v>27.060093324208054</v>
      </c>
      <c r="U18">
        <f t="shared" si="13"/>
        <v>27.060093324208054</v>
      </c>
      <c r="V18">
        <f t="shared" si="14"/>
        <v>3.5918115618023529</v>
      </c>
      <c r="W18">
        <f t="shared" si="15"/>
        <v>49.907610765174077</v>
      </c>
      <c r="X18">
        <f t="shared" si="16"/>
        <v>1.7622850696882002</v>
      </c>
      <c r="Y18">
        <f t="shared" si="17"/>
        <v>3.5310948423881205</v>
      </c>
      <c r="Z18">
        <f t="shared" si="18"/>
        <v>1.8295264921141527</v>
      </c>
      <c r="AA18">
        <f t="shared" si="19"/>
        <v>-195.11751643323291</v>
      </c>
      <c r="AB18">
        <f t="shared" si="20"/>
        <v>-43.29339015881957</v>
      </c>
      <c r="AC18">
        <f t="shared" si="21"/>
        <v>-3.3723236768183527</v>
      </c>
      <c r="AD18">
        <f t="shared" si="22"/>
        <v>-4.8912501747864212E-3</v>
      </c>
      <c r="AE18">
        <v>0</v>
      </c>
      <c r="AF18">
        <v>0</v>
      </c>
      <c r="AG18">
        <f t="shared" si="23"/>
        <v>1</v>
      </c>
      <c r="AH18">
        <f t="shared" si="24"/>
        <v>0</v>
      </c>
      <c r="AI18">
        <f t="shared" si="25"/>
        <v>48190.529760986239</v>
      </c>
      <c r="AJ18" t="s">
        <v>391</v>
      </c>
      <c r="AK18">
        <v>0</v>
      </c>
      <c r="AL18">
        <v>0</v>
      </c>
      <c r="AM18">
        <v>0</v>
      </c>
      <c r="AN18" t="e">
        <f t="shared" si="26"/>
        <v>#DIV/0!</v>
      </c>
      <c r="AO18">
        <v>-1</v>
      </c>
      <c r="AP18" t="s">
        <v>401</v>
      </c>
      <c r="AQ18">
        <v>10388.700000000001</v>
      </c>
      <c r="AR18">
        <v>1665.5016000000001</v>
      </c>
      <c r="AS18">
        <v>1946.07</v>
      </c>
      <c r="AT18">
        <f t="shared" si="27"/>
        <v>0.14417179238156896</v>
      </c>
      <c r="AU18">
        <v>0.5</v>
      </c>
      <c r="AV18">
        <f t="shared" si="28"/>
        <v>1261.4291994915523</v>
      </c>
      <c r="AW18">
        <f t="shared" si="29"/>
        <v>10.532772793642929</v>
      </c>
      <c r="AX18">
        <f t="shared" si="30"/>
        <v>90.9312543265724</v>
      </c>
      <c r="AY18">
        <f t="shared" si="31"/>
        <v>9.1426239366359015E-3</v>
      </c>
      <c r="AZ18">
        <f t="shared" si="32"/>
        <v>-1</v>
      </c>
      <c r="BA18" t="e">
        <f t="shared" si="33"/>
        <v>#DIV/0!</v>
      </c>
      <c r="BB18" t="s">
        <v>391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>
        <f t="shared" si="38"/>
        <v>0.14417179238156896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BL18">
        <v>120</v>
      </c>
      <c r="BM18">
        <v>300</v>
      </c>
      <c r="BN18">
        <v>300</v>
      </c>
      <c r="BO18">
        <v>300</v>
      </c>
      <c r="BP18">
        <v>10388.700000000001</v>
      </c>
      <c r="BQ18">
        <v>1898.08</v>
      </c>
      <c r="BR18">
        <v>-7.3460599999999997E-3</v>
      </c>
      <c r="BS18">
        <v>-3.33</v>
      </c>
      <c r="BT18" t="s">
        <v>391</v>
      </c>
      <c r="BU18" t="s">
        <v>391</v>
      </c>
      <c r="BV18" t="s">
        <v>391</v>
      </c>
      <c r="BW18" t="s">
        <v>391</v>
      </c>
      <c r="BX18" t="s">
        <v>391</v>
      </c>
      <c r="BY18" t="s">
        <v>391</v>
      </c>
      <c r="BZ18" t="s">
        <v>391</v>
      </c>
      <c r="CA18" t="s">
        <v>391</v>
      </c>
      <c r="CB18" t="s">
        <v>391</v>
      </c>
      <c r="CC18" t="s">
        <v>391</v>
      </c>
      <c r="CD18">
        <f t="shared" si="42"/>
        <v>1500.26</v>
      </c>
      <c r="CE18">
        <f t="shared" si="43"/>
        <v>1261.4291994915523</v>
      </c>
      <c r="CF18">
        <f t="shared" si="44"/>
        <v>0.8408070597706746</v>
      </c>
      <c r="CG18">
        <f t="shared" si="45"/>
        <v>0.16115762535740208</v>
      </c>
      <c r="CH18">
        <v>6</v>
      </c>
      <c r="CI18">
        <v>0.5</v>
      </c>
      <c r="CJ18" t="s">
        <v>393</v>
      </c>
      <c r="CK18">
        <v>2</v>
      </c>
      <c r="CL18">
        <v>1634311876.5999999</v>
      </c>
      <c r="CM18">
        <v>292.87299999999999</v>
      </c>
      <c r="CN18">
        <v>299.97000000000003</v>
      </c>
      <c r="CO18">
        <v>19.365200000000002</v>
      </c>
      <c r="CP18">
        <v>16.762</v>
      </c>
      <c r="CQ18">
        <v>290.63499999999999</v>
      </c>
      <c r="CR18">
        <v>19.255199999999999</v>
      </c>
      <c r="CS18">
        <v>1000.02</v>
      </c>
      <c r="CT18">
        <v>90.903000000000006</v>
      </c>
      <c r="CU18">
        <v>9.9678500000000003E-2</v>
      </c>
      <c r="CV18">
        <v>26.77</v>
      </c>
      <c r="CW18">
        <v>-252.85</v>
      </c>
      <c r="CX18">
        <v>999.9</v>
      </c>
      <c r="CY18">
        <v>0</v>
      </c>
      <c r="CZ18">
        <v>0</v>
      </c>
      <c r="DA18">
        <v>10018.799999999999</v>
      </c>
      <c r="DB18">
        <v>0</v>
      </c>
      <c r="DC18">
        <v>10.921099999999999</v>
      </c>
      <c r="DD18">
        <v>-6.8638899999999996</v>
      </c>
      <c r="DE18">
        <v>298.89400000000001</v>
      </c>
      <c r="DF18">
        <v>305.084</v>
      </c>
      <c r="DG18">
        <v>2.6027800000000001</v>
      </c>
      <c r="DH18">
        <v>299.97000000000003</v>
      </c>
      <c r="DI18">
        <v>16.762</v>
      </c>
      <c r="DJ18">
        <v>1.7603200000000001</v>
      </c>
      <c r="DK18">
        <v>1.52372</v>
      </c>
      <c r="DL18">
        <v>15.438800000000001</v>
      </c>
      <c r="DM18">
        <v>13.208299999999999</v>
      </c>
      <c r="DN18">
        <v>1500.26</v>
      </c>
      <c r="DO18">
        <v>0.97301000000000004</v>
      </c>
      <c r="DP18">
        <v>2.6990299999999998E-2</v>
      </c>
      <c r="DQ18">
        <v>0</v>
      </c>
      <c r="DR18">
        <v>1668.68</v>
      </c>
      <c r="DS18">
        <v>5.0006300000000001</v>
      </c>
      <c r="DT18">
        <v>24368.799999999999</v>
      </c>
      <c r="DU18">
        <v>12907.4</v>
      </c>
      <c r="DV18">
        <v>39.375</v>
      </c>
      <c r="DW18">
        <v>39.686999999999998</v>
      </c>
      <c r="DX18">
        <v>39.061999999999998</v>
      </c>
      <c r="DY18">
        <v>39.936999999999998</v>
      </c>
      <c r="DZ18">
        <v>40.625</v>
      </c>
      <c r="EA18">
        <v>1454.9</v>
      </c>
      <c r="EB18">
        <v>40.36</v>
      </c>
      <c r="EC18">
        <v>0</v>
      </c>
      <c r="ED18">
        <v>96.200000047683702</v>
      </c>
      <c r="EE18">
        <v>0</v>
      </c>
      <c r="EF18">
        <v>1665.5016000000001</v>
      </c>
      <c r="EG18">
        <v>33.818461531860002</v>
      </c>
      <c r="EH18">
        <v>452.86923089390501</v>
      </c>
      <c r="EI18">
        <v>24318</v>
      </c>
      <c r="EJ18">
        <v>15</v>
      </c>
      <c r="EK18">
        <v>1634311900.5999999</v>
      </c>
      <c r="EL18" t="s">
        <v>402</v>
      </c>
      <c r="EM18">
        <v>1634311893.5999999</v>
      </c>
      <c r="EN18">
        <v>1634311900.5999999</v>
      </c>
      <c r="EO18">
        <v>3</v>
      </c>
      <c r="EP18">
        <v>-0.23300000000000001</v>
      </c>
      <c r="EQ18">
        <v>0</v>
      </c>
      <c r="ER18">
        <v>2.238</v>
      </c>
      <c r="ES18">
        <v>0.11</v>
      </c>
      <c r="ET18">
        <v>300</v>
      </c>
      <c r="EU18">
        <v>17</v>
      </c>
      <c r="EV18">
        <v>0.19</v>
      </c>
      <c r="EW18">
        <v>0.03</v>
      </c>
      <c r="EX18">
        <v>-6.8910963414634097</v>
      </c>
      <c r="EY18">
        <v>-6.1430174216036401E-2</v>
      </c>
      <c r="EZ18">
        <v>2.3242403191737801E-2</v>
      </c>
      <c r="FA18">
        <v>1</v>
      </c>
      <c r="FB18">
        <v>2.5990995121951199</v>
      </c>
      <c r="FC18">
        <v>-4.2113728223000899E-2</v>
      </c>
      <c r="FD18">
        <v>5.97115135820006E-3</v>
      </c>
      <c r="FE18">
        <v>1</v>
      </c>
      <c r="FF18">
        <v>2</v>
      </c>
      <c r="FG18">
        <v>2</v>
      </c>
      <c r="FH18" t="s">
        <v>395</v>
      </c>
      <c r="FI18">
        <v>3.8844400000000001</v>
      </c>
      <c r="FJ18">
        <v>2.7588400000000002</v>
      </c>
      <c r="FK18">
        <v>6.9107199999999994E-2</v>
      </c>
      <c r="FL18">
        <v>7.1080699999999997E-2</v>
      </c>
      <c r="FM18">
        <v>9.0384999999999993E-2</v>
      </c>
      <c r="FN18">
        <v>8.1890199999999996E-2</v>
      </c>
      <c r="FO18">
        <v>36685.699999999997</v>
      </c>
      <c r="FP18">
        <v>40163.1</v>
      </c>
      <c r="FQ18">
        <v>35702.699999999997</v>
      </c>
      <c r="FR18">
        <v>39237.9</v>
      </c>
      <c r="FS18">
        <v>46068.5</v>
      </c>
      <c r="FT18">
        <v>52006.3</v>
      </c>
      <c r="FU18">
        <v>55829.7</v>
      </c>
      <c r="FV18">
        <v>62906.400000000001</v>
      </c>
      <c r="FW18">
        <v>2.6511999999999998</v>
      </c>
      <c r="FX18">
        <v>2.2340499999999999</v>
      </c>
      <c r="FY18">
        <v>-0.27389799999999997</v>
      </c>
      <c r="FZ18">
        <v>0</v>
      </c>
      <c r="GA18">
        <v>-244.73699999999999</v>
      </c>
      <c r="GB18">
        <v>999.9</v>
      </c>
      <c r="GC18">
        <v>54.534999999999997</v>
      </c>
      <c r="GD18">
        <v>27.402000000000001</v>
      </c>
      <c r="GE18">
        <v>21.984300000000001</v>
      </c>
      <c r="GF18">
        <v>56.603499999999997</v>
      </c>
      <c r="GG18">
        <v>45.272399999999998</v>
      </c>
      <c r="GH18">
        <v>3</v>
      </c>
      <c r="GI18">
        <v>-0.209256</v>
      </c>
      <c r="GJ18">
        <v>-0.49966500000000003</v>
      </c>
      <c r="GK18">
        <v>20.132000000000001</v>
      </c>
      <c r="GL18">
        <v>5.2003700000000004</v>
      </c>
      <c r="GM18">
        <v>12.005599999999999</v>
      </c>
      <c r="GN18">
        <v>4.9757499999999997</v>
      </c>
      <c r="GO18">
        <v>3.29305</v>
      </c>
      <c r="GP18">
        <v>37.299999999999997</v>
      </c>
      <c r="GQ18">
        <v>1419.9</v>
      </c>
      <c r="GR18">
        <v>9999</v>
      </c>
      <c r="GS18">
        <v>9999</v>
      </c>
      <c r="GT18">
        <v>1.8631</v>
      </c>
      <c r="GU18">
        <v>1.86798</v>
      </c>
      <c r="GV18">
        <v>1.8676999999999999</v>
      </c>
      <c r="GW18">
        <v>1.8689</v>
      </c>
      <c r="GX18">
        <v>1.8697999999999999</v>
      </c>
      <c r="GY18">
        <v>1.8658300000000001</v>
      </c>
      <c r="GZ18">
        <v>1.8669100000000001</v>
      </c>
      <c r="HA18">
        <v>1.86829</v>
      </c>
      <c r="HB18">
        <v>5</v>
      </c>
      <c r="HC18">
        <v>0</v>
      </c>
      <c r="HD18">
        <v>0</v>
      </c>
      <c r="HE18">
        <v>0</v>
      </c>
      <c r="HF18" t="s">
        <v>396</v>
      </c>
      <c r="HG18" t="s">
        <v>397</v>
      </c>
      <c r="HH18" t="s">
        <v>398</v>
      </c>
      <c r="HI18" t="s">
        <v>398</v>
      </c>
      <c r="HJ18" t="s">
        <v>398</v>
      </c>
      <c r="HK18" t="s">
        <v>398</v>
      </c>
      <c r="HL18">
        <v>0</v>
      </c>
      <c r="HM18">
        <v>100</v>
      </c>
      <c r="HN18">
        <v>100</v>
      </c>
      <c r="HO18">
        <v>2.238</v>
      </c>
      <c r="HP18">
        <v>0.11</v>
      </c>
      <c r="HQ18">
        <v>2.4714999999999301</v>
      </c>
      <c r="HR18">
        <v>0</v>
      </c>
      <c r="HS18">
        <v>0</v>
      </c>
      <c r="HT18">
        <v>0</v>
      </c>
      <c r="HU18">
        <v>0.10959999999999701</v>
      </c>
      <c r="HV18">
        <v>0</v>
      </c>
      <c r="HW18">
        <v>0</v>
      </c>
      <c r="HX18">
        <v>0</v>
      </c>
      <c r="HY18">
        <v>-1</v>
      </c>
      <c r="HZ18">
        <v>-1</v>
      </c>
      <c r="IA18">
        <v>-1</v>
      </c>
      <c r="IB18">
        <v>-1</v>
      </c>
      <c r="IC18">
        <v>2.1</v>
      </c>
      <c r="ID18">
        <v>2.2000000000000002</v>
      </c>
      <c r="IE18">
        <v>1.1926300000000001</v>
      </c>
      <c r="IF18">
        <v>2.5878899999999998</v>
      </c>
      <c r="IG18">
        <v>2.9980500000000001</v>
      </c>
      <c r="IH18">
        <v>2.9565399999999999</v>
      </c>
      <c r="II18">
        <v>2.7441399999999998</v>
      </c>
      <c r="IJ18">
        <v>2.2729499999999998</v>
      </c>
      <c r="IK18">
        <v>32.156399999999998</v>
      </c>
      <c r="IL18">
        <v>24.210100000000001</v>
      </c>
      <c r="IM18">
        <v>18</v>
      </c>
      <c r="IN18">
        <v>1077.32</v>
      </c>
      <c r="IO18">
        <v>652.846</v>
      </c>
      <c r="IP18">
        <v>25.0001</v>
      </c>
      <c r="IQ18">
        <v>24.5623</v>
      </c>
      <c r="IR18">
        <v>30.0002</v>
      </c>
      <c r="IS18">
        <v>24.401399999999999</v>
      </c>
      <c r="IT18">
        <v>24.354500000000002</v>
      </c>
      <c r="IU18">
        <v>23.890799999999999</v>
      </c>
      <c r="IV18">
        <v>23.080300000000001</v>
      </c>
      <c r="IW18">
        <v>51.093899999999998</v>
      </c>
      <c r="IX18">
        <v>25</v>
      </c>
      <c r="IY18">
        <v>300</v>
      </c>
      <c r="IZ18">
        <v>16.8033</v>
      </c>
      <c r="JA18">
        <v>103.551</v>
      </c>
      <c r="JB18">
        <v>104.72799999999999</v>
      </c>
    </row>
    <row r="19" spans="1:262" x14ac:dyDescent="0.2">
      <c r="A19">
        <v>3</v>
      </c>
      <c r="B19">
        <v>1634311992.0999999</v>
      </c>
      <c r="C19">
        <v>212</v>
      </c>
      <c r="D19" t="s">
        <v>403</v>
      </c>
      <c r="E19" t="s">
        <v>404</v>
      </c>
      <c r="F19" t="s">
        <v>390</v>
      </c>
      <c r="G19">
        <v>1634311992.0999999</v>
      </c>
      <c r="H19">
        <f t="shared" si="0"/>
        <v>4.6163232389573447E-3</v>
      </c>
      <c r="I19">
        <f t="shared" si="1"/>
        <v>4.616323238957345</v>
      </c>
      <c r="J19">
        <f t="shared" si="2"/>
        <v>7.3293053295949253</v>
      </c>
      <c r="K19">
        <f t="shared" si="3"/>
        <v>195.05199999999999</v>
      </c>
      <c r="L19">
        <f t="shared" si="4"/>
        <v>138.0921171464187</v>
      </c>
      <c r="M19">
        <f t="shared" si="5"/>
        <v>12.566904786619032</v>
      </c>
      <c r="N19">
        <f t="shared" si="6"/>
        <v>17.750469491611998</v>
      </c>
      <c r="O19">
        <f t="shared" si="7"/>
        <v>0.23672820476122927</v>
      </c>
      <c r="P19">
        <f t="shared" si="8"/>
        <v>2.7610106185076493</v>
      </c>
      <c r="Q19">
        <f t="shared" si="9"/>
        <v>0.22600250711655448</v>
      </c>
      <c r="R19">
        <f t="shared" si="10"/>
        <v>0.1421747269980248</v>
      </c>
      <c r="S19">
        <f t="shared" si="11"/>
        <v>241.75076901809189</v>
      </c>
      <c r="T19">
        <f t="shared" si="12"/>
        <v>26.978489796858018</v>
      </c>
      <c r="U19">
        <f t="shared" si="13"/>
        <v>26.978489796858018</v>
      </c>
      <c r="V19">
        <f t="shared" si="14"/>
        <v>3.574640462935025</v>
      </c>
      <c r="W19">
        <f t="shared" si="15"/>
        <v>50.223878590148274</v>
      </c>
      <c r="X19">
        <f t="shared" si="16"/>
        <v>1.7703875555740001</v>
      </c>
      <c r="Y19">
        <f t="shared" si="17"/>
        <v>3.5249917076720405</v>
      </c>
      <c r="Z19">
        <f t="shared" si="18"/>
        <v>1.8042529073610249</v>
      </c>
      <c r="AA19">
        <f t="shared" si="19"/>
        <v>-203.57985483801889</v>
      </c>
      <c r="AB19">
        <f t="shared" si="20"/>
        <v>-35.410277948165024</v>
      </c>
      <c r="AC19">
        <f t="shared" si="21"/>
        <v>-2.7639244488033379</v>
      </c>
      <c r="AD19">
        <f t="shared" si="22"/>
        <v>-3.2882168953776159E-3</v>
      </c>
      <c r="AE19">
        <v>0</v>
      </c>
      <c r="AF19">
        <v>0</v>
      </c>
      <c r="AG19">
        <f t="shared" si="23"/>
        <v>1</v>
      </c>
      <c r="AH19">
        <f t="shared" si="24"/>
        <v>0</v>
      </c>
      <c r="AI19">
        <f t="shared" si="25"/>
        <v>47999.224041015419</v>
      </c>
      <c r="AJ19" t="s">
        <v>391</v>
      </c>
      <c r="AK19">
        <v>0</v>
      </c>
      <c r="AL19">
        <v>0</v>
      </c>
      <c r="AM19">
        <v>0</v>
      </c>
      <c r="AN19" t="e">
        <f t="shared" si="26"/>
        <v>#DIV/0!</v>
      </c>
      <c r="AO19">
        <v>-1</v>
      </c>
      <c r="AP19" t="s">
        <v>405</v>
      </c>
      <c r="AQ19">
        <v>10393.700000000001</v>
      </c>
      <c r="AR19">
        <v>1633.50692307692</v>
      </c>
      <c r="AS19">
        <v>1898.35</v>
      </c>
      <c r="AT19">
        <f t="shared" si="27"/>
        <v>0.13951224849110011</v>
      </c>
      <c r="AU19">
        <v>0.5</v>
      </c>
      <c r="AV19">
        <f t="shared" si="28"/>
        <v>1261.2785994912392</v>
      </c>
      <c r="AW19">
        <f t="shared" si="29"/>
        <v>7.3293053295949253</v>
      </c>
      <c r="AX19">
        <f t="shared" si="30"/>
        <v>87.981906694364255</v>
      </c>
      <c r="AY19">
        <f t="shared" si="31"/>
        <v>6.6038584440857948E-3</v>
      </c>
      <c r="AZ19">
        <f t="shared" si="32"/>
        <v>-1</v>
      </c>
      <c r="BA19" t="e">
        <f t="shared" si="33"/>
        <v>#DIV/0!</v>
      </c>
      <c r="BB19" t="s">
        <v>391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>
        <f t="shared" si="38"/>
        <v>0.13951224849110014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BL19">
        <v>121</v>
      </c>
      <c r="BM19">
        <v>300</v>
      </c>
      <c r="BN19">
        <v>300</v>
      </c>
      <c r="BO19">
        <v>300</v>
      </c>
      <c r="BP19">
        <v>10393.700000000001</v>
      </c>
      <c r="BQ19">
        <v>1856.88</v>
      </c>
      <c r="BR19">
        <v>-7.3496200000000003E-3</v>
      </c>
      <c r="BS19">
        <v>-3.5</v>
      </c>
      <c r="BT19" t="s">
        <v>391</v>
      </c>
      <c r="BU19" t="s">
        <v>391</v>
      </c>
      <c r="BV19" t="s">
        <v>391</v>
      </c>
      <c r="BW19" t="s">
        <v>391</v>
      </c>
      <c r="BX19" t="s">
        <v>391</v>
      </c>
      <c r="BY19" t="s">
        <v>391</v>
      </c>
      <c r="BZ19" t="s">
        <v>391</v>
      </c>
      <c r="CA19" t="s">
        <v>391</v>
      </c>
      <c r="CB19" t="s">
        <v>391</v>
      </c>
      <c r="CC19" t="s">
        <v>391</v>
      </c>
      <c r="CD19">
        <f t="shared" si="42"/>
        <v>1500.08</v>
      </c>
      <c r="CE19">
        <f t="shared" si="43"/>
        <v>1261.2785994912392</v>
      </c>
      <c r="CF19">
        <f t="shared" si="44"/>
        <v>0.84080755659114126</v>
      </c>
      <c r="CG19">
        <f t="shared" si="45"/>
        <v>0.16115858422090282</v>
      </c>
      <c r="CH19">
        <v>6</v>
      </c>
      <c r="CI19">
        <v>0.5</v>
      </c>
      <c r="CJ19" t="s">
        <v>393</v>
      </c>
      <c r="CK19">
        <v>2</v>
      </c>
      <c r="CL19">
        <v>1634311992.0999999</v>
      </c>
      <c r="CM19">
        <v>195.05199999999999</v>
      </c>
      <c r="CN19">
        <v>199.99</v>
      </c>
      <c r="CO19">
        <v>19.454000000000001</v>
      </c>
      <c r="CP19">
        <v>16.738</v>
      </c>
      <c r="CQ19">
        <v>192.93100000000001</v>
      </c>
      <c r="CR19">
        <v>19.344000000000001</v>
      </c>
      <c r="CS19">
        <v>999.96699999999998</v>
      </c>
      <c r="CT19">
        <v>90.903599999999997</v>
      </c>
      <c r="CU19">
        <v>0.10018100000000001</v>
      </c>
      <c r="CV19">
        <v>26.740600000000001</v>
      </c>
      <c r="CW19">
        <v>-252.73500000000001</v>
      </c>
      <c r="CX19">
        <v>999.9</v>
      </c>
      <c r="CY19">
        <v>0</v>
      </c>
      <c r="CZ19">
        <v>0</v>
      </c>
      <c r="DA19">
        <v>9976.25</v>
      </c>
      <c r="DB19">
        <v>0</v>
      </c>
      <c r="DC19">
        <v>10.820399999999999</v>
      </c>
      <c r="DD19">
        <v>-4.8205099999999996</v>
      </c>
      <c r="DE19">
        <v>199.041</v>
      </c>
      <c r="DF19">
        <v>203.39400000000001</v>
      </c>
      <c r="DG19">
        <v>2.71557</v>
      </c>
      <c r="DH19">
        <v>199.99</v>
      </c>
      <c r="DI19">
        <v>16.738</v>
      </c>
      <c r="DJ19">
        <v>1.7684</v>
      </c>
      <c r="DK19">
        <v>1.5215399999999999</v>
      </c>
      <c r="DL19">
        <v>15.510199999999999</v>
      </c>
      <c r="DM19">
        <v>13.186400000000001</v>
      </c>
      <c r="DN19">
        <v>1500.08</v>
      </c>
      <c r="DO19">
        <v>0.972993</v>
      </c>
      <c r="DP19">
        <v>2.70075E-2</v>
      </c>
      <c r="DQ19">
        <v>0</v>
      </c>
      <c r="DR19">
        <v>1640.08</v>
      </c>
      <c r="DS19">
        <v>5.0006300000000001</v>
      </c>
      <c r="DT19">
        <v>23836.400000000001</v>
      </c>
      <c r="DU19">
        <v>12905.8</v>
      </c>
      <c r="DV19">
        <v>37.936999999999998</v>
      </c>
      <c r="DW19">
        <v>38.25</v>
      </c>
      <c r="DX19">
        <v>37.875</v>
      </c>
      <c r="DY19">
        <v>37.625</v>
      </c>
      <c r="DZ19">
        <v>39.25</v>
      </c>
      <c r="EA19">
        <v>1454.7</v>
      </c>
      <c r="EB19">
        <v>40.380000000000003</v>
      </c>
      <c r="EC19">
        <v>0</v>
      </c>
      <c r="ED19">
        <v>114.799999952316</v>
      </c>
      <c r="EE19">
        <v>0</v>
      </c>
      <c r="EF19">
        <v>1633.50692307692</v>
      </c>
      <c r="EG19">
        <v>56.9682051645839</v>
      </c>
      <c r="EH19">
        <v>779.50085521694302</v>
      </c>
      <c r="EI19">
        <v>23743.200000000001</v>
      </c>
      <c r="EJ19">
        <v>15</v>
      </c>
      <c r="EK19">
        <v>1634312017.0999999</v>
      </c>
      <c r="EL19" t="s">
        <v>406</v>
      </c>
      <c r="EM19">
        <v>1634312010.0999999</v>
      </c>
      <c r="EN19">
        <v>1634312017.0999999</v>
      </c>
      <c r="EO19">
        <v>4</v>
      </c>
      <c r="EP19">
        <v>-0.11700000000000001</v>
      </c>
      <c r="EQ19">
        <v>1E-3</v>
      </c>
      <c r="ER19">
        <v>2.121</v>
      </c>
      <c r="ES19">
        <v>0.11</v>
      </c>
      <c r="ET19">
        <v>200</v>
      </c>
      <c r="EU19">
        <v>17</v>
      </c>
      <c r="EV19">
        <v>0.3</v>
      </c>
      <c r="EW19">
        <v>0.04</v>
      </c>
      <c r="EX19">
        <v>-4.7973047500000003</v>
      </c>
      <c r="EY19">
        <v>-9.8630881801108794E-2</v>
      </c>
      <c r="EZ19">
        <v>1.33748031737854E-2</v>
      </c>
      <c r="FA19">
        <v>1</v>
      </c>
      <c r="FB19">
        <v>2.71987975</v>
      </c>
      <c r="FC19">
        <v>0.118040712945591</v>
      </c>
      <c r="FD19">
        <v>1.3986639783647101E-2</v>
      </c>
      <c r="FE19">
        <v>1</v>
      </c>
      <c r="FF19">
        <v>2</v>
      </c>
      <c r="FG19">
        <v>2</v>
      </c>
      <c r="FH19" t="s">
        <v>395</v>
      </c>
      <c r="FI19">
        <v>3.88436</v>
      </c>
      <c r="FJ19">
        <v>2.7589700000000001</v>
      </c>
      <c r="FK19">
        <v>4.8668099999999999E-2</v>
      </c>
      <c r="FL19">
        <v>5.0397499999999998E-2</v>
      </c>
      <c r="FM19">
        <v>9.0681100000000001E-2</v>
      </c>
      <c r="FN19">
        <v>8.1803500000000001E-2</v>
      </c>
      <c r="FO19">
        <v>37488.699999999997</v>
      </c>
      <c r="FP19">
        <v>41055.300000000003</v>
      </c>
      <c r="FQ19">
        <v>35700.6</v>
      </c>
      <c r="FR19">
        <v>39236.400000000001</v>
      </c>
      <c r="FS19">
        <v>46050.6</v>
      </c>
      <c r="FT19">
        <v>52009.4</v>
      </c>
      <c r="FU19">
        <v>55827.1</v>
      </c>
      <c r="FV19">
        <v>62904.9</v>
      </c>
      <c r="FW19">
        <v>2.6515300000000002</v>
      </c>
      <c r="FX19">
        <v>2.2328999999999999</v>
      </c>
      <c r="FY19">
        <v>-0.270009</v>
      </c>
      <c r="FZ19">
        <v>0</v>
      </c>
      <c r="GA19">
        <v>-244.73699999999999</v>
      </c>
      <c r="GB19">
        <v>999.9</v>
      </c>
      <c r="GC19">
        <v>53.956000000000003</v>
      </c>
      <c r="GD19">
        <v>27.452000000000002</v>
      </c>
      <c r="GE19">
        <v>21.8171</v>
      </c>
      <c r="GF19">
        <v>56.313499999999998</v>
      </c>
      <c r="GG19">
        <v>45.296500000000002</v>
      </c>
      <c r="GH19">
        <v>3</v>
      </c>
      <c r="GI19">
        <v>-0.20801800000000001</v>
      </c>
      <c r="GJ19">
        <v>-0.51768000000000003</v>
      </c>
      <c r="GK19">
        <v>20.131900000000002</v>
      </c>
      <c r="GL19">
        <v>5.2014199999999997</v>
      </c>
      <c r="GM19">
        <v>12.007</v>
      </c>
      <c r="GN19">
        <v>4.9758500000000003</v>
      </c>
      <c r="GO19">
        <v>3.2930299999999999</v>
      </c>
      <c r="GP19">
        <v>37.299999999999997</v>
      </c>
      <c r="GQ19">
        <v>1423.9</v>
      </c>
      <c r="GR19">
        <v>9999</v>
      </c>
      <c r="GS19">
        <v>9999</v>
      </c>
      <c r="GT19">
        <v>1.8631</v>
      </c>
      <c r="GU19">
        <v>1.86798</v>
      </c>
      <c r="GV19">
        <v>1.86771</v>
      </c>
      <c r="GW19">
        <v>1.8689</v>
      </c>
      <c r="GX19">
        <v>1.8697999999999999</v>
      </c>
      <c r="GY19">
        <v>1.8658300000000001</v>
      </c>
      <c r="GZ19">
        <v>1.8669100000000001</v>
      </c>
      <c r="HA19">
        <v>1.8683000000000001</v>
      </c>
      <c r="HB19">
        <v>5</v>
      </c>
      <c r="HC19">
        <v>0</v>
      </c>
      <c r="HD19">
        <v>0</v>
      </c>
      <c r="HE19">
        <v>0</v>
      </c>
      <c r="HF19" t="s">
        <v>396</v>
      </c>
      <c r="HG19" t="s">
        <v>397</v>
      </c>
      <c r="HH19" t="s">
        <v>398</v>
      </c>
      <c r="HI19" t="s">
        <v>398</v>
      </c>
      <c r="HJ19" t="s">
        <v>398</v>
      </c>
      <c r="HK19" t="s">
        <v>398</v>
      </c>
      <c r="HL19">
        <v>0</v>
      </c>
      <c r="HM19">
        <v>100</v>
      </c>
      <c r="HN19">
        <v>100</v>
      </c>
      <c r="HO19">
        <v>2.121</v>
      </c>
      <c r="HP19">
        <v>0.11</v>
      </c>
      <c r="HQ19">
        <v>2.2384499999999998</v>
      </c>
      <c r="HR19">
        <v>0</v>
      </c>
      <c r="HS19">
        <v>0</v>
      </c>
      <c r="HT19">
        <v>0</v>
      </c>
      <c r="HU19">
        <v>0.109574999999996</v>
      </c>
      <c r="HV19">
        <v>0</v>
      </c>
      <c r="HW19">
        <v>0</v>
      </c>
      <c r="HX19">
        <v>0</v>
      </c>
      <c r="HY19">
        <v>-1</v>
      </c>
      <c r="HZ19">
        <v>-1</v>
      </c>
      <c r="IA19">
        <v>-1</v>
      </c>
      <c r="IB19">
        <v>-1</v>
      </c>
      <c r="IC19">
        <v>1.6</v>
      </c>
      <c r="ID19">
        <v>1.5</v>
      </c>
      <c r="IE19">
        <v>0.86059600000000003</v>
      </c>
      <c r="IF19">
        <v>2.5903299999999998</v>
      </c>
      <c r="IG19">
        <v>2.9980500000000001</v>
      </c>
      <c r="IH19">
        <v>2.9553199999999999</v>
      </c>
      <c r="II19">
        <v>2.7453599999999998</v>
      </c>
      <c r="IJ19">
        <v>2.3290999999999999</v>
      </c>
      <c r="IK19">
        <v>32.200499999999998</v>
      </c>
      <c r="IL19">
        <v>24.218800000000002</v>
      </c>
      <c r="IM19">
        <v>18</v>
      </c>
      <c r="IN19">
        <v>1078.0899999999999</v>
      </c>
      <c r="IO19">
        <v>652.14700000000005</v>
      </c>
      <c r="IP19">
        <v>24.9998</v>
      </c>
      <c r="IQ19">
        <v>24.578900000000001</v>
      </c>
      <c r="IR19">
        <v>30.0001</v>
      </c>
      <c r="IS19">
        <v>24.419899999999998</v>
      </c>
      <c r="IT19">
        <v>24.372800000000002</v>
      </c>
      <c r="IU19">
        <v>17.2563</v>
      </c>
      <c r="IV19">
        <v>22.114599999999999</v>
      </c>
      <c r="IW19">
        <v>49.886800000000001</v>
      </c>
      <c r="IX19">
        <v>25</v>
      </c>
      <c r="IY19">
        <v>200</v>
      </c>
      <c r="IZ19">
        <v>16.7958</v>
      </c>
      <c r="JA19">
        <v>103.54600000000001</v>
      </c>
      <c r="JB19">
        <v>104.72499999999999</v>
      </c>
    </row>
    <row r="20" spans="1:262" x14ac:dyDescent="0.2">
      <c r="A20">
        <v>4</v>
      </c>
      <c r="B20">
        <v>1634312097.0999999</v>
      </c>
      <c r="C20">
        <v>317</v>
      </c>
      <c r="D20" t="s">
        <v>407</v>
      </c>
      <c r="E20" t="s">
        <v>408</v>
      </c>
      <c r="F20" t="s">
        <v>390</v>
      </c>
      <c r="G20">
        <v>1634312097.0999999</v>
      </c>
      <c r="H20">
        <f t="shared" si="0"/>
        <v>4.9196165601433223E-3</v>
      </c>
      <c r="I20">
        <f t="shared" si="1"/>
        <v>4.9196165601433224</v>
      </c>
      <c r="J20">
        <f t="shared" si="2"/>
        <v>2.8343231914423415</v>
      </c>
      <c r="K20">
        <f t="shared" si="3"/>
        <v>97.997399999999999</v>
      </c>
      <c r="L20">
        <f t="shared" si="4"/>
        <v>76.770760237013732</v>
      </c>
      <c r="M20">
        <f t="shared" si="5"/>
        <v>6.9864183200524712</v>
      </c>
      <c r="N20">
        <f t="shared" si="6"/>
        <v>8.9181197185464001</v>
      </c>
      <c r="O20">
        <f t="shared" si="7"/>
        <v>0.25687760968070272</v>
      </c>
      <c r="P20">
        <f t="shared" si="8"/>
        <v>2.7665251789129899</v>
      </c>
      <c r="Q20">
        <f t="shared" si="9"/>
        <v>0.24432421969867382</v>
      </c>
      <c r="R20">
        <f t="shared" si="10"/>
        <v>0.15377937325615651</v>
      </c>
      <c r="S20">
        <f t="shared" si="11"/>
        <v>241.75280301859135</v>
      </c>
      <c r="T20">
        <f t="shared" si="12"/>
        <v>26.80776885829113</v>
      </c>
      <c r="U20">
        <f t="shared" si="13"/>
        <v>26.80776885829113</v>
      </c>
      <c r="V20">
        <f t="shared" si="14"/>
        <v>3.5389488018745916</v>
      </c>
      <c r="W20">
        <f t="shared" si="15"/>
        <v>50.182510452829213</v>
      </c>
      <c r="X20">
        <f t="shared" si="16"/>
        <v>1.7598829151496</v>
      </c>
      <c r="Y20">
        <f t="shared" si="17"/>
        <v>3.5069646760774615</v>
      </c>
      <c r="Z20">
        <f t="shared" si="18"/>
        <v>1.7790658867249916</v>
      </c>
      <c r="AA20">
        <f t="shared" si="19"/>
        <v>-216.95509030232051</v>
      </c>
      <c r="AB20">
        <f t="shared" si="20"/>
        <v>-23.009031358457637</v>
      </c>
      <c r="AC20">
        <f t="shared" si="21"/>
        <v>-1.7900631164915819</v>
      </c>
      <c r="AD20">
        <f t="shared" si="22"/>
        <v>-1.3817586783808622E-3</v>
      </c>
      <c r="AE20">
        <v>0</v>
      </c>
      <c r="AF20">
        <v>0</v>
      </c>
      <c r="AG20">
        <f t="shared" si="23"/>
        <v>1</v>
      </c>
      <c r="AH20">
        <f t="shared" si="24"/>
        <v>0</v>
      </c>
      <c r="AI20">
        <f t="shared" si="25"/>
        <v>48163.446256504256</v>
      </c>
      <c r="AJ20" t="s">
        <v>391</v>
      </c>
      <c r="AK20">
        <v>0</v>
      </c>
      <c r="AL20">
        <v>0</v>
      </c>
      <c r="AM20">
        <v>0</v>
      </c>
      <c r="AN20" t="e">
        <f t="shared" si="26"/>
        <v>#DIV/0!</v>
      </c>
      <c r="AO20">
        <v>-1</v>
      </c>
      <c r="AP20" t="s">
        <v>409</v>
      </c>
      <c r="AQ20">
        <v>10396.4</v>
      </c>
      <c r="AR20">
        <v>1567.52576923077</v>
      </c>
      <c r="AS20">
        <v>1798.6</v>
      </c>
      <c r="AT20">
        <f t="shared" si="27"/>
        <v>0.12847449725855098</v>
      </c>
      <c r="AU20">
        <v>0.5</v>
      </c>
      <c r="AV20">
        <f t="shared" si="28"/>
        <v>1261.294799491498</v>
      </c>
      <c r="AW20">
        <f t="shared" si="29"/>
        <v>2.8343231914423415</v>
      </c>
      <c r="AX20">
        <f t="shared" si="30"/>
        <v>81.022107629747538</v>
      </c>
      <c r="AY20">
        <f t="shared" si="31"/>
        <v>3.0399896939146838E-3</v>
      </c>
      <c r="AZ20">
        <f t="shared" si="32"/>
        <v>-1</v>
      </c>
      <c r="BA20" t="e">
        <f t="shared" si="33"/>
        <v>#DIV/0!</v>
      </c>
      <c r="BB20" t="s">
        <v>391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>
        <f t="shared" si="38"/>
        <v>0.12847449725855103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BL20">
        <v>122</v>
      </c>
      <c r="BM20">
        <v>300</v>
      </c>
      <c r="BN20">
        <v>300</v>
      </c>
      <c r="BO20">
        <v>300</v>
      </c>
      <c r="BP20">
        <v>10396.4</v>
      </c>
      <c r="BQ20">
        <v>1761.78</v>
      </c>
      <c r="BR20">
        <v>-7.35157E-3</v>
      </c>
      <c r="BS20">
        <v>-1.49</v>
      </c>
      <c r="BT20" t="s">
        <v>391</v>
      </c>
      <c r="BU20" t="s">
        <v>391</v>
      </c>
      <c r="BV20" t="s">
        <v>391</v>
      </c>
      <c r="BW20" t="s">
        <v>391</v>
      </c>
      <c r="BX20" t="s">
        <v>391</v>
      </c>
      <c r="BY20" t="s">
        <v>391</v>
      </c>
      <c r="BZ20" t="s">
        <v>391</v>
      </c>
      <c r="CA20" t="s">
        <v>391</v>
      </c>
      <c r="CB20" t="s">
        <v>391</v>
      </c>
      <c r="CC20" t="s">
        <v>391</v>
      </c>
      <c r="CD20">
        <f t="shared" si="42"/>
        <v>1500.1</v>
      </c>
      <c r="CE20">
        <f t="shared" si="43"/>
        <v>1261.294799491498</v>
      </c>
      <c r="CF20">
        <f t="shared" si="44"/>
        <v>0.84080714585127536</v>
      </c>
      <c r="CG20">
        <f t="shared" si="45"/>
        <v>0.16115779149296139</v>
      </c>
      <c r="CH20">
        <v>6</v>
      </c>
      <c r="CI20">
        <v>0.5</v>
      </c>
      <c r="CJ20" t="s">
        <v>393</v>
      </c>
      <c r="CK20">
        <v>2</v>
      </c>
      <c r="CL20">
        <v>1634312097.0999999</v>
      </c>
      <c r="CM20">
        <v>97.997399999999999</v>
      </c>
      <c r="CN20">
        <v>99.987200000000001</v>
      </c>
      <c r="CO20">
        <v>19.3386</v>
      </c>
      <c r="CP20">
        <v>16.443999999999999</v>
      </c>
      <c r="CQ20">
        <v>95.974400000000003</v>
      </c>
      <c r="CR20">
        <v>19.238600000000002</v>
      </c>
      <c r="CS20">
        <v>1000.03</v>
      </c>
      <c r="CT20">
        <v>90.903599999999997</v>
      </c>
      <c r="CU20">
        <v>0.100036</v>
      </c>
      <c r="CV20">
        <v>26.653500000000001</v>
      </c>
      <c r="CW20">
        <v>-252.648</v>
      </c>
      <c r="CX20">
        <v>999.9</v>
      </c>
      <c r="CY20">
        <v>0</v>
      </c>
      <c r="CZ20">
        <v>0</v>
      </c>
      <c r="DA20">
        <v>10008.799999999999</v>
      </c>
      <c r="DB20">
        <v>0</v>
      </c>
      <c r="DC20">
        <v>10.8673</v>
      </c>
      <c r="DD20">
        <v>-1.8914299999999999</v>
      </c>
      <c r="DE20">
        <v>100.03100000000001</v>
      </c>
      <c r="DF20">
        <v>101.65900000000001</v>
      </c>
      <c r="DG20">
        <v>2.90476</v>
      </c>
      <c r="DH20">
        <v>99.987200000000001</v>
      </c>
      <c r="DI20">
        <v>16.443999999999999</v>
      </c>
      <c r="DJ20">
        <v>1.7588699999999999</v>
      </c>
      <c r="DK20">
        <v>1.49482</v>
      </c>
      <c r="DL20">
        <v>15.426</v>
      </c>
      <c r="DM20">
        <v>12.9153</v>
      </c>
      <c r="DN20">
        <v>1500.1</v>
      </c>
      <c r="DO20">
        <v>0.97300600000000004</v>
      </c>
      <c r="DP20">
        <v>2.69936E-2</v>
      </c>
      <c r="DQ20">
        <v>0</v>
      </c>
      <c r="DR20">
        <v>1571.72</v>
      </c>
      <c r="DS20">
        <v>5.0006300000000001</v>
      </c>
      <c r="DT20">
        <v>22773</v>
      </c>
      <c r="DU20">
        <v>12906</v>
      </c>
      <c r="DV20">
        <v>37.125</v>
      </c>
      <c r="DW20">
        <v>37.561999999999998</v>
      </c>
      <c r="DX20">
        <v>37.061999999999998</v>
      </c>
      <c r="DY20">
        <v>36.875</v>
      </c>
      <c r="DZ20">
        <v>38.436999999999998</v>
      </c>
      <c r="EA20">
        <v>1454.74</v>
      </c>
      <c r="EB20">
        <v>40.36</v>
      </c>
      <c r="EC20">
        <v>0</v>
      </c>
      <c r="ED20">
        <v>104.59999990463299</v>
      </c>
      <c r="EE20">
        <v>0</v>
      </c>
      <c r="EF20">
        <v>1567.52576923077</v>
      </c>
      <c r="EG20">
        <v>33.279658080428298</v>
      </c>
      <c r="EH20">
        <v>468.56068311310003</v>
      </c>
      <c r="EI20">
        <v>22711.9</v>
      </c>
      <c r="EJ20">
        <v>15</v>
      </c>
      <c r="EK20">
        <v>1634312125.0999999</v>
      </c>
      <c r="EL20" t="s">
        <v>410</v>
      </c>
      <c r="EM20">
        <v>1634312114.0999999</v>
      </c>
      <c r="EN20">
        <v>1634312125.0999999</v>
      </c>
      <c r="EO20">
        <v>5</v>
      </c>
      <c r="EP20">
        <v>-9.9000000000000005E-2</v>
      </c>
      <c r="EQ20">
        <v>-1.0999999999999999E-2</v>
      </c>
      <c r="ER20">
        <v>2.0230000000000001</v>
      </c>
      <c r="ES20">
        <v>0.1</v>
      </c>
      <c r="ET20">
        <v>100</v>
      </c>
      <c r="EU20">
        <v>16</v>
      </c>
      <c r="EV20">
        <v>0.22</v>
      </c>
      <c r="EW20">
        <v>0.02</v>
      </c>
      <c r="EX20">
        <v>-1.8766879999999999</v>
      </c>
      <c r="EY20">
        <v>-9.7205853658531696E-2</v>
      </c>
      <c r="EZ20">
        <v>1.8304620755426701E-2</v>
      </c>
      <c r="FA20">
        <v>1</v>
      </c>
      <c r="FB20">
        <v>2.8880442500000001</v>
      </c>
      <c r="FC20">
        <v>0.14067343339586399</v>
      </c>
      <c r="FD20">
        <v>1.4653997046454601E-2</v>
      </c>
      <c r="FE20">
        <v>1</v>
      </c>
      <c r="FF20">
        <v>2</v>
      </c>
      <c r="FG20">
        <v>2</v>
      </c>
      <c r="FH20" t="s">
        <v>395</v>
      </c>
      <c r="FI20">
        <v>3.8844500000000002</v>
      </c>
      <c r="FJ20">
        <v>2.7591000000000001</v>
      </c>
      <c r="FK20">
        <v>2.5478000000000001E-2</v>
      </c>
      <c r="FL20">
        <v>2.6599999999999999E-2</v>
      </c>
      <c r="FM20">
        <v>9.0321399999999996E-2</v>
      </c>
      <c r="FN20">
        <v>8.0769199999999999E-2</v>
      </c>
      <c r="FO20">
        <v>38401.699999999997</v>
      </c>
      <c r="FP20">
        <v>42081.8</v>
      </c>
      <c r="FQ20">
        <v>35700.1</v>
      </c>
      <c r="FR20">
        <v>39234.800000000003</v>
      </c>
      <c r="FS20">
        <v>46068.4</v>
      </c>
      <c r="FT20">
        <v>52065.8</v>
      </c>
      <c r="FU20">
        <v>55826.7</v>
      </c>
      <c r="FV20">
        <v>62902.8</v>
      </c>
      <c r="FW20">
        <v>2.6511499999999999</v>
      </c>
      <c r="FX20">
        <v>2.23123</v>
      </c>
      <c r="FY20">
        <v>-0.267148</v>
      </c>
      <c r="FZ20">
        <v>0</v>
      </c>
      <c r="GA20">
        <v>-244.73500000000001</v>
      </c>
      <c r="GB20">
        <v>999.9</v>
      </c>
      <c r="GC20">
        <v>53.442999999999998</v>
      </c>
      <c r="GD20">
        <v>27.503</v>
      </c>
      <c r="GE20">
        <v>21.673200000000001</v>
      </c>
      <c r="GF20">
        <v>56.433500000000002</v>
      </c>
      <c r="GG20">
        <v>45.284500000000001</v>
      </c>
      <c r="GH20">
        <v>3</v>
      </c>
      <c r="GI20">
        <v>-0.20679900000000001</v>
      </c>
      <c r="GJ20">
        <v>-0.50910100000000003</v>
      </c>
      <c r="GK20">
        <v>20.131699999999999</v>
      </c>
      <c r="GL20">
        <v>5.19977</v>
      </c>
      <c r="GM20">
        <v>12.0053</v>
      </c>
      <c r="GN20">
        <v>4.9757499999999997</v>
      </c>
      <c r="GO20">
        <v>3.2930799999999998</v>
      </c>
      <c r="GP20">
        <v>37.299999999999997</v>
      </c>
      <c r="GQ20">
        <v>1427.5</v>
      </c>
      <c r="GR20">
        <v>9999</v>
      </c>
      <c r="GS20">
        <v>9999</v>
      </c>
      <c r="GT20">
        <v>1.8631</v>
      </c>
      <c r="GU20">
        <v>1.86799</v>
      </c>
      <c r="GV20">
        <v>1.8676999999999999</v>
      </c>
      <c r="GW20">
        <v>1.8689100000000001</v>
      </c>
      <c r="GX20">
        <v>1.8697999999999999</v>
      </c>
      <c r="GY20">
        <v>1.86582</v>
      </c>
      <c r="GZ20">
        <v>1.8669100000000001</v>
      </c>
      <c r="HA20">
        <v>1.86829</v>
      </c>
      <c r="HB20">
        <v>5</v>
      </c>
      <c r="HC20">
        <v>0</v>
      </c>
      <c r="HD20">
        <v>0</v>
      </c>
      <c r="HE20">
        <v>0</v>
      </c>
      <c r="HF20" t="s">
        <v>396</v>
      </c>
      <c r="HG20" t="s">
        <v>397</v>
      </c>
      <c r="HH20" t="s">
        <v>398</v>
      </c>
      <c r="HI20" t="s">
        <v>398</v>
      </c>
      <c r="HJ20" t="s">
        <v>398</v>
      </c>
      <c r="HK20" t="s">
        <v>398</v>
      </c>
      <c r="HL20">
        <v>0</v>
      </c>
      <c r="HM20">
        <v>100</v>
      </c>
      <c r="HN20">
        <v>100</v>
      </c>
      <c r="HO20">
        <v>2.0230000000000001</v>
      </c>
      <c r="HP20">
        <v>0.1</v>
      </c>
      <c r="HQ20">
        <v>2.1213499999999801</v>
      </c>
      <c r="HR20">
        <v>0</v>
      </c>
      <c r="HS20">
        <v>0</v>
      </c>
      <c r="HT20">
        <v>0</v>
      </c>
      <c r="HU20">
        <v>0.110155000000006</v>
      </c>
      <c r="HV20">
        <v>0</v>
      </c>
      <c r="HW20">
        <v>0</v>
      </c>
      <c r="HX20">
        <v>0</v>
      </c>
      <c r="HY20">
        <v>-1</v>
      </c>
      <c r="HZ20">
        <v>-1</v>
      </c>
      <c r="IA20">
        <v>-1</v>
      </c>
      <c r="IB20">
        <v>-1</v>
      </c>
      <c r="IC20">
        <v>1.4</v>
      </c>
      <c r="ID20">
        <v>1.3</v>
      </c>
      <c r="IE20">
        <v>0.51147500000000001</v>
      </c>
      <c r="IF20">
        <v>2.6049799999999999</v>
      </c>
      <c r="IG20">
        <v>2.9980500000000001</v>
      </c>
      <c r="IH20">
        <v>2.9553199999999999</v>
      </c>
      <c r="II20">
        <v>2.7453599999999998</v>
      </c>
      <c r="IJ20">
        <v>2.3107899999999999</v>
      </c>
      <c r="IK20">
        <v>32.222499999999997</v>
      </c>
      <c r="IL20">
        <v>24.218800000000002</v>
      </c>
      <c r="IM20">
        <v>18</v>
      </c>
      <c r="IN20">
        <v>1078.02</v>
      </c>
      <c r="IO20">
        <v>651.02499999999998</v>
      </c>
      <c r="IP20">
        <v>24.9998</v>
      </c>
      <c r="IQ20">
        <v>24.595700000000001</v>
      </c>
      <c r="IR20">
        <v>30.000299999999999</v>
      </c>
      <c r="IS20">
        <v>24.438300000000002</v>
      </c>
      <c r="IT20">
        <v>24.391100000000002</v>
      </c>
      <c r="IU20">
        <v>10.2659</v>
      </c>
      <c r="IV20">
        <v>23.046900000000001</v>
      </c>
      <c r="IW20">
        <v>48.785699999999999</v>
      </c>
      <c r="IX20">
        <v>25</v>
      </c>
      <c r="IY20">
        <v>100</v>
      </c>
      <c r="IZ20">
        <v>16.4344</v>
      </c>
      <c r="JA20">
        <v>103.545</v>
      </c>
      <c r="JB20">
        <v>104.721</v>
      </c>
    </row>
    <row r="21" spans="1:262" x14ac:dyDescent="0.2">
      <c r="A21">
        <v>5</v>
      </c>
      <c r="B21">
        <v>1634312205.5999999</v>
      </c>
      <c r="C21">
        <v>425.5</v>
      </c>
      <c r="D21" t="s">
        <v>411</v>
      </c>
      <c r="E21" t="s">
        <v>412</v>
      </c>
      <c r="F21" t="s">
        <v>390</v>
      </c>
      <c r="G21">
        <v>1634312205.5999999</v>
      </c>
      <c r="H21">
        <f t="shared" si="0"/>
        <v>5.1555770001972985E-3</v>
      </c>
      <c r="I21">
        <f t="shared" si="1"/>
        <v>5.1555770001972983</v>
      </c>
      <c r="J21">
        <f t="shared" si="2"/>
        <v>2.2324899452704819E-3</v>
      </c>
      <c r="K21">
        <f t="shared" si="3"/>
        <v>49.8337</v>
      </c>
      <c r="L21">
        <f t="shared" si="4"/>
        <v>48.274419053605335</v>
      </c>
      <c r="M21">
        <f t="shared" si="5"/>
        <v>4.3931372420461328</v>
      </c>
      <c r="N21">
        <f t="shared" si="6"/>
        <v>4.5350371412207409</v>
      </c>
      <c r="O21">
        <f t="shared" si="7"/>
        <v>0.27411306801614799</v>
      </c>
      <c r="P21">
        <f t="shared" si="8"/>
        <v>2.7616501922877754</v>
      </c>
      <c r="Q21">
        <f t="shared" si="9"/>
        <v>0.25984503226546307</v>
      </c>
      <c r="R21">
        <f t="shared" si="10"/>
        <v>0.16362315694158971</v>
      </c>
      <c r="S21">
        <f t="shared" si="11"/>
        <v>241.71290301842777</v>
      </c>
      <c r="T21">
        <f t="shared" si="12"/>
        <v>26.651936957935227</v>
      </c>
      <c r="U21">
        <f t="shared" si="13"/>
        <v>26.651936957935227</v>
      </c>
      <c r="V21">
        <f t="shared" si="14"/>
        <v>3.5066419108261013</v>
      </c>
      <c r="W21">
        <f t="shared" si="15"/>
        <v>50.261398494086663</v>
      </c>
      <c r="X21">
        <f t="shared" si="16"/>
        <v>1.7532263918631001</v>
      </c>
      <c r="Y21">
        <f t="shared" si="17"/>
        <v>3.4882164929600399</v>
      </c>
      <c r="Z21">
        <f t="shared" si="18"/>
        <v>1.7534155189630012</v>
      </c>
      <c r="AA21">
        <f t="shared" si="19"/>
        <v>-227.36094570870085</v>
      </c>
      <c r="AB21">
        <f t="shared" si="20"/>
        <v>-13.315918536187521</v>
      </c>
      <c r="AC21">
        <f t="shared" si="21"/>
        <v>-1.0365028433105943</v>
      </c>
      <c r="AD21">
        <f t="shared" si="22"/>
        <v>-4.6406977119417547E-4</v>
      </c>
      <c r="AE21">
        <v>0</v>
      </c>
      <c r="AF21">
        <v>0</v>
      </c>
      <c r="AG21">
        <f t="shared" si="23"/>
        <v>1</v>
      </c>
      <c r="AH21">
        <f t="shared" si="24"/>
        <v>0</v>
      </c>
      <c r="AI21">
        <f t="shared" si="25"/>
        <v>48045.191692846922</v>
      </c>
      <c r="AJ21" t="s">
        <v>391</v>
      </c>
      <c r="AK21">
        <v>0</v>
      </c>
      <c r="AL21">
        <v>0</v>
      </c>
      <c r="AM21">
        <v>0</v>
      </c>
      <c r="AN21" t="e">
        <f t="shared" si="26"/>
        <v>#DIV/0!</v>
      </c>
      <c r="AO21">
        <v>-1</v>
      </c>
      <c r="AP21" t="s">
        <v>413</v>
      </c>
      <c r="AQ21">
        <v>10394.299999999999</v>
      </c>
      <c r="AR21">
        <v>1498.7556</v>
      </c>
      <c r="AS21">
        <v>1691.03</v>
      </c>
      <c r="AT21">
        <f t="shared" si="27"/>
        <v>0.1137025363240155</v>
      </c>
      <c r="AU21">
        <v>0.5</v>
      </c>
      <c r="AV21">
        <f t="shared" si="28"/>
        <v>1261.0847994914132</v>
      </c>
      <c r="AW21">
        <f t="shared" si="29"/>
        <v>2.2324899452704819E-3</v>
      </c>
      <c r="AX21">
        <f t="shared" si="30"/>
        <v>71.694270110918112</v>
      </c>
      <c r="AY21">
        <f t="shared" si="31"/>
        <v>7.9473837948840882E-4</v>
      </c>
      <c r="AZ21">
        <f t="shared" si="32"/>
        <v>-1</v>
      </c>
      <c r="BA21" t="e">
        <f t="shared" si="33"/>
        <v>#DIV/0!</v>
      </c>
      <c r="BB21" t="s">
        <v>391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>
        <f t="shared" si="38"/>
        <v>0.11370253632401556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BL21">
        <v>123</v>
      </c>
      <c r="BM21">
        <v>300</v>
      </c>
      <c r="BN21">
        <v>300</v>
      </c>
      <c r="BO21">
        <v>300</v>
      </c>
      <c r="BP21">
        <v>10394.299999999999</v>
      </c>
      <c r="BQ21">
        <v>1659.2</v>
      </c>
      <c r="BR21">
        <v>-7.3510299999999997E-3</v>
      </c>
      <c r="BS21">
        <v>-1.29</v>
      </c>
      <c r="BT21" t="s">
        <v>391</v>
      </c>
      <c r="BU21" t="s">
        <v>391</v>
      </c>
      <c r="BV21" t="s">
        <v>391</v>
      </c>
      <c r="BW21" t="s">
        <v>391</v>
      </c>
      <c r="BX21" t="s">
        <v>391</v>
      </c>
      <c r="BY21" t="s">
        <v>391</v>
      </c>
      <c r="BZ21" t="s">
        <v>391</v>
      </c>
      <c r="CA21" t="s">
        <v>391</v>
      </c>
      <c r="CB21" t="s">
        <v>391</v>
      </c>
      <c r="CC21" t="s">
        <v>391</v>
      </c>
      <c r="CD21">
        <f t="shared" si="42"/>
        <v>1499.85</v>
      </c>
      <c r="CE21">
        <f t="shared" si="43"/>
        <v>1261.0847994914132</v>
      </c>
      <c r="CF21">
        <f t="shared" si="44"/>
        <v>0.84080728038898112</v>
      </c>
      <c r="CG21">
        <f t="shared" si="45"/>
        <v>0.16115805115073359</v>
      </c>
      <c r="CH21">
        <v>6</v>
      </c>
      <c r="CI21">
        <v>0.5</v>
      </c>
      <c r="CJ21" t="s">
        <v>393</v>
      </c>
      <c r="CK21">
        <v>2</v>
      </c>
      <c r="CL21">
        <v>1634312205.5999999</v>
      </c>
      <c r="CM21">
        <v>49.8337</v>
      </c>
      <c r="CN21">
        <v>49.989199999999997</v>
      </c>
      <c r="CO21">
        <v>19.265499999999999</v>
      </c>
      <c r="CP21">
        <v>16.2316</v>
      </c>
      <c r="CQ21">
        <v>47.857700000000001</v>
      </c>
      <c r="CR21">
        <v>19.176500000000001</v>
      </c>
      <c r="CS21">
        <v>999.95100000000002</v>
      </c>
      <c r="CT21">
        <v>90.903800000000004</v>
      </c>
      <c r="CU21">
        <v>9.9620200000000006E-2</v>
      </c>
      <c r="CV21">
        <v>26.5625</v>
      </c>
      <c r="CW21">
        <v>-254.29</v>
      </c>
      <c r="CX21">
        <v>999.9</v>
      </c>
      <c r="CY21">
        <v>0</v>
      </c>
      <c r="CZ21">
        <v>0</v>
      </c>
      <c r="DA21">
        <v>9980</v>
      </c>
      <c r="DB21">
        <v>0</v>
      </c>
      <c r="DC21">
        <v>10.8604</v>
      </c>
      <c r="DD21">
        <v>-0.108727</v>
      </c>
      <c r="DE21">
        <v>50.860900000000001</v>
      </c>
      <c r="DF21">
        <v>50.814</v>
      </c>
      <c r="DG21">
        <v>3.0444599999999999</v>
      </c>
      <c r="DH21">
        <v>49.989199999999997</v>
      </c>
      <c r="DI21">
        <v>16.2316</v>
      </c>
      <c r="DJ21">
        <v>1.75227</v>
      </c>
      <c r="DK21">
        <v>1.4755100000000001</v>
      </c>
      <c r="DL21">
        <v>15.3674</v>
      </c>
      <c r="DM21">
        <v>12.716799999999999</v>
      </c>
      <c r="DN21">
        <v>1499.85</v>
      </c>
      <c r="DO21">
        <v>0.97299800000000003</v>
      </c>
      <c r="DP21">
        <v>2.7001799999999999E-2</v>
      </c>
      <c r="DQ21">
        <v>0</v>
      </c>
      <c r="DR21">
        <v>1495.72</v>
      </c>
      <c r="DS21">
        <v>5.0006300000000001</v>
      </c>
      <c r="DT21">
        <v>21679.1</v>
      </c>
      <c r="DU21">
        <v>12903.8</v>
      </c>
      <c r="DV21">
        <v>37.186999999999998</v>
      </c>
      <c r="DW21">
        <v>38.061999999999998</v>
      </c>
      <c r="DX21">
        <v>37.061999999999998</v>
      </c>
      <c r="DY21">
        <v>37.561999999999998</v>
      </c>
      <c r="DZ21">
        <v>38.625</v>
      </c>
      <c r="EA21">
        <v>1454.49</v>
      </c>
      <c r="EB21">
        <v>40.36</v>
      </c>
      <c r="EC21">
        <v>0</v>
      </c>
      <c r="ED21">
        <v>108</v>
      </c>
      <c r="EE21">
        <v>0</v>
      </c>
      <c r="EF21">
        <v>1498.7556</v>
      </c>
      <c r="EG21">
        <v>-25.818461495787499</v>
      </c>
      <c r="EH21">
        <v>-275.90769186714698</v>
      </c>
      <c r="EI21">
        <v>21712.92</v>
      </c>
      <c r="EJ21">
        <v>15</v>
      </c>
      <c r="EK21">
        <v>1634312229.5999999</v>
      </c>
      <c r="EL21" t="s">
        <v>414</v>
      </c>
      <c r="EM21">
        <v>1634312222.0999999</v>
      </c>
      <c r="EN21">
        <v>1634312229.5999999</v>
      </c>
      <c r="EO21">
        <v>6</v>
      </c>
      <c r="EP21">
        <v>-4.7E-2</v>
      </c>
      <c r="EQ21">
        <v>-1.0999999999999999E-2</v>
      </c>
      <c r="ER21">
        <v>1.976</v>
      </c>
      <c r="ES21">
        <v>8.8999999999999996E-2</v>
      </c>
      <c r="ET21">
        <v>50</v>
      </c>
      <c r="EU21">
        <v>16</v>
      </c>
      <c r="EV21">
        <v>0.36</v>
      </c>
      <c r="EW21">
        <v>0.03</v>
      </c>
      <c r="EX21">
        <v>-9.3701754999999998E-2</v>
      </c>
      <c r="EY21">
        <v>-3.13826228893056E-2</v>
      </c>
      <c r="EZ21">
        <v>3.4456341552869099E-2</v>
      </c>
      <c r="FA21">
        <v>1</v>
      </c>
      <c r="FB21">
        <v>3.0353482500000002</v>
      </c>
      <c r="FC21">
        <v>5.8312007504687603E-2</v>
      </c>
      <c r="FD21">
        <v>6.7187063068346702E-3</v>
      </c>
      <c r="FE21">
        <v>1</v>
      </c>
      <c r="FF21">
        <v>2</v>
      </c>
      <c r="FG21">
        <v>2</v>
      </c>
      <c r="FH21" t="s">
        <v>395</v>
      </c>
      <c r="FI21">
        <v>3.8843399999999999</v>
      </c>
      <c r="FJ21">
        <v>2.7584499999999998</v>
      </c>
      <c r="FK21">
        <v>1.29283E-2</v>
      </c>
      <c r="FL21">
        <v>1.35496E-2</v>
      </c>
      <c r="FM21">
        <v>9.0107199999999998E-2</v>
      </c>
      <c r="FN21">
        <v>8.0016299999999999E-2</v>
      </c>
      <c r="FO21">
        <v>38893.5</v>
      </c>
      <c r="FP21">
        <v>42643.1</v>
      </c>
      <c r="FQ21">
        <v>35697.800000000003</v>
      </c>
      <c r="FR21">
        <v>39232.400000000001</v>
      </c>
      <c r="FS21">
        <v>46076.5</v>
      </c>
      <c r="FT21">
        <v>52105.5</v>
      </c>
      <c r="FU21">
        <v>55823.5</v>
      </c>
      <c r="FV21">
        <v>62899.4</v>
      </c>
      <c r="FW21">
        <v>2.649</v>
      </c>
      <c r="FX21">
        <v>2.2298</v>
      </c>
      <c r="FY21">
        <v>-0.32181700000000002</v>
      </c>
      <c r="FZ21">
        <v>0</v>
      </c>
      <c r="GA21">
        <v>-244.745</v>
      </c>
      <c r="GB21">
        <v>999.9</v>
      </c>
      <c r="GC21">
        <v>52.887</v>
      </c>
      <c r="GD21">
        <v>27.542999999999999</v>
      </c>
      <c r="GE21">
        <v>21.4985</v>
      </c>
      <c r="GF21">
        <v>55.023499999999999</v>
      </c>
      <c r="GG21">
        <v>45.3446</v>
      </c>
      <c r="GH21">
        <v>3</v>
      </c>
      <c r="GI21">
        <v>-0.205203</v>
      </c>
      <c r="GJ21">
        <v>-0.52633200000000002</v>
      </c>
      <c r="GK21">
        <v>20.133500000000002</v>
      </c>
      <c r="GL21">
        <v>5.19902</v>
      </c>
      <c r="GM21">
        <v>12.0083</v>
      </c>
      <c r="GN21">
        <v>4.9751500000000002</v>
      </c>
      <c r="GO21">
        <v>3.2928799999999998</v>
      </c>
      <c r="GP21">
        <v>37.4</v>
      </c>
      <c r="GQ21">
        <v>1431.1</v>
      </c>
      <c r="GR21">
        <v>9999</v>
      </c>
      <c r="GS21">
        <v>9999</v>
      </c>
      <c r="GT21">
        <v>1.86313</v>
      </c>
      <c r="GU21">
        <v>1.86798</v>
      </c>
      <c r="GV21">
        <v>1.86772</v>
      </c>
      <c r="GW21">
        <v>1.8689</v>
      </c>
      <c r="GX21">
        <v>1.86981</v>
      </c>
      <c r="GY21">
        <v>1.86581</v>
      </c>
      <c r="GZ21">
        <v>1.8669100000000001</v>
      </c>
      <c r="HA21">
        <v>1.86829</v>
      </c>
      <c r="HB21">
        <v>5</v>
      </c>
      <c r="HC21">
        <v>0</v>
      </c>
      <c r="HD21">
        <v>0</v>
      </c>
      <c r="HE21">
        <v>0</v>
      </c>
      <c r="HF21" t="s">
        <v>396</v>
      </c>
      <c r="HG21" t="s">
        <v>397</v>
      </c>
      <c r="HH21" t="s">
        <v>398</v>
      </c>
      <c r="HI21" t="s">
        <v>398</v>
      </c>
      <c r="HJ21" t="s">
        <v>398</v>
      </c>
      <c r="HK21" t="s">
        <v>398</v>
      </c>
      <c r="HL21">
        <v>0</v>
      </c>
      <c r="HM21">
        <v>100</v>
      </c>
      <c r="HN21">
        <v>100</v>
      </c>
      <c r="HO21">
        <v>1.976</v>
      </c>
      <c r="HP21">
        <v>8.8999999999999996E-2</v>
      </c>
      <c r="HQ21">
        <v>2.02278</v>
      </c>
      <c r="HR21">
        <v>0</v>
      </c>
      <c r="HS21">
        <v>0</v>
      </c>
      <c r="HT21">
        <v>0</v>
      </c>
      <c r="HU21">
        <v>9.9554999999995203E-2</v>
      </c>
      <c r="HV21">
        <v>0</v>
      </c>
      <c r="HW21">
        <v>0</v>
      </c>
      <c r="HX21">
        <v>0</v>
      </c>
      <c r="HY21">
        <v>-1</v>
      </c>
      <c r="HZ21">
        <v>-1</v>
      </c>
      <c r="IA21">
        <v>-1</v>
      </c>
      <c r="IB21">
        <v>-1</v>
      </c>
      <c r="IC21">
        <v>1.5</v>
      </c>
      <c r="ID21">
        <v>1.3</v>
      </c>
      <c r="IE21">
        <v>0.33325199999999999</v>
      </c>
      <c r="IF21">
        <v>2.6184099999999999</v>
      </c>
      <c r="IG21">
        <v>2.9980500000000001</v>
      </c>
      <c r="IH21">
        <v>2.9553199999999999</v>
      </c>
      <c r="II21">
        <v>2.7453599999999998</v>
      </c>
      <c r="IJ21">
        <v>2.2741699999999998</v>
      </c>
      <c r="IK21">
        <v>32.244599999999998</v>
      </c>
      <c r="IL21">
        <v>24.227599999999999</v>
      </c>
      <c r="IM21">
        <v>18</v>
      </c>
      <c r="IN21">
        <v>1075.8399999999999</v>
      </c>
      <c r="IO21">
        <v>650.13199999999995</v>
      </c>
      <c r="IP21">
        <v>24.999700000000001</v>
      </c>
      <c r="IQ21">
        <v>24.616099999999999</v>
      </c>
      <c r="IR21">
        <v>30.0002</v>
      </c>
      <c r="IS21">
        <v>24.4587</v>
      </c>
      <c r="IT21">
        <v>24.4114</v>
      </c>
      <c r="IU21">
        <v>6.7046200000000002</v>
      </c>
      <c r="IV21">
        <v>23.404</v>
      </c>
      <c r="IW21">
        <v>47.736400000000003</v>
      </c>
      <c r="IX21">
        <v>25</v>
      </c>
      <c r="IY21">
        <v>50</v>
      </c>
      <c r="IZ21">
        <v>16.1816</v>
      </c>
      <c r="JA21">
        <v>103.538</v>
      </c>
      <c r="JB21">
        <v>104.715</v>
      </c>
    </row>
    <row r="22" spans="1:262" x14ac:dyDescent="0.2">
      <c r="A22">
        <v>6</v>
      </c>
      <c r="B22">
        <v>1634312347.5999999</v>
      </c>
      <c r="C22">
        <v>567.5</v>
      </c>
      <c r="D22" t="s">
        <v>415</v>
      </c>
      <c r="E22" t="s">
        <v>416</v>
      </c>
      <c r="F22" t="s">
        <v>390</v>
      </c>
      <c r="G22">
        <v>1634312347.5999999</v>
      </c>
      <c r="H22">
        <f t="shared" si="0"/>
        <v>5.5316116788977051E-3</v>
      </c>
      <c r="I22">
        <f t="shared" si="1"/>
        <v>5.531611678897705</v>
      </c>
      <c r="J22">
        <f t="shared" si="2"/>
        <v>-2.9847870219174206</v>
      </c>
      <c r="K22">
        <f t="shared" si="3"/>
        <v>1.1872199999999999</v>
      </c>
      <c r="L22">
        <f t="shared" si="4"/>
        <v>17.865462966521878</v>
      </c>
      <c r="M22">
        <f t="shared" si="5"/>
        <v>1.6258622592703176</v>
      </c>
      <c r="N22">
        <f t="shared" si="6"/>
        <v>0.10804400619609</v>
      </c>
      <c r="O22">
        <f t="shared" si="7"/>
        <v>0.2955237404805115</v>
      </c>
      <c r="P22">
        <f t="shared" si="8"/>
        <v>2.7663498590882214</v>
      </c>
      <c r="Q22">
        <f t="shared" si="9"/>
        <v>0.27903819161344712</v>
      </c>
      <c r="R22">
        <f t="shared" si="10"/>
        <v>0.17580335086837459</v>
      </c>
      <c r="S22">
        <f t="shared" si="11"/>
        <v>241.71827001820421</v>
      </c>
      <c r="T22">
        <f t="shared" si="12"/>
        <v>26.618152032381673</v>
      </c>
      <c r="U22">
        <f t="shared" si="13"/>
        <v>26.618152032381673</v>
      </c>
      <c r="V22">
        <f t="shared" si="14"/>
        <v>3.4996717231974914</v>
      </c>
      <c r="W22">
        <f t="shared" si="15"/>
        <v>49.895260774318025</v>
      </c>
      <c r="X22">
        <f t="shared" si="16"/>
        <v>1.7475951006419501</v>
      </c>
      <c r="Y22">
        <f t="shared" si="17"/>
        <v>3.5025272411071722</v>
      </c>
      <c r="Z22">
        <f t="shared" si="18"/>
        <v>1.7520766225555413</v>
      </c>
      <c r="AA22">
        <f t="shared" si="19"/>
        <v>-243.94407503938879</v>
      </c>
      <c r="AB22">
        <f t="shared" si="20"/>
        <v>2.0652783241118589</v>
      </c>
      <c r="AC22">
        <f t="shared" si="21"/>
        <v>0.16051556892247873</v>
      </c>
      <c r="AD22">
        <f t="shared" si="22"/>
        <v>-1.1128150247952107E-5</v>
      </c>
      <c r="AE22">
        <v>0</v>
      </c>
      <c r="AF22">
        <v>0</v>
      </c>
      <c r="AG22">
        <f t="shared" si="23"/>
        <v>1</v>
      </c>
      <c r="AH22">
        <f t="shared" si="24"/>
        <v>0</v>
      </c>
      <c r="AI22">
        <f t="shared" si="25"/>
        <v>48162.174460891387</v>
      </c>
      <c r="AJ22" t="s">
        <v>391</v>
      </c>
      <c r="AK22">
        <v>0</v>
      </c>
      <c r="AL22">
        <v>0</v>
      </c>
      <c r="AM22">
        <v>0</v>
      </c>
      <c r="AN22" t="e">
        <f t="shared" si="26"/>
        <v>#DIV/0!</v>
      </c>
      <c r="AO22">
        <v>-1</v>
      </c>
      <c r="AP22" t="s">
        <v>417</v>
      </c>
      <c r="AQ22">
        <v>10381.6</v>
      </c>
      <c r="AR22">
        <v>1149.6815999999999</v>
      </c>
      <c r="AS22">
        <v>1232.28</v>
      </c>
      <c r="AT22">
        <f t="shared" si="27"/>
        <v>6.7028921998247171E-2</v>
      </c>
      <c r="AU22">
        <v>0.5</v>
      </c>
      <c r="AV22">
        <f t="shared" si="28"/>
        <v>1261.1102994912976</v>
      </c>
      <c r="AW22">
        <f t="shared" si="29"/>
        <v>-2.9847870219174206</v>
      </c>
      <c r="AX22">
        <f t="shared" si="30"/>
        <v>42.265431947894157</v>
      </c>
      <c r="AY22">
        <f t="shared" si="31"/>
        <v>-1.5738409421586972E-3</v>
      </c>
      <c r="AZ22">
        <f t="shared" si="32"/>
        <v>-1</v>
      </c>
      <c r="BA22" t="e">
        <f t="shared" si="33"/>
        <v>#DIV/0!</v>
      </c>
      <c r="BB22" t="s">
        <v>391</v>
      </c>
      <c r="BC22">
        <v>0</v>
      </c>
      <c r="BD22" t="e">
        <f t="shared" si="34"/>
        <v>#DIV/0!</v>
      </c>
      <c r="BE22" t="e">
        <f t="shared" si="35"/>
        <v>#DIV/0!</v>
      </c>
      <c r="BF22" t="e">
        <f t="shared" si="36"/>
        <v>#DIV/0!</v>
      </c>
      <c r="BG22" t="e">
        <f t="shared" si="37"/>
        <v>#DIV/0!</v>
      </c>
      <c r="BH22">
        <f t="shared" si="38"/>
        <v>6.7028921998247226E-2</v>
      </c>
      <c r="BI22" t="e">
        <f t="shared" si="39"/>
        <v>#DIV/0!</v>
      </c>
      <c r="BJ22" t="e">
        <f t="shared" si="40"/>
        <v>#DIV/0!</v>
      </c>
      <c r="BK22" t="e">
        <f t="shared" si="41"/>
        <v>#DIV/0!</v>
      </c>
      <c r="BL22">
        <v>124</v>
      </c>
      <c r="BM22">
        <v>300</v>
      </c>
      <c r="BN22">
        <v>300</v>
      </c>
      <c r="BO22">
        <v>300</v>
      </c>
      <c r="BP22">
        <v>10381.6</v>
      </c>
      <c r="BQ22">
        <v>1213.05</v>
      </c>
      <c r="BR22">
        <v>-7.34192E-3</v>
      </c>
      <c r="BS22">
        <v>-1.1299999999999999</v>
      </c>
      <c r="BT22" t="s">
        <v>391</v>
      </c>
      <c r="BU22" t="s">
        <v>391</v>
      </c>
      <c r="BV22" t="s">
        <v>391</v>
      </c>
      <c r="BW22" t="s">
        <v>391</v>
      </c>
      <c r="BX22" t="s">
        <v>391</v>
      </c>
      <c r="BY22" t="s">
        <v>391</v>
      </c>
      <c r="BZ22" t="s">
        <v>391</v>
      </c>
      <c r="CA22" t="s">
        <v>391</v>
      </c>
      <c r="CB22" t="s">
        <v>391</v>
      </c>
      <c r="CC22" t="s">
        <v>391</v>
      </c>
      <c r="CD22">
        <f t="shared" si="42"/>
        <v>1499.88</v>
      </c>
      <c r="CE22">
        <f t="shared" si="43"/>
        <v>1261.1102994912976</v>
      </c>
      <c r="CF22">
        <f t="shared" si="44"/>
        <v>0.84080746425800568</v>
      </c>
      <c r="CG22">
        <f t="shared" si="45"/>
        <v>0.16115840601795089</v>
      </c>
      <c r="CH22">
        <v>6</v>
      </c>
      <c r="CI22">
        <v>0.5</v>
      </c>
      <c r="CJ22" t="s">
        <v>393</v>
      </c>
      <c r="CK22">
        <v>2</v>
      </c>
      <c r="CL22">
        <v>1634312347.5999999</v>
      </c>
      <c r="CM22">
        <v>1.1872199999999999</v>
      </c>
      <c r="CN22">
        <v>-0.59969399999999995</v>
      </c>
      <c r="CO22">
        <v>19.203099999999999</v>
      </c>
      <c r="CP22">
        <v>15.947900000000001</v>
      </c>
      <c r="CQ22">
        <v>-0.67531399999999997</v>
      </c>
      <c r="CR22">
        <v>19.125</v>
      </c>
      <c r="CS22">
        <v>1000.01</v>
      </c>
      <c r="CT22">
        <v>90.906000000000006</v>
      </c>
      <c r="CU22">
        <v>9.9884500000000001E-2</v>
      </c>
      <c r="CV22">
        <v>26.632000000000001</v>
      </c>
      <c r="CW22">
        <v>-253.922</v>
      </c>
      <c r="CX22">
        <v>999.9</v>
      </c>
      <c r="CY22">
        <v>0</v>
      </c>
      <c r="CZ22">
        <v>0</v>
      </c>
      <c r="DA22">
        <v>10007.5</v>
      </c>
      <c r="DB22">
        <v>0</v>
      </c>
      <c r="DC22">
        <v>10.8673</v>
      </c>
      <c r="DD22">
        <v>1.78691</v>
      </c>
      <c r="DE22">
        <v>1.2104600000000001</v>
      </c>
      <c r="DF22">
        <v>-0.60941299999999998</v>
      </c>
      <c r="DG22">
        <v>3.2551399999999999</v>
      </c>
      <c r="DH22">
        <v>-0.59969399999999995</v>
      </c>
      <c r="DI22">
        <v>15.947900000000001</v>
      </c>
      <c r="DJ22">
        <v>1.7456700000000001</v>
      </c>
      <c r="DK22">
        <v>1.4497599999999999</v>
      </c>
      <c r="DL22">
        <v>15.3086</v>
      </c>
      <c r="DM22">
        <v>12.448399999999999</v>
      </c>
      <c r="DN22">
        <v>1499.88</v>
      </c>
      <c r="DO22">
        <v>0.972993</v>
      </c>
      <c r="DP22">
        <v>2.7006599999999999E-2</v>
      </c>
      <c r="DQ22">
        <v>0</v>
      </c>
      <c r="DR22">
        <v>1129.55</v>
      </c>
      <c r="DS22">
        <v>5.0006300000000001</v>
      </c>
      <c r="DT22">
        <v>16530.099999999999</v>
      </c>
      <c r="DU22">
        <v>12904</v>
      </c>
      <c r="DV22">
        <v>39.811999999999998</v>
      </c>
      <c r="DW22">
        <v>40.686999999999998</v>
      </c>
      <c r="DX22">
        <v>39.436999999999998</v>
      </c>
      <c r="DY22">
        <v>41.625</v>
      </c>
      <c r="DZ22">
        <v>41.25</v>
      </c>
      <c r="EA22">
        <v>1454.51</v>
      </c>
      <c r="EB22">
        <v>40.369999999999997</v>
      </c>
      <c r="EC22">
        <v>0</v>
      </c>
      <c r="ED22">
        <v>141.59999990463299</v>
      </c>
      <c r="EE22">
        <v>0</v>
      </c>
      <c r="EF22">
        <v>1149.6815999999999</v>
      </c>
      <c r="EG22">
        <v>-170.370768962488</v>
      </c>
      <c r="EH22">
        <v>-2415.8461501157099</v>
      </c>
      <c r="EI22">
        <v>16818.727999999999</v>
      </c>
      <c r="EJ22">
        <v>15</v>
      </c>
      <c r="EK22">
        <v>1634312300.5999999</v>
      </c>
      <c r="EL22" t="s">
        <v>418</v>
      </c>
      <c r="EM22">
        <v>1634312297.5999999</v>
      </c>
      <c r="EN22">
        <v>1634312300.5999999</v>
      </c>
      <c r="EO22">
        <v>7</v>
      </c>
      <c r="EP22">
        <v>-0.113</v>
      </c>
      <c r="EQ22">
        <v>-1.0999999999999999E-2</v>
      </c>
      <c r="ER22">
        <v>1.863</v>
      </c>
      <c r="ES22">
        <v>7.8E-2</v>
      </c>
      <c r="ET22">
        <v>-1</v>
      </c>
      <c r="EU22">
        <v>16</v>
      </c>
      <c r="EV22">
        <v>0.17</v>
      </c>
      <c r="EW22">
        <v>0.03</v>
      </c>
      <c r="EX22">
        <v>1.80678219512195</v>
      </c>
      <c r="EY22">
        <v>-8.5868780487803595E-2</v>
      </c>
      <c r="EZ22">
        <v>1.6418666876781101E-2</v>
      </c>
      <c r="FA22">
        <v>1</v>
      </c>
      <c r="FB22">
        <v>3.2180480487804899</v>
      </c>
      <c r="FC22">
        <v>0.20118815331010501</v>
      </c>
      <c r="FD22">
        <v>2.4076786231080199E-2</v>
      </c>
      <c r="FE22">
        <v>1</v>
      </c>
      <c r="FF22">
        <v>2</v>
      </c>
      <c r="FG22">
        <v>2</v>
      </c>
      <c r="FH22" t="s">
        <v>395</v>
      </c>
      <c r="FI22">
        <v>3.88442</v>
      </c>
      <c r="FJ22">
        <v>2.7589399999999999</v>
      </c>
      <c r="FK22">
        <v>-1.8399700000000001E-4</v>
      </c>
      <c r="FL22">
        <v>-1.6398000000000001E-4</v>
      </c>
      <c r="FM22">
        <v>8.9930200000000002E-2</v>
      </c>
      <c r="FN22">
        <v>7.9007599999999997E-2</v>
      </c>
      <c r="FO22">
        <v>39408.1</v>
      </c>
      <c r="FP22">
        <v>43233.2</v>
      </c>
      <c r="FQ22">
        <v>35696.1</v>
      </c>
      <c r="FR22">
        <v>39230.199999999997</v>
      </c>
      <c r="FS22">
        <v>46083.6</v>
      </c>
      <c r="FT22">
        <v>52159.6</v>
      </c>
      <c r="FU22">
        <v>55821.5</v>
      </c>
      <c r="FV22">
        <v>62896</v>
      </c>
      <c r="FW22">
        <v>2.6490499999999999</v>
      </c>
      <c r="FX22">
        <v>2.2277999999999998</v>
      </c>
      <c r="FY22">
        <v>-0.31010100000000002</v>
      </c>
      <c r="FZ22">
        <v>0</v>
      </c>
      <c r="GA22">
        <v>-244.72800000000001</v>
      </c>
      <c r="GB22">
        <v>999.9</v>
      </c>
      <c r="GC22">
        <v>52.106000000000002</v>
      </c>
      <c r="GD22">
        <v>27.614000000000001</v>
      </c>
      <c r="GE22">
        <v>21.266999999999999</v>
      </c>
      <c r="GF22">
        <v>57.203499999999998</v>
      </c>
      <c r="GG22">
        <v>45.392600000000002</v>
      </c>
      <c r="GH22">
        <v>3</v>
      </c>
      <c r="GI22">
        <v>-0.203455</v>
      </c>
      <c r="GJ22">
        <v>-0.52255700000000005</v>
      </c>
      <c r="GK22">
        <v>20.133500000000002</v>
      </c>
      <c r="GL22">
        <v>5.20052</v>
      </c>
      <c r="GM22">
        <v>12.0076</v>
      </c>
      <c r="GN22">
        <v>4.9757999999999996</v>
      </c>
      <c r="GO22">
        <v>3.2932999999999999</v>
      </c>
      <c r="GP22">
        <v>37.4</v>
      </c>
      <c r="GQ22">
        <v>1435.7</v>
      </c>
      <c r="GR22">
        <v>9999</v>
      </c>
      <c r="GS22">
        <v>9999</v>
      </c>
      <c r="GT22">
        <v>1.8632200000000001</v>
      </c>
      <c r="GU22">
        <v>1.8680099999999999</v>
      </c>
      <c r="GV22">
        <v>1.8677999999999999</v>
      </c>
      <c r="GW22">
        <v>1.86894</v>
      </c>
      <c r="GX22">
        <v>1.8698300000000001</v>
      </c>
      <c r="GY22">
        <v>1.8658399999999999</v>
      </c>
      <c r="GZ22">
        <v>1.86693</v>
      </c>
      <c r="HA22">
        <v>1.8683000000000001</v>
      </c>
      <c r="HB22">
        <v>5</v>
      </c>
      <c r="HC22">
        <v>0</v>
      </c>
      <c r="HD22">
        <v>0</v>
      </c>
      <c r="HE22">
        <v>0</v>
      </c>
      <c r="HF22" t="s">
        <v>396</v>
      </c>
      <c r="HG22" t="s">
        <v>397</v>
      </c>
      <c r="HH22" t="s">
        <v>398</v>
      </c>
      <c r="HI22" t="s">
        <v>398</v>
      </c>
      <c r="HJ22" t="s">
        <v>398</v>
      </c>
      <c r="HK22" t="s">
        <v>398</v>
      </c>
      <c r="HL22">
        <v>0</v>
      </c>
      <c r="HM22">
        <v>100</v>
      </c>
      <c r="HN22">
        <v>100</v>
      </c>
      <c r="HO22">
        <v>1.863</v>
      </c>
      <c r="HP22">
        <v>7.8100000000000003E-2</v>
      </c>
      <c r="HQ22">
        <v>1.8625320000000001</v>
      </c>
      <c r="HR22">
        <v>0</v>
      </c>
      <c r="HS22">
        <v>0</v>
      </c>
      <c r="HT22">
        <v>0</v>
      </c>
      <c r="HU22">
        <v>7.8065000000000495E-2</v>
      </c>
      <c r="HV22">
        <v>0</v>
      </c>
      <c r="HW22">
        <v>0</v>
      </c>
      <c r="HX22">
        <v>0</v>
      </c>
      <c r="HY22">
        <v>-1</v>
      </c>
      <c r="HZ22">
        <v>-1</v>
      </c>
      <c r="IA22">
        <v>-1</v>
      </c>
      <c r="IB22">
        <v>-1</v>
      </c>
      <c r="IC22">
        <v>0.8</v>
      </c>
      <c r="ID22">
        <v>0.8</v>
      </c>
      <c r="IE22">
        <v>3.1738299999999997E-2</v>
      </c>
      <c r="IF22">
        <v>4.99756</v>
      </c>
      <c r="IG22">
        <v>2.9980500000000001</v>
      </c>
      <c r="IH22">
        <v>2.9553199999999999</v>
      </c>
      <c r="II22">
        <v>2.7453599999999998</v>
      </c>
      <c r="IJ22">
        <v>2.2949199999999998</v>
      </c>
      <c r="IK22">
        <v>32.310699999999997</v>
      </c>
      <c r="IL22">
        <v>24.210100000000001</v>
      </c>
      <c r="IM22">
        <v>18</v>
      </c>
      <c r="IN22">
        <v>1076.4000000000001</v>
      </c>
      <c r="IO22">
        <v>648.82799999999997</v>
      </c>
      <c r="IP22">
        <v>25.0001</v>
      </c>
      <c r="IQ22">
        <v>24.6389</v>
      </c>
      <c r="IR22">
        <v>30.0001</v>
      </c>
      <c r="IS22">
        <v>24.4833</v>
      </c>
      <c r="IT22">
        <v>24.4359</v>
      </c>
      <c r="IU22">
        <v>0</v>
      </c>
      <c r="IV22">
        <v>23.4907</v>
      </c>
      <c r="IW22">
        <v>46.146700000000003</v>
      </c>
      <c r="IX22">
        <v>25</v>
      </c>
      <c r="IY22">
        <v>0</v>
      </c>
      <c r="IZ22">
        <v>15.981199999999999</v>
      </c>
      <c r="JA22">
        <v>103.53400000000001</v>
      </c>
      <c r="JB22">
        <v>104.709</v>
      </c>
    </row>
    <row r="23" spans="1:262" x14ac:dyDescent="0.2">
      <c r="A23">
        <v>7</v>
      </c>
      <c r="B23">
        <v>1634312436.0999999</v>
      </c>
      <c r="C23">
        <v>656</v>
      </c>
      <c r="D23" t="s">
        <v>419</v>
      </c>
      <c r="E23" t="s">
        <v>420</v>
      </c>
      <c r="F23" t="s">
        <v>390</v>
      </c>
      <c r="G23">
        <v>1634312436.0999999</v>
      </c>
      <c r="H23">
        <f t="shared" si="0"/>
        <v>5.5820632701874106E-3</v>
      </c>
      <c r="I23">
        <f t="shared" si="1"/>
        <v>5.5820632701874109</v>
      </c>
      <c r="J23">
        <f t="shared" si="2"/>
        <v>13.167773284217894</v>
      </c>
      <c r="K23">
        <f t="shared" si="3"/>
        <v>391.01799999999997</v>
      </c>
      <c r="L23">
        <f t="shared" si="4"/>
        <v>305.97699261949856</v>
      </c>
      <c r="M23">
        <f t="shared" si="5"/>
        <v>27.84618371513044</v>
      </c>
      <c r="N23">
        <f t="shared" si="6"/>
        <v>35.585548346974001</v>
      </c>
      <c r="O23">
        <f t="shared" si="7"/>
        <v>0.29893171406164337</v>
      </c>
      <c r="P23">
        <f t="shared" si="8"/>
        <v>2.7609707771222913</v>
      </c>
      <c r="Q23">
        <f t="shared" si="9"/>
        <v>0.28204454313278543</v>
      </c>
      <c r="R23">
        <f t="shared" si="10"/>
        <v>0.17771553775815241</v>
      </c>
      <c r="S23">
        <f t="shared" si="11"/>
        <v>241.72247901846706</v>
      </c>
      <c r="T23">
        <f t="shared" si="12"/>
        <v>26.659386889445646</v>
      </c>
      <c r="U23">
        <f t="shared" si="13"/>
        <v>26.659386889445646</v>
      </c>
      <c r="V23">
        <f t="shared" si="14"/>
        <v>3.5081805405184623</v>
      </c>
      <c r="W23">
        <f t="shared" si="15"/>
        <v>50.062119599819397</v>
      </c>
      <c r="X23">
        <f t="shared" si="16"/>
        <v>1.7591374702128</v>
      </c>
      <c r="Y23">
        <f t="shared" si="17"/>
        <v>3.5139092876505895</v>
      </c>
      <c r="Z23">
        <f t="shared" si="18"/>
        <v>1.7490430703056623</v>
      </c>
      <c r="AA23">
        <f t="shared" si="19"/>
        <v>-246.16899021526481</v>
      </c>
      <c r="AB23">
        <f t="shared" si="20"/>
        <v>4.1250814449438886</v>
      </c>
      <c r="AC23">
        <f t="shared" si="21"/>
        <v>0.32138516900775255</v>
      </c>
      <c r="AD23">
        <f t="shared" si="22"/>
        <v>-4.4582846114415986E-5</v>
      </c>
      <c r="AE23">
        <v>0</v>
      </c>
      <c r="AF23">
        <v>0</v>
      </c>
      <c r="AG23">
        <f t="shared" si="23"/>
        <v>1</v>
      </c>
      <c r="AH23">
        <f t="shared" si="24"/>
        <v>0</v>
      </c>
      <c r="AI23">
        <f t="shared" si="25"/>
        <v>48006.784407398809</v>
      </c>
      <c r="AJ23" t="s">
        <v>391</v>
      </c>
      <c r="AK23">
        <v>0</v>
      </c>
      <c r="AL23">
        <v>0</v>
      </c>
      <c r="AM23">
        <v>0</v>
      </c>
      <c r="AN23" t="e">
        <f t="shared" si="26"/>
        <v>#DIV/0!</v>
      </c>
      <c r="AO23">
        <v>-1</v>
      </c>
      <c r="AP23" t="s">
        <v>421</v>
      </c>
      <c r="AQ23">
        <v>10387.9</v>
      </c>
      <c r="AR23">
        <v>1427.8461538461499</v>
      </c>
      <c r="AS23">
        <v>1661.78</v>
      </c>
      <c r="AT23">
        <f t="shared" si="27"/>
        <v>0.14077305428748088</v>
      </c>
      <c r="AU23">
        <v>0.5</v>
      </c>
      <c r="AV23">
        <f t="shared" si="28"/>
        <v>1261.1351994914339</v>
      </c>
      <c r="AW23">
        <f t="shared" si="29"/>
        <v>13.167773284217894</v>
      </c>
      <c r="AX23">
        <f t="shared" si="30"/>
        <v>88.766926950930326</v>
      </c>
      <c r="AY23">
        <f t="shared" si="31"/>
        <v>1.1234143087855449E-2</v>
      </c>
      <c r="AZ23">
        <f t="shared" si="32"/>
        <v>-1</v>
      </c>
      <c r="BA23" t="e">
        <f t="shared" si="33"/>
        <v>#DIV/0!</v>
      </c>
      <c r="BB23" t="s">
        <v>391</v>
      </c>
      <c r="BC23">
        <v>0</v>
      </c>
      <c r="BD23" t="e">
        <f t="shared" si="34"/>
        <v>#DIV/0!</v>
      </c>
      <c r="BE23" t="e">
        <f t="shared" si="35"/>
        <v>#DIV/0!</v>
      </c>
      <c r="BF23" t="e">
        <f t="shared" si="36"/>
        <v>#DIV/0!</v>
      </c>
      <c r="BG23" t="e">
        <f t="shared" si="37"/>
        <v>#DIV/0!</v>
      </c>
      <c r="BH23">
        <f t="shared" si="38"/>
        <v>0.14077305428748091</v>
      </c>
      <c r="BI23" t="e">
        <f t="shared" si="39"/>
        <v>#DIV/0!</v>
      </c>
      <c r="BJ23" t="e">
        <f t="shared" si="40"/>
        <v>#DIV/0!</v>
      </c>
      <c r="BK23" t="e">
        <f t="shared" si="41"/>
        <v>#DIV/0!</v>
      </c>
      <c r="BL23">
        <v>125</v>
      </c>
      <c r="BM23">
        <v>300</v>
      </c>
      <c r="BN23">
        <v>300</v>
      </c>
      <c r="BO23">
        <v>300</v>
      </c>
      <c r="BP23">
        <v>10387.9</v>
      </c>
      <c r="BQ23">
        <v>1614.28</v>
      </c>
      <c r="BR23">
        <v>-7.3454699999999998E-3</v>
      </c>
      <c r="BS23">
        <v>-4.76</v>
      </c>
      <c r="BT23" t="s">
        <v>391</v>
      </c>
      <c r="BU23" t="s">
        <v>391</v>
      </c>
      <c r="BV23" t="s">
        <v>391</v>
      </c>
      <c r="BW23" t="s">
        <v>391</v>
      </c>
      <c r="BX23" t="s">
        <v>391</v>
      </c>
      <c r="BY23" t="s">
        <v>391</v>
      </c>
      <c r="BZ23" t="s">
        <v>391</v>
      </c>
      <c r="CA23" t="s">
        <v>391</v>
      </c>
      <c r="CB23" t="s">
        <v>391</v>
      </c>
      <c r="CC23" t="s">
        <v>391</v>
      </c>
      <c r="CD23">
        <f t="shared" si="42"/>
        <v>1499.91</v>
      </c>
      <c r="CE23">
        <f t="shared" si="43"/>
        <v>1261.1351994914339</v>
      </c>
      <c r="CF23">
        <f t="shared" si="44"/>
        <v>0.84080724809584162</v>
      </c>
      <c r="CG23">
        <f t="shared" si="45"/>
        <v>0.1611579888249742</v>
      </c>
      <c r="CH23">
        <v>6</v>
      </c>
      <c r="CI23">
        <v>0.5</v>
      </c>
      <c r="CJ23" t="s">
        <v>393</v>
      </c>
      <c r="CK23">
        <v>2</v>
      </c>
      <c r="CL23">
        <v>1634312436.0999999</v>
      </c>
      <c r="CM23">
        <v>391.01799999999997</v>
      </c>
      <c r="CN23">
        <v>400.22800000000001</v>
      </c>
      <c r="CO23">
        <v>19.329599999999999</v>
      </c>
      <c r="CP23">
        <v>16.045200000000001</v>
      </c>
      <c r="CQ23">
        <v>388.47199999999998</v>
      </c>
      <c r="CR23">
        <v>19.242599999999999</v>
      </c>
      <c r="CS23">
        <v>1000.03</v>
      </c>
      <c r="CT23">
        <v>90.907200000000003</v>
      </c>
      <c r="CU23">
        <v>0.100243</v>
      </c>
      <c r="CV23">
        <v>26.687100000000001</v>
      </c>
      <c r="CW23">
        <v>-252.72900000000001</v>
      </c>
      <c r="CX23">
        <v>999.9</v>
      </c>
      <c r="CY23">
        <v>0</v>
      </c>
      <c r="CZ23">
        <v>0</v>
      </c>
      <c r="DA23">
        <v>9975.6200000000008</v>
      </c>
      <c r="DB23">
        <v>0</v>
      </c>
      <c r="DC23">
        <v>10.8673</v>
      </c>
      <c r="DD23">
        <v>-9.8928200000000004</v>
      </c>
      <c r="DE23">
        <v>398.02499999999998</v>
      </c>
      <c r="DF23">
        <v>406.75400000000002</v>
      </c>
      <c r="DG23">
        <v>3.2754799999999999</v>
      </c>
      <c r="DH23">
        <v>400.22800000000001</v>
      </c>
      <c r="DI23">
        <v>16.045200000000001</v>
      </c>
      <c r="DJ23">
        <v>1.7563899999999999</v>
      </c>
      <c r="DK23">
        <v>1.4586300000000001</v>
      </c>
      <c r="DL23">
        <v>15.404</v>
      </c>
      <c r="DM23">
        <v>12.5412</v>
      </c>
      <c r="DN23">
        <v>1499.91</v>
      </c>
      <c r="DO23">
        <v>0.97300399999999998</v>
      </c>
      <c r="DP23">
        <v>2.6995999999999999E-2</v>
      </c>
      <c r="DQ23">
        <v>0</v>
      </c>
      <c r="DR23">
        <v>1432.74</v>
      </c>
      <c r="DS23">
        <v>5.0006300000000001</v>
      </c>
      <c r="DT23">
        <v>20931.3</v>
      </c>
      <c r="DU23">
        <v>12904.3</v>
      </c>
      <c r="DV23">
        <v>39.25</v>
      </c>
      <c r="DW23">
        <v>39.436999999999998</v>
      </c>
      <c r="DX23">
        <v>39.061999999999998</v>
      </c>
      <c r="DY23">
        <v>39.311999999999998</v>
      </c>
      <c r="DZ23">
        <v>40.436999999999998</v>
      </c>
      <c r="EA23">
        <v>1454.55</v>
      </c>
      <c r="EB23">
        <v>40.36</v>
      </c>
      <c r="EC23">
        <v>0</v>
      </c>
      <c r="ED23">
        <v>88.199999809265094</v>
      </c>
      <c r="EE23">
        <v>0</v>
      </c>
      <c r="EF23">
        <v>1427.8461538461499</v>
      </c>
      <c r="EG23">
        <v>48.483418820272</v>
      </c>
      <c r="EH23">
        <v>654.18119680311702</v>
      </c>
      <c r="EI23">
        <v>20865.0769230769</v>
      </c>
      <c r="EJ23">
        <v>15</v>
      </c>
      <c r="EK23">
        <v>1634312462.0999999</v>
      </c>
      <c r="EL23" t="s">
        <v>422</v>
      </c>
      <c r="EM23">
        <v>1634312454.0999999</v>
      </c>
      <c r="EN23">
        <v>1634312462.0999999</v>
      </c>
      <c r="EO23">
        <v>8</v>
      </c>
      <c r="EP23">
        <v>0.68300000000000005</v>
      </c>
      <c r="EQ23">
        <v>8.9999999999999993E-3</v>
      </c>
      <c r="ER23">
        <v>2.5459999999999998</v>
      </c>
      <c r="ES23">
        <v>8.6999999999999994E-2</v>
      </c>
      <c r="ET23">
        <v>400</v>
      </c>
      <c r="EU23">
        <v>16</v>
      </c>
      <c r="EV23">
        <v>0.21</v>
      </c>
      <c r="EW23">
        <v>0.03</v>
      </c>
      <c r="EX23">
        <v>-9.8843069999999997</v>
      </c>
      <c r="EY23">
        <v>-1.44511069418087E-2</v>
      </c>
      <c r="EZ23">
        <v>1.39129380793562E-2</v>
      </c>
      <c r="FA23">
        <v>1</v>
      </c>
      <c r="FB23">
        <v>3.3020372500000001</v>
      </c>
      <c r="FC23">
        <v>9.4284315196999396E-2</v>
      </c>
      <c r="FD23">
        <v>1.4621965665993801E-2</v>
      </c>
      <c r="FE23">
        <v>1</v>
      </c>
      <c r="FF23">
        <v>2</v>
      </c>
      <c r="FG23">
        <v>2</v>
      </c>
      <c r="FH23" t="s">
        <v>395</v>
      </c>
      <c r="FI23">
        <v>3.8844500000000002</v>
      </c>
      <c r="FJ23">
        <v>2.7590300000000001</v>
      </c>
      <c r="FK23">
        <v>8.7092699999999995E-2</v>
      </c>
      <c r="FL23">
        <v>8.9240200000000006E-2</v>
      </c>
      <c r="FM23">
        <v>9.0326100000000006E-2</v>
      </c>
      <c r="FN23">
        <v>7.9351900000000003E-2</v>
      </c>
      <c r="FO23">
        <v>35969.800000000003</v>
      </c>
      <c r="FP23">
        <v>39369.699999999997</v>
      </c>
      <c r="FQ23">
        <v>35695.699999999997</v>
      </c>
      <c r="FR23">
        <v>39230</v>
      </c>
      <c r="FS23">
        <v>46064.800000000003</v>
      </c>
      <c r="FT23">
        <v>52142</v>
      </c>
      <c r="FU23">
        <v>55820.9</v>
      </c>
      <c r="FV23">
        <v>62895.4</v>
      </c>
      <c r="FW23">
        <v>2.64947</v>
      </c>
      <c r="FX23">
        <v>2.2301799999999998</v>
      </c>
      <c r="FY23">
        <v>-0.26993499999999998</v>
      </c>
      <c r="FZ23">
        <v>0</v>
      </c>
      <c r="GA23">
        <v>-244.73400000000001</v>
      </c>
      <c r="GB23">
        <v>999.9</v>
      </c>
      <c r="GC23">
        <v>51.593000000000004</v>
      </c>
      <c r="GD23">
        <v>27.664000000000001</v>
      </c>
      <c r="GE23">
        <v>21.117599999999999</v>
      </c>
      <c r="GF23">
        <v>57.033499999999997</v>
      </c>
      <c r="GG23">
        <v>45.304499999999997</v>
      </c>
      <c r="GH23">
        <v>3</v>
      </c>
      <c r="GI23">
        <v>-0.20270099999999999</v>
      </c>
      <c r="GJ23">
        <v>-0.52565600000000001</v>
      </c>
      <c r="GK23">
        <v>20.131799999999998</v>
      </c>
      <c r="GL23">
        <v>5.1993200000000002</v>
      </c>
      <c r="GM23">
        <v>12.005599999999999</v>
      </c>
      <c r="GN23">
        <v>4.9756999999999998</v>
      </c>
      <c r="GO23">
        <v>3.2932800000000002</v>
      </c>
      <c r="GP23">
        <v>37.4</v>
      </c>
      <c r="GQ23">
        <v>1439.1</v>
      </c>
      <c r="GR23">
        <v>9999</v>
      </c>
      <c r="GS23">
        <v>9999</v>
      </c>
      <c r="GT23">
        <v>1.86313</v>
      </c>
      <c r="GU23">
        <v>1.86799</v>
      </c>
      <c r="GV23">
        <v>1.8676999999999999</v>
      </c>
      <c r="GW23">
        <v>1.8689</v>
      </c>
      <c r="GX23">
        <v>1.86981</v>
      </c>
      <c r="GY23">
        <v>1.8658399999999999</v>
      </c>
      <c r="GZ23">
        <v>1.8669100000000001</v>
      </c>
      <c r="HA23">
        <v>1.86829</v>
      </c>
      <c r="HB23">
        <v>5</v>
      </c>
      <c r="HC23">
        <v>0</v>
      </c>
      <c r="HD23">
        <v>0</v>
      </c>
      <c r="HE23">
        <v>0</v>
      </c>
      <c r="HF23" t="s">
        <v>396</v>
      </c>
      <c r="HG23" t="s">
        <v>397</v>
      </c>
      <c r="HH23" t="s">
        <v>398</v>
      </c>
      <c r="HI23" t="s">
        <v>398</v>
      </c>
      <c r="HJ23" t="s">
        <v>398</v>
      </c>
      <c r="HK23" t="s">
        <v>398</v>
      </c>
      <c r="HL23">
        <v>0</v>
      </c>
      <c r="HM23">
        <v>100</v>
      </c>
      <c r="HN23">
        <v>100</v>
      </c>
      <c r="HO23">
        <v>2.5459999999999998</v>
      </c>
      <c r="HP23">
        <v>8.6999999999999994E-2</v>
      </c>
      <c r="HQ23">
        <v>1.8625320000000001</v>
      </c>
      <c r="HR23">
        <v>0</v>
      </c>
      <c r="HS23">
        <v>0</v>
      </c>
      <c r="HT23">
        <v>0</v>
      </c>
      <c r="HU23">
        <v>7.8065000000000495E-2</v>
      </c>
      <c r="HV23">
        <v>0</v>
      </c>
      <c r="HW23">
        <v>0</v>
      </c>
      <c r="HX23">
        <v>0</v>
      </c>
      <c r="HY23">
        <v>-1</v>
      </c>
      <c r="HZ23">
        <v>-1</v>
      </c>
      <c r="IA23">
        <v>-1</v>
      </c>
      <c r="IB23">
        <v>-1</v>
      </c>
      <c r="IC23">
        <v>2.2999999999999998</v>
      </c>
      <c r="ID23">
        <v>2.2999999999999998</v>
      </c>
      <c r="IE23">
        <v>1.5161100000000001</v>
      </c>
      <c r="IF23">
        <v>2.6147499999999999</v>
      </c>
      <c r="IG23">
        <v>2.9980500000000001</v>
      </c>
      <c r="IH23">
        <v>2.9553199999999999</v>
      </c>
      <c r="II23">
        <v>2.7453599999999998</v>
      </c>
      <c r="IJ23">
        <v>2.33643</v>
      </c>
      <c r="IK23">
        <v>32.377000000000002</v>
      </c>
      <c r="IL23">
        <v>24.227599999999999</v>
      </c>
      <c r="IM23">
        <v>18</v>
      </c>
      <c r="IN23">
        <v>1077.17</v>
      </c>
      <c r="IO23">
        <v>650.91499999999996</v>
      </c>
      <c r="IP23">
        <v>24.9999</v>
      </c>
      <c r="IQ23">
        <v>24.651299999999999</v>
      </c>
      <c r="IR23">
        <v>30</v>
      </c>
      <c r="IS23">
        <v>24.4956</v>
      </c>
      <c r="IT23">
        <v>24.45</v>
      </c>
      <c r="IU23">
        <v>30.361499999999999</v>
      </c>
      <c r="IV23">
        <v>22.160299999999999</v>
      </c>
      <c r="IW23">
        <v>45.022199999999998</v>
      </c>
      <c r="IX23">
        <v>25</v>
      </c>
      <c r="IY23">
        <v>400</v>
      </c>
      <c r="IZ23">
        <v>16.078199999999999</v>
      </c>
      <c r="JA23">
        <v>103.533</v>
      </c>
      <c r="JB23">
        <v>104.708</v>
      </c>
    </row>
    <row r="24" spans="1:262" x14ac:dyDescent="0.2">
      <c r="A24">
        <v>8</v>
      </c>
      <c r="B24">
        <v>1634312557.5999999</v>
      </c>
      <c r="C24">
        <v>777.5</v>
      </c>
      <c r="D24" t="s">
        <v>423</v>
      </c>
      <c r="E24" t="s">
        <v>424</v>
      </c>
      <c r="F24" t="s">
        <v>390</v>
      </c>
      <c r="G24">
        <v>1634312557.5999999</v>
      </c>
      <c r="H24">
        <f t="shared" si="0"/>
        <v>5.6372479743374447E-3</v>
      </c>
      <c r="I24">
        <f t="shared" si="1"/>
        <v>5.6372479743374448</v>
      </c>
      <c r="J24">
        <f t="shared" si="2"/>
        <v>12.068663521071203</v>
      </c>
      <c r="K24">
        <f t="shared" si="3"/>
        <v>391.512</v>
      </c>
      <c r="L24">
        <f t="shared" si="4"/>
        <v>313.6741346818792</v>
      </c>
      <c r="M24">
        <f t="shared" si="5"/>
        <v>28.546509541088248</v>
      </c>
      <c r="N24">
        <f t="shared" si="6"/>
        <v>35.630292101659194</v>
      </c>
      <c r="O24">
        <f t="shared" si="7"/>
        <v>0.3039559591252976</v>
      </c>
      <c r="P24">
        <f t="shared" si="8"/>
        <v>2.7701727706183203</v>
      </c>
      <c r="Q24">
        <f t="shared" si="9"/>
        <v>0.28656851890660856</v>
      </c>
      <c r="R24">
        <f t="shared" si="10"/>
        <v>0.18058457819027574</v>
      </c>
      <c r="S24">
        <f t="shared" si="11"/>
        <v>241.75555701811152</v>
      </c>
      <c r="T24">
        <f t="shared" si="12"/>
        <v>26.583254889605797</v>
      </c>
      <c r="U24">
        <f t="shared" si="13"/>
        <v>26.583254889605797</v>
      </c>
      <c r="V24">
        <f t="shared" si="14"/>
        <v>3.4924847768946115</v>
      </c>
      <c r="W24">
        <f t="shared" si="15"/>
        <v>50.091828613486086</v>
      </c>
      <c r="X24">
        <f t="shared" si="16"/>
        <v>1.7538394078268997</v>
      </c>
      <c r="Y24">
        <f t="shared" si="17"/>
        <v>3.5012485197130903</v>
      </c>
      <c r="Z24">
        <f t="shared" si="18"/>
        <v>1.7386453690677117</v>
      </c>
      <c r="AA24">
        <f t="shared" si="19"/>
        <v>-248.60263566828132</v>
      </c>
      <c r="AB24">
        <f t="shared" si="20"/>
        <v>6.3539230992390392</v>
      </c>
      <c r="AC24">
        <f t="shared" si="21"/>
        <v>0.49305052307026759</v>
      </c>
      <c r="AD24">
        <f t="shared" si="22"/>
        <v>-1.0502786048594004E-4</v>
      </c>
      <c r="AE24">
        <v>0</v>
      </c>
      <c r="AF24">
        <v>0</v>
      </c>
      <c r="AG24">
        <f t="shared" si="23"/>
        <v>1</v>
      </c>
      <c r="AH24">
        <f t="shared" si="24"/>
        <v>0</v>
      </c>
      <c r="AI24">
        <f t="shared" si="25"/>
        <v>48267.455263188953</v>
      </c>
      <c r="AJ24" t="s">
        <v>391</v>
      </c>
      <c r="AK24">
        <v>0</v>
      </c>
      <c r="AL24">
        <v>0</v>
      </c>
      <c r="AM24">
        <v>0</v>
      </c>
      <c r="AN24" t="e">
        <f t="shared" si="26"/>
        <v>#DIV/0!</v>
      </c>
      <c r="AO24">
        <v>-1</v>
      </c>
      <c r="AP24" t="s">
        <v>425</v>
      </c>
      <c r="AQ24">
        <v>10393.799999999999</v>
      </c>
      <c r="AR24">
        <v>1376.14153846154</v>
      </c>
      <c r="AS24">
        <v>1582.88</v>
      </c>
      <c r="AT24">
        <f t="shared" si="27"/>
        <v>0.1306090553538235</v>
      </c>
      <c r="AU24">
        <v>0.5</v>
      </c>
      <c r="AV24">
        <f t="shared" si="28"/>
        <v>1261.3037994912493</v>
      </c>
      <c r="AW24">
        <f t="shared" si="29"/>
        <v>12.068663521071203</v>
      </c>
      <c r="AX24">
        <f t="shared" si="30"/>
        <v>82.368848882870239</v>
      </c>
      <c r="AY24">
        <f t="shared" si="31"/>
        <v>1.0361233769645734E-2</v>
      </c>
      <c r="AZ24">
        <f t="shared" si="32"/>
        <v>-1</v>
      </c>
      <c r="BA24" t="e">
        <f t="shared" si="33"/>
        <v>#DIV/0!</v>
      </c>
      <c r="BB24" t="s">
        <v>391</v>
      </c>
      <c r="BC24">
        <v>0</v>
      </c>
      <c r="BD24" t="e">
        <f t="shared" si="34"/>
        <v>#DIV/0!</v>
      </c>
      <c r="BE24" t="e">
        <f t="shared" si="35"/>
        <v>#DIV/0!</v>
      </c>
      <c r="BF24" t="e">
        <f t="shared" si="36"/>
        <v>#DIV/0!</v>
      </c>
      <c r="BG24" t="e">
        <f t="shared" si="37"/>
        <v>#DIV/0!</v>
      </c>
      <c r="BH24">
        <f t="shared" si="38"/>
        <v>0.13060905535382347</v>
      </c>
      <c r="BI24" t="e">
        <f t="shared" si="39"/>
        <v>#DIV/0!</v>
      </c>
      <c r="BJ24" t="e">
        <f t="shared" si="40"/>
        <v>#DIV/0!</v>
      </c>
      <c r="BK24" t="e">
        <f t="shared" si="41"/>
        <v>#DIV/0!</v>
      </c>
      <c r="BL24">
        <v>126</v>
      </c>
      <c r="BM24">
        <v>300</v>
      </c>
      <c r="BN24">
        <v>300</v>
      </c>
      <c r="BO24">
        <v>300</v>
      </c>
      <c r="BP24">
        <v>10393.799999999999</v>
      </c>
      <c r="BQ24">
        <v>1538.97</v>
      </c>
      <c r="BR24">
        <v>-7.3497099999999998E-3</v>
      </c>
      <c r="BS24">
        <v>-3.96</v>
      </c>
      <c r="BT24" t="s">
        <v>391</v>
      </c>
      <c r="BU24" t="s">
        <v>391</v>
      </c>
      <c r="BV24" t="s">
        <v>391</v>
      </c>
      <c r="BW24" t="s">
        <v>391</v>
      </c>
      <c r="BX24" t="s">
        <v>391</v>
      </c>
      <c r="BY24" t="s">
        <v>391</v>
      </c>
      <c r="BZ24" t="s">
        <v>391</v>
      </c>
      <c r="CA24" t="s">
        <v>391</v>
      </c>
      <c r="CB24" t="s">
        <v>391</v>
      </c>
      <c r="CC24" t="s">
        <v>391</v>
      </c>
      <c r="CD24">
        <f t="shared" si="42"/>
        <v>1500.11</v>
      </c>
      <c r="CE24">
        <f t="shared" si="43"/>
        <v>1261.3037994912493</v>
      </c>
      <c r="CF24">
        <f t="shared" si="44"/>
        <v>0.84080754044120054</v>
      </c>
      <c r="CG24">
        <f t="shared" si="45"/>
        <v>0.16115855305151724</v>
      </c>
      <c r="CH24">
        <v>6</v>
      </c>
      <c r="CI24">
        <v>0.5</v>
      </c>
      <c r="CJ24" t="s">
        <v>393</v>
      </c>
      <c r="CK24">
        <v>2</v>
      </c>
      <c r="CL24">
        <v>1634312557.5999999</v>
      </c>
      <c r="CM24">
        <v>391.512</v>
      </c>
      <c r="CN24">
        <v>400.077</v>
      </c>
      <c r="CO24">
        <v>19.2715</v>
      </c>
      <c r="CP24">
        <v>15.954499999999999</v>
      </c>
      <c r="CQ24">
        <v>388.98700000000002</v>
      </c>
      <c r="CR24">
        <v>19.187100000000001</v>
      </c>
      <c r="CS24">
        <v>1000.05</v>
      </c>
      <c r="CT24">
        <v>90.906899999999993</v>
      </c>
      <c r="CU24">
        <v>9.9996600000000005E-2</v>
      </c>
      <c r="CV24">
        <v>26.625800000000002</v>
      </c>
      <c r="CW24">
        <v>-252.36600000000001</v>
      </c>
      <c r="CX24">
        <v>999.9</v>
      </c>
      <c r="CY24">
        <v>0</v>
      </c>
      <c r="CZ24">
        <v>0</v>
      </c>
      <c r="DA24">
        <v>10030</v>
      </c>
      <c r="DB24">
        <v>0</v>
      </c>
      <c r="DC24">
        <v>10.8673</v>
      </c>
      <c r="DD24">
        <v>-8.5651200000000003</v>
      </c>
      <c r="DE24">
        <v>399.20499999999998</v>
      </c>
      <c r="DF24">
        <v>406.56299999999999</v>
      </c>
      <c r="DG24">
        <v>3.3170299999999999</v>
      </c>
      <c r="DH24">
        <v>400.077</v>
      </c>
      <c r="DI24">
        <v>15.954499999999999</v>
      </c>
      <c r="DJ24">
        <v>1.7519199999999999</v>
      </c>
      <c r="DK24">
        <v>1.45038</v>
      </c>
      <c r="DL24">
        <v>15.3643</v>
      </c>
      <c r="DM24">
        <v>12.454800000000001</v>
      </c>
      <c r="DN24">
        <v>1500.11</v>
      </c>
      <c r="DO24">
        <v>0.972993</v>
      </c>
      <c r="DP24">
        <v>2.70075E-2</v>
      </c>
      <c r="DQ24">
        <v>0</v>
      </c>
      <c r="DR24">
        <v>1369.62</v>
      </c>
      <c r="DS24">
        <v>5.0006300000000001</v>
      </c>
      <c r="DT24">
        <v>19928.3</v>
      </c>
      <c r="DU24">
        <v>12906</v>
      </c>
      <c r="DV24">
        <v>37.875</v>
      </c>
      <c r="DW24">
        <v>38.25</v>
      </c>
      <c r="DX24">
        <v>37.811999999999998</v>
      </c>
      <c r="DY24">
        <v>37.436999999999998</v>
      </c>
      <c r="DZ24">
        <v>39.125</v>
      </c>
      <c r="EA24">
        <v>1454.73</v>
      </c>
      <c r="EB24">
        <v>40.380000000000003</v>
      </c>
      <c r="EC24">
        <v>0</v>
      </c>
      <c r="ED24">
        <v>120.799999952316</v>
      </c>
      <c r="EE24">
        <v>0</v>
      </c>
      <c r="EF24">
        <v>1376.14153846154</v>
      </c>
      <c r="EG24">
        <v>-54.279658147379699</v>
      </c>
      <c r="EH24">
        <v>-839.83931668693299</v>
      </c>
      <c r="EI24">
        <v>20026.1115384615</v>
      </c>
      <c r="EJ24">
        <v>15</v>
      </c>
      <c r="EK24">
        <v>1634312521.0999999</v>
      </c>
      <c r="EL24" t="s">
        <v>426</v>
      </c>
      <c r="EM24">
        <v>1634312516.0999999</v>
      </c>
      <c r="EN24">
        <v>1634312521.0999999</v>
      </c>
      <c r="EO24">
        <v>9</v>
      </c>
      <c r="EP24">
        <v>-2.1000000000000001E-2</v>
      </c>
      <c r="EQ24">
        <v>-3.0000000000000001E-3</v>
      </c>
      <c r="ER24">
        <v>2.524</v>
      </c>
      <c r="ES24">
        <v>8.4000000000000005E-2</v>
      </c>
      <c r="ET24">
        <v>400</v>
      </c>
      <c r="EU24">
        <v>16</v>
      </c>
      <c r="EV24">
        <v>0.12</v>
      </c>
      <c r="EW24">
        <v>0.02</v>
      </c>
      <c r="EX24">
        <v>-8.5512948780487807</v>
      </c>
      <c r="EY24">
        <v>5.0783205574901E-2</v>
      </c>
      <c r="EZ24">
        <v>1.5687061022438699E-2</v>
      </c>
      <c r="FA24">
        <v>1</v>
      </c>
      <c r="FB24">
        <v>3.3618353658536599</v>
      </c>
      <c r="FC24">
        <v>-0.30849094076654598</v>
      </c>
      <c r="FD24">
        <v>3.2173576501007002E-2</v>
      </c>
      <c r="FE24">
        <v>1</v>
      </c>
      <c r="FF24">
        <v>2</v>
      </c>
      <c r="FG24">
        <v>2</v>
      </c>
      <c r="FH24" t="s">
        <v>395</v>
      </c>
      <c r="FI24">
        <v>3.8844699999999999</v>
      </c>
      <c r="FJ24">
        <v>2.7592500000000002</v>
      </c>
      <c r="FK24">
        <v>8.7177900000000003E-2</v>
      </c>
      <c r="FL24">
        <v>8.9210999999999999E-2</v>
      </c>
      <c r="FM24">
        <v>9.0135199999999999E-2</v>
      </c>
      <c r="FN24">
        <v>7.9027200000000006E-2</v>
      </c>
      <c r="FO24">
        <v>35965</v>
      </c>
      <c r="FP24">
        <v>39370.1</v>
      </c>
      <c r="FQ24">
        <v>35694.400000000001</v>
      </c>
      <c r="FR24">
        <v>39229.199999999997</v>
      </c>
      <c r="FS24">
        <v>46073.2</v>
      </c>
      <c r="FT24">
        <v>52160</v>
      </c>
      <c r="FU24">
        <v>55819</v>
      </c>
      <c r="FV24">
        <v>62894.9</v>
      </c>
      <c r="FW24">
        <v>2.64975</v>
      </c>
      <c r="FX24">
        <v>2.2291500000000002</v>
      </c>
      <c r="FY24">
        <v>-0.25787900000000002</v>
      </c>
      <c r="FZ24">
        <v>0</v>
      </c>
      <c r="GA24">
        <v>-244.73</v>
      </c>
      <c r="GB24">
        <v>999.9</v>
      </c>
      <c r="GC24">
        <v>51.08</v>
      </c>
      <c r="GD24">
        <v>27.704000000000001</v>
      </c>
      <c r="GE24">
        <v>20.956700000000001</v>
      </c>
      <c r="GF24">
        <v>56.573500000000003</v>
      </c>
      <c r="GG24">
        <v>45.296500000000002</v>
      </c>
      <c r="GH24">
        <v>3</v>
      </c>
      <c r="GI24">
        <v>-0.20180100000000001</v>
      </c>
      <c r="GJ24">
        <v>-0.53829000000000005</v>
      </c>
      <c r="GK24">
        <v>20.131799999999998</v>
      </c>
      <c r="GL24">
        <v>5.1996200000000004</v>
      </c>
      <c r="GM24">
        <v>12.0092</v>
      </c>
      <c r="GN24">
        <v>4.9756999999999998</v>
      </c>
      <c r="GO24">
        <v>3.29325</v>
      </c>
      <c r="GP24">
        <v>37.5</v>
      </c>
      <c r="GQ24">
        <v>1442.9</v>
      </c>
      <c r="GR24">
        <v>9999</v>
      </c>
      <c r="GS24">
        <v>9999</v>
      </c>
      <c r="GT24">
        <v>1.86311</v>
      </c>
      <c r="GU24">
        <v>1.86798</v>
      </c>
      <c r="GV24">
        <v>1.86772</v>
      </c>
      <c r="GW24">
        <v>1.8689</v>
      </c>
      <c r="GX24">
        <v>1.86981</v>
      </c>
      <c r="GY24">
        <v>1.8658399999999999</v>
      </c>
      <c r="GZ24">
        <v>1.8669100000000001</v>
      </c>
      <c r="HA24">
        <v>1.86829</v>
      </c>
      <c r="HB24">
        <v>5</v>
      </c>
      <c r="HC24">
        <v>0</v>
      </c>
      <c r="HD24">
        <v>0</v>
      </c>
      <c r="HE24">
        <v>0</v>
      </c>
      <c r="HF24" t="s">
        <v>396</v>
      </c>
      <c r="HG24" t="s">
        <v>397</v>
      </c>
      <c r="HH24" t="s">
        <v>398</v>
      </c>
      <c r="HI24" t="s">
        <v>398</v>
      </c>
      <c r="HJ24" t="s">
        <v>398</v>
      </c>
      <c r="HK24" t="s">
        <v>398</v>
      </c>
      <c r="HL24">
        <v>0</v>
      </c>
      <c r="HM24">
        <v>100</v>
      </c>
      <c r="HN24">
        <v>100</v>
      </c>
      <c r="HO24">
        <v>2.5249999999999999</v>
      </c>
      <c r="HP24">
        <v>8.4400000000000003E-2</v>
      </c>
      <c r="HQ24">
        <v>2.5242999999999798</v>
      </c>
      <c r="HR24">
        <v>0</v>
      </c>
      <c r="HS24">
        <v>0</v>
      </c>
      <c r="HT24">
        <v>0</v>
      </c>
      <c r="HU24">
        <v>8.4434999999999094E-2</v>
      </c>
      <c r="HV24">
        <v>0</v>
      </c>
      <c r="HW24">
        <v>0</v>
      </c>
      <c r="HX24">
        <v>0</v>
      </c>
      <c r="HY24">
        <v>-1</v>
      </c>
      <c r="HZ24">
        <v>-1</v>
      </c>
      <c r="IA24">
        <v>-1</v>
      </c>
      <c r="IB24">
        <v>-1</v>
      </c>
      <c r="IC24">
        <v>0.7</v>
      </c>
      <c r="ID24">
        <v>0.6</v>
      </c>
      <c r="IE24">
        <v>1.5100100000000001</v>
      </c>
      <c r="IF24">
        <v>2.6049799999999999</v>
      </c>
      <c r="IG24">
        <v>2.9980500000000001</v>
      </c>
      <c r="IH24">
        <v>2.9553199999999999</v>
      </c>
      <c r="II24">
        <v>2.7453599999999998</v>
      </c>
      <c r="IJ24">
        <v>2.31812</v>
      </c>
      <c r="IK24">
        <v>32.399099999999997</v>
      </c>
      <c r="IL24">
        <v>24.227599999999999</v>
      </c>
      <c r="IM24">
        <v>18</v>
      </c>
      <c r="IN24">
        <v>1077.81</v>
      </c>
      <c r="IO24">
        <v>650.21900000000005</v>
      </c>
      <c r="IP24">
        <v>24.9999</v>
      </c>
      <c r="IQ24">
        <v>24.659600000000001</v>
      </c>
      <c r="IR24">
        <v>30</v>
      </c>
      <c r="IS24">
        <v>24.51</v>
      </c>
      <c r="IT24">
        <v>24.4604</v>
      </c>
      <c r="IU24">
        <v>30.248799999999999</v>
      </c>
      <c r="IV24">
        <v>21.984500000000001</v>
      </c>
      <c r="IW24">
        <v>44.297800000000002</v>
      </c>
      <c r="IX24">
        <v>25</v>
      </c>
      <c r="IY24">
        <v>400</v>
      </c>
      <c r="IZ24">
        <v>15.928699999999999</v>
      </c>
      <c r="JA24">
        <v>103.529</v>
      </c>
      <c r="JB24">
        <v>104.70699999999999</v>
      </c>
    </row>
    <row r="25" spans="1:262" x14ac:dyDescent="0.2">
      <c r="A25">
        <v>9</v>
      </c>
      <c r="B25">
        <v>1634312661.0999999</v>
      </c>
      <c r="C25">
        <v>881</v>
      </c>
      <c r="D25" t="s">
        <v>427</v>
      </c>
      <c r="E25" t="s">
        <v>428</v>
      </c>
      <c r="F25" t="s">
        <v>390</v>
      </c>
      <c r="G25">
        <v>1634312661.0999999</v>
      </c>
      <c r="H25">
        <f t="shared" si="0"/>
        <v>4.8466864950543476E-3</v>
      </c>
      <c r="I25">
        <f t="shared" si="1"/>
        <v>4.8466864950543478</v>
      </c>
      <c r="J25">
        <f t="shared" si="2"/>
        <v>14.896099179914073</v>
      </c>
      <c r="K25">
        <f t="shared" si="3"/>
        <v>589.39499999999998</v>
      </c>
      <c r="L25">
        <f t="shared" si="4"/>
        <v>474.03889185878705</v>
      </c>
      <c r="M25">
        <f t="shared" si="5"/>
        <v>43.143630321890555</v>
      </c>
      <c r="N25">
        <f t="shared" si="6"/>
        <v>53.642518431052494</v>
      </c>
      <c r="O25">
        <f t="shared" si="7"/>
        <v>0.25285707759970355</v>
      </c>
      <c r="P25">
        <f t="shared" si="8"/>
        <v>2.7662583654302817</v>
      </c>
      <c r="Q25">
        <f t="shared" si="9"/>
        <v>0.24068245479286124</v>
      </c>
      <c r="R25">
        <f t="shared" si="10"/>
        <v>0.15147151548795229</v>
      </c>
      <c r="S25">
        <f t="shared" si="11"/>
        <v>241.75918701861755</v>
      </c>
      <c r="T25">
        <f t="shared" si="12"/>
        <v>26.747442670428249</v>
      </c>
      <c r="U25">
        <f t="shared" si="13"/>
        <v>26.747442670428249</v>
      </c>
      <c r="V25">
        <f t="shared" si="14"/>
        <v>3.52641135210331</v>
      </c>
      <c r="W25">
        <f t="shared" si="15"/>
        <v>50.04461085797459</v>
      </c>
      <c r="X25">
        <f t="shared" si="16"/>
        <v>1.7467550127437996</v>
      </c>
      <c r="Y25">
        <f t="shared" si="17"/>
        <v>3.4903958344307013</v>
      </c>
      <c r="Z25">
        <f t="shared" si="18"/>
        <v>1.7796563393595104</v>
      </c>
      <c r="AA25">
        <f t="shared" si="19"/>
        <v>-213.73887443189673</v>
      </c>
      <c r="AB25">
        <f t="shared" si="20"/>
        <v>-26.00051064366826</v>
      </c>
      <c r="AC25">
        <f t="shared" si="21"/>
        <v>-2.0215658245903283</v>
      </c>
      <c r="AD25">
        <f t="shared" si="22"/>
        <v>-1.7638815377800654E-3</v>
      </c>
      <c r="AE25">
        <v>0</v>
      </c>
      <c r="AF25">
        <v>0</v>
      </c>
      <c r="AG25">
        <f t="shared" si="23"/>
        <v>1</v>
      </c>
      <c r="AH25">
        <f t="shared" si="24"/>
        <v>0</v>
      </c>
      <c r="AI25">
        <f t="shared" si="25"/>
        <v>48169.298833726069</v>
      </c>
      <c r="AJ25" t="s">
        <v>391</v>
      </c>
      <c r="AK25">
        <v>0</v>
      </c>
      <c r="AL25">
        <v>0</v>
      </c>
      <c r="AM25">
        <v>0</v>
      </c>
      <c r="AN25" t="e">
        <f t="shared" si="26"/>
        <v>#DIV/0!</v>
      </c>
      <c r="AO25">
        <v>-1</v>
      </c>
      <c r="AP25" t="s">
        <v>429</v>
      </c>
      <c r="AQ25">
        <v>10396.5</v>
      </c>
      <c r="AR25">
        <v>1337.6332</v>
      </c>
      <c r="AS25">
        <v>1548.02</v>
      </c>
      <c r="AT25">
        <f t="shared" si="27"/>
        <v>0.13590702962494028</v>
      </c>
      <c r="AU25">
        <v>0.5</v>
      </c>
      <c r="AV25">
        <f t="shared" si="28"/>
        <v>1261.3283994915118</v>
      </c>
      <c r="AW25">
        <f t="shared" si="29"/>
        <v>14.896099179914073</v>
      </c>
      <c r="AX25">
        <f t="shared" si="30"/>
        <v>85.711698078235699</v>
      </c>
      <c r="AY25">
        <f t="shared" si="31"/>
        <v>1.2602664925583519E-2</v>
      </c>
      <c r="AZ25">
        <f t="shared" si="32"/>
        <v>-1</v>
      </c>
      <c r="BA25" t="e">
        <f t="shared" si="33"/>
        <v>#DIV/0!</v>
      </c>
      <c r="BB25" t="s">
        <v>391</v>
      </c>
      <c r="BC25">
        <v>0</v>
      </c>
      <c r="BD25" t="e">
        <f t="shared" si="34"/>
        <v>#DIV/0!</v>
      </c>
      <c r="BE25" t="e">
        <f t="shared" si="35"/>
        <v>#DIV/0!</v>
      </c>
      <c r="BF25" t="e">
        <f t="shared" si="36"/>
        <v>#DIV/0!</v>
      </c>
      <c r="BG25" t="e">
        <f t="shared" si="37"/>
        <v>#DIV/0!</v>
      </c>
      <c r="BH25">
        <f t="shared" si="38"/>
        <v>0.13590702962494025</v>
      </c>
      <c r="BI25" t="e">
        <f t="shared" si="39"/>
        <v>#DIV/0!</v>
      </c>
      <c r="BJ25" t="e">
        <f t="shared" si="40"/>
        <v>#DIV/0!</v>
      </c>
      <c r="BK25" t="e">
        <f t="shared" si="41"/>
        <v>#DIV/0!</v>
      </c>
      <c r="BL25">
        <v>127</v>
      </c>
      <c r="BM25">
        <v>300</v>
      </c>
      <c r="BN25">
        <v>300</v>
      </c>
      <c r="BO25">
        <v>300</v>
      </c>
      <c r="BP25">
        <v>10396.5</v>
      </c>
      <c r="BQ25">
        <v>1508.06</v>
      </c>
      <c r="BR25">
        <v>-7.3516800000000002E-3</v>
      </c>
      <c r="BS25">
        <v>-2.15</v>
      </c>
      <c r="BT25" t="s">
        <v>391</v>
      </c>
      <c r="BU25" t="s">
        <v>391</v>
      </c>
      <c r="BV25" t="s">
        <v>391</v>
      </c>
      <c r="BW25" t="s">
        <v>391</v>
      </c>
      <c r="BX25" t="s">
        <v>391</v>
      </c>
      <c r="BY25" t="s">
        <v>391</v>
      </c>
      <c r="BZ25" t="s">
        <v>391</v>
      </c>
      <c r="CA25" t="s">
        <v>391</v>
      </c>
      <c r="CB25" t="s">
        <v>391</v>
      </c>
      <c r="CC25" t="s">
        <v>391</v>
      </c>
      <c r="CD25">
        <f t="shared" si="42"/>
        <v>1500.14</v>
      </c>
      <c r="CE25">
        <f t="shared" si="43"/>
        <v>1261.3283994915118</v>
      </c>
      <c r="CF25">
        <f t="shared" si="44"/>
        <v>0.84080712432940374</v>
      </c>
      <c r="CG25">
        <f t="shared" si="45"/>
        <v>0.16115774995574916</v>
      </c>
      <c r="CH25">
        <v>6</v>
      </c>
      <c r="CI25">
        <v>0.5</v>
      </c>
      <c r="CJ25" t="s">
        <v>393</v>
      </c>
      <c r="CK25">
        <v>2</v>
      </c>
      <c r="CL25">
        <v>1634312661.0999999</v>
      </c>
      <c r="CM25">
        <v>589.39499999999998</v>
      </c>
      <c r="CN25">
        <v>600.04700000000003</v>
      </c>
      <c r="CO25">
        <v>19.192399999999999</v>
      </c>
      <c r="CP25">
        <v>16.3401</v>
      </c>
      <c r="CQ25">
        <v>586.16200000000003</v>
      </c>
      <c r="CR25">
        <v>19.0974</v>
      </c>
      <c r="CS25">
        <v>999.96500000000003</v>
      </c>
      <c r="CT25">
        <v>90.912899999999993</v>
      </c>
      <c r="CU25">
        <v>9.9949499999999997E-2</v>
      </c>
      <c r="CV25">
        <v>26.5731</v>
      </c>
      <c r="CW25">
        <v>-252.95500000000001</v>
      </c>
      <c r="CX25">
        <v>999.9</v>
      </c>
      <c r="CY25">
        <v>0</v>
      </c>
      <c r="CZ25">
        <v>0</v>
      </c>
      <c r="DA25">
        <v>10006.200000000001</v>
      </c>
      <c r="DB25">
        <v>0</v>
      </c>
      <c r="DC25">
        <v>10.8673</v>
      </c>
      <c r="DD25">
        <v>-11.360799999999999</v>
      </c>
      <c r="DE25">
        <v>600.19899999999996</v>
      </c>
      <c r="DF25">
        <v>610.01400000000001</v>
      </c>
      <c r="DG25">
        <v>2.8417300000000001</v>
      </c>
      <c r="DH25">
        <v>600.04700000000003</v>
      </c>
      <c r="DI25">
        <v>16.3401</v>
      </c>
      <c r="DJ25">
        <v>1.7438800000000001</v>
      </c>
      <c r="DK25">
        <v>1.48553</v>
      </c>
      <c r="DL25">
        <v>15.2926</v>
      </c>
      <c r="DM25">
        <v>12.82</v>
      </c>
      <c r="DN25">
        <v>1500.14</v>
      </c>
      <c r="DO25">
        <v>0.97300600000000004</v>
      </c>
      <c r="DP25">
        <v>2.69936E-2</v>
      </c>
      <c r="DQ25">
        <v>0</v>
      </c>
      <c r="DR25">
        <v>1334.74</v>
      </c>
      <c r="DS25">
        <v>5.0006300000000001</v>
      </c>
      <c r="DT25">
        <v>19382.599999999999</v>
      </c>
      <c r="DU25">
        <v>12906.3</v>
      </c>
      <c r="DV25">
        <v>37.125</v>
      </c>
      <c r="DW25">
        <v>37.625</v>
      </c>
      <c r="DX25">
        <v>37.061999999999998</v>
      </c>
      <c r="DY25">
        <v>36.811999999999998</v>
      </c>
      <c r="DZ25">
        <v>38.375</v>
      </c>
      <c r="EA25">
        <v>1454.78</v>
      </c>
      <c r="EB25">
        <v>40.36</v>
      </c>
      <c r="EC25">
        <v>0</v>
      </c>
      <c r="ED25">
        <v>102.799999952316</v>
      </c>
      <c r="EE25">
        <v>0</v>
      </c>
      <c r="EF25">
        <v>1337.6332</v>
      </c>
      <c r="EG25">
        <v>-23.5369231010135</v>
      </c>
      <c r="EH25">
        <v>-376.10769213467898</v>
      </c>
      <c r="EI25">
        <v>19426.099999999999</v>
      </c>
      <c r="EJ25">
        <v>15</v>
      </c>
      <c r="EK25">
        <v>1634312686.0999999</v>
      </c>
      <c r="EL25" t="s">
        <v>430</v>
      </c>
      <c r="EM25">
        <v>1634312686.0999999</v>
      </c>
      <c r="EN25">
        <v>1634312681.0999999</v>
      </c>
      <c r="EO25">
        <v>10</v>
      </c>
      <c r="EP25">
        <v>0.70899999999999996</v>
      </c>
      <c r="EQ25">
        <v>1.0999999999999999E-2</v>
      </c>
      <c r="ER25">
        <v>3.2330000000000001</v>
      </c>
      <c r="ES25">
        <v>9.5000000000000001E-2</v>
      </c>
      <c r="ET25">
        <v>600</v>
      </c>
      <c r="EU25">
        <v>16</v>
      </c>
      <c r="EV25">
        <v>0.16</v>
      </c>
      <c r="EW25">
        <v>0.04</v>
      </c>
      <c r="EX25">
        <v>-11.3033175</v>
      </c>
      <c r="EY25">
        <v>9.0341088180115603E-2</v>
      </c>
      <c r="EZ25">
        <v>3.1862641820006199E-2</v>
      </c>
      <c r="FA25">
        <v>1</v>
      </c>
      <c r="FB25">
        <v>2.9172197500000001</v>
      </c>
      <c r="FC25">
        <v>-0.31841572232646198</v>
      </c>
      <c r="FD25">
        <v>3.2656982062608003E-2</v>
      </c>
      <c r="FE25">
        <v>1</v>
      </c>
      <c r="FF25">
        <v>2</v>
      </c>
      <c r="FG25">
        <v>2</v>
      </c>
      <c r="FH25" t="s">
        <v>395</v>
      </c>
      <c r="FI25">
        <v>3.88436</v>
      </c>
      <c r="FJ25">
        <v>2.7589999999999999</v>
      </c>
      <c r="FK25">
        <v>0.11805</v>
      </c>
      <c r="FL25">
        <v>0.120056</v>
      </c>
      <c r="FM25">
        <v>8.9837500000000001E-2</v>
      </c>
      <c r="FN25">
        <v>8.0397099999999999E-2</v>
      </c>
      <c r="FO25">
        <v>34750</v>
      </c>
      <c r="FP25">
        <v>38039.300000000003</v>
      </c>
      <c r="FQ25">
        <v>35695.1</v>
      </c>
      <c r="FR25">
        <v>39230.6</v>
      </c>
      <c r="FS25">
        <v>46090.3</v>
      </c>
      <c r="FT25">
        <v>52083.8</v>
      </c>
      <c r="FU25">
        <v>55820.2</v>
      </c>
      <c r="FV25">
        <v>62895.9</v>
      </c>
      <c r="FW25">
        <v>2.6488700000000001</v>
      </c>
      <c r="FX25">
        <v>2.23143</v>
      </c>
      <c r="FY25">
        <v>-0.27738499999999999</v>
      </c>
      <c r="FZ25">
        <v>0</v>
      </c>
      <c r="GA25">
        <v>-244.73699999999999</v>
      </c>
      <c r="GB25">
        <v>999.9</v>
      </c>
      <c r="GC25">
        <v>50.542999999999999</v>
      </c>
      <c r="GD25">
        <v>27.734000000000002</v>
      </c>
      <c r="GE25">
        <v>20.771999999999998</v>
      </c>
      <c r="GF25">
        <v>57.0336</v>
      </c>
      <c r="GG25">
        <v>45.272399999999998</v>
      </c>
      <c r="GH25">
        <v>3</v>
      </c>
      <c r="GI25">
        <v>-0.20251</v>
      </c>
      <c r="GJ25">
        <v>-0.54956400000000005</v>
      </c>
      <c r="GK25">
        <v>20.131900000000002</v>
      </c>
      <c r="GL25">
        <v>5.1996200000000004</v>
      </c>
      <c r="GM25">
        <v>12.0085</v>
      </c>
      <c r="GN25">
        <v>4.9756499999999999</v>
      </c>
      <c r="GO25">
        <v>3.2931300000000001</v>
      </c>
      <c r="GP25">
        <v>37.5</v>
      </c>
      <c r="GQ25">
        <v>1446.7</v>
      </c>
      <c r="GR25">
        <v>9999</v>
      </c>
      <c r="GS25">
        <v>9999</v>
      </c>
      <c r="GT25">
        <v>1.8631</v>
      </c>
      <c r="GU25">
        <v>1.86799</v>
      </c>
      <c r="GV25">
        <v>1.86771</v>
      </c>
      <c r="GW25">
        <v>1.8689</v>
      </c>
      <c r="GX25">
        <v>1.86981</v>
      </c>
      <c r="GY25">
        <v>1.8658399999999999</v>
      </c>
      <c r="GZ25">
        <v>1.8669100000000001</v>
      </c>
      <c r="HA25">
        <v>1.86829</v>
      </c>
      <c r="HB25">
        <v>5</v>
      </c>
      <c r="HC25">
        <v>0</v>
      </c>
      <c r="HD25">
        <v>0</v>
      </c>
      <c r="HE25">
        <v>0</v>
      </c>
      <c r="HF25" t="s">
        <v>396</v>
      </c>
      <c r="HG25" t="s">
        <v>397</v>
      </c>
      <c r="HH25" t="s">
        <v>398</v>
      </c>
      <c r="HI25" t="s">
        <v>398</v>
      </c>
      <c r="HJ25" t="s">
        <v>398</v>
      </c>
      <c r="HK25" t="s">
        <v>398</v>
      </c>
      <c r="HL25">
        <v>0</v>
      </c>
      <c r="HM25">
        <v>100</v>
      </c>
      <c r="HN25">
        <v>100</v>
      </c>
      <c r="HO25">
        <v>3.2330000000000001</v>
      </c>
      <c r="HP25">
        <v>9.5000000000000001E-2</v>
      </c>
      <c r="HQ25">
        <v>2.5242999999999798</v>
      </c>
      <c r="HR25">
        <v>0</v>
      </c>
      <c r="HS25">
        <v>0</v>
      </c>
      <c r="HT25">
        <v>0</v>
      </c>
      <c r="HU25">
        <v>8.4434999999999094E-2</v>
      </c>
      <c r="HV25">
        <v>0</v>
      </c>
      <c r="HW25">
        <v>0</v>
      </c>
      <c r="HX25">
        <v>0</v>
      </c>
      <c r="HY25">
        <v>-1</v>
      </c>
      <c r="HZ25">
        <v>-1</v>
      </c>
      <c r="IA25">
        <v>-1</v>
      </c>
      <c r="IB25">
        <v>-1</v>
      </c>
      <c r="IC25">
        <v>2.4</v>
      </c>
      <c r="ID25">
        <v>2.2999999999999998</v>
      </c>
      <c r="IE25">
        <v>2.0898400000000001</v>
      </c>
      <c r="IF25">
        <v>2.6110799999999998</v>
      </c>
      <c r="IG25">
        <v>2.9980500000000001</v>
      </c>
      <c r="IH25">
        <v>2.9553199999999999</v>
      </c>
      <c r="II25">
        <v>2.7453599999999998</v>
      </c>
      <c r="IJ25">
        <v>2.3046899999999999</v>
      </c>
      <c r="IK25">
        <v>32.421199999999999</v>
      </c>
      <c r="IL25">
        <v>24.218800000000002</v>
      </c>
      <c r="IM25">
        <v>18</v>
      </c>
      <c r="IN25">
        <v>1076.74</v>
      </c>
      <c r="IO25">
        <v>652.10400000000004</v>
      </c>
      <c r="IP25">
        <v>25</v>
      </c>
      <c r="IQ25">
        <v>24.6554</v>
      </c>
      <c r="IR25">
        <v>30</v>
      </c>
      <c r="IS25">
        <v>24.51</v>
      </c>
      <c r="IT25">
        <v>24.464400000000001</v>
      </c>
      <c r="IU25">
        <v>41.8277</v>
      </c>
      <c r="IV25">
        <v>18.597300000000001</v>
      </c>
      <c r="IW25">
        <v>43.175699999999999</v>
      </c>
      <c r="IX25">
        <v>25</v>
      </c>
      <c r="IY25">
        <v>600</v>
      </c>
      <c r="IZ25">
        <v>16.414400000000001</v>
      </c>
      <c r="JA25">
        <v>103.532</v>
      </c>
      <c r="JB25">
        <v>104.71</v>
      </c>
    </row>
    <row r="26" spans="1:262" x14ac:dyDescent="0.2">
      <c r="A26">
        <v>10</v>
      </c>
      <c r="B26">
        <v>1634312807.5</v>
      </c>
      <c r="C26">
        <v>1027.4000000953699</v>
      </c>
      <c r="D26" t="s">
        <v>431</v>
      </c>
      <c r="E26" t="s">
        <v>432</v>
      </c>
      <c r="F26" t="s">
        <v>390</v>
      </c>
      <c r="G26">
        <v>1634312807.5</v>
      </c>
      <c r="H26">
        <f t="shared" si="0"/>
        <v>3.3584254289816314E-3</v>
      </c>
      <c r="I26">
        <f t="shared" si="1"/>
        <v>3.3584254289816315</v>
      </c>
      <c r="J26">
        <f t="shared" si="2"/>
        <v>16.228704788012227</v>
      </c>
      <c r="K26">
        <f t="shared" si="3"/>
        <v>788.62199999999996</v>
      </c>
      <c r="L26">
        <f t="shared" si="4"/>
        <v>602.74405070475405</v>
      </c>
      <c r="M26">
        <f t="shared" si="5"/>
        <v>54.856874517602641</v>
      </c>
      <c r="N26">
        <f t="shared" si="6"/>
        <v>71.773977769233611</v>
      </c>
      <c r="O26">
        <f t="shared" si="7"/>
        <v>0.16429895049414975</v>
      </c>
      <c r="P26">
        <f t="shared" si="8"/>
        <v>2.7729039446212393</v>
      </c>
      <c r="Q26">
        <f t="shared" si="9"/>
        <v>0.15907599474577852</v>
      </c>
      <c r="R26">
        <f t="shared" si="10"/>
        <v>9.9877927539312183E-2</v>
      </c>
      <c r="S26">
        <f t="shared" si="11"/>
        <v>241.73786001877565</v>
      </c>
      <c r="T26">
        <f t="shared" si="12"/>
        <v>27.137586140020883</v>
      </c>
      <c r="U26">
        <f t="shared" si="13"/>
        <v>27.137586140020883</v>
      </c>
      <c r="V26">
        <f t="shared" si="14"/>
        <v>3.6081842857934738</v>
      </c>
      <c r="W26">
        <f t="shared" si="15"/>
        <v>49.992897743445283</v>
      </c>
      <c r="X26">
        <f t="shared" si="16"/>
        <v>1.7432235156974403</v>
      </c>
      <c r="Y26">
        <f t="shared" si="17"/>
        <v>3.4869423345759141</v>
      </c>
      <c r="Z26">
        <f t="shared" si="18"/>
        <v>1.8649607700960336</v>
      </c>
      <c r="AA26">
        <f t="shared" si="19"/>
        <v>-148.10656141808994</v>
      </c>
      <c r="AB26">
        <f t="shared" si="20"/>
        <v>-86.898091197853844</v>
      </c>
      <c r="AC26">
        <f t="shared" si="21"/>
        <v>-6.7528313560609643</v>
      </c>
      <c r="AD26">
        <f t="shared" si="22"/>
        <v>-1.9623953229100266E-2</v>
      </c>
      <c r="AE26">
        <v>0</v>
      </c>
      <c r="AF26">
        <v>0</v>
      </c>
      <c r="AG26">
        <f t="shared" si="23"/>
        <v>1</v>
      </c>
      <c r="AH26">
        <f t="shared" si="24"/>
        <v>0</v>
      </c>
      <c r="AI26">
        <f t="shared" si="25"/>
        <v>48353.316126616919</v>
      </c>
      <c r="AJ26" t="s">
        <v>391</v>
      </c>
      <c r="AK26">
        <v>0</v>
      </c>
      <c r="AL26">
        <v>0</v>
      </c>
      <c r="AM26">
        <v>0</v>
      </c>
      <c r="AN26" t="e">
        <f t="shared" si="26"/>
        <v>#DIV/0!</v>
      </c>
      <c r="AO26">
        <v>-1</v>
      </c>
      <c r="AP26" t="s">
        <v>433</v>
      </c>
      <c r="AQ26">
        <v>10391.700000000001</v>
      </c>
      <c r="AR26">
        <v>1310.222</v>
      </c>
      <c r="AS26">
        <v>1523.12</v>
      </c>
      <c r="AT26">
        <f t="shared" si="27"/>
        <v>0.13977756184673562</v>
      </c>
      <c r="AU26">
        <v>0.5</v>
      </c>
      <c r="AV26">
        <f t="shared" si="28"/>
        <v>1261.2188994915937</v>
      </c>
      <c r="AW26">
        <f t="shared" si="29"/>
        <v>16.228704788012227</v>
      </c>
      <c r="AX26">
        <f t="shared" si="30"/>
        <v>88.145051362979032</v>
      </c>
      <c r="AY26">
        <f t="shared" si="31"/>
        <v>1.3660360461579858E-2</v>
      </c>
      <c r="AZ26">
        <f t="shared" si="32"/>
        <v>-1</v>
      </c>
      <c r="BA26" t="e">
        <f t="shared" si="33"/>
        <v>#DIV/0!</v>
      </c>
      <c r="BB26" t="s">
        <v>391</v>
      </c>
      <c r="BC26">
        <v>0</v>
      </c>
      <c r="BD26" t="e">
        <f t="shared" si="34"/>
        <v>#DIV/0!</v>
      </c>
      <c r="BE26" t="e">
        <f t="shared" si="35"/>
        <v>#DIV/0!</v>
      </c>
      <c r="BF26" t="e">
        <f t="shared" si="36"/>
        <v>#DIV/0!</v>
      </c>
      <c r="BG26" t="e">
        <f t="shared" si="37"/>
        <v>#DIV/0!</v>
      </c>
      <c r="BH26">
        <f t="shared" si="38"/>
        <v>0.13977756184673559</v>
      </c>
      <c r="BI26" t="e">
        <f t="shared" si="39"/>
        <v>#DIV/0!</v>
      </c>
      <c r="BJ26" t="e">
        <f t="shared" si="40"/>
        <v>#DIV/0!</v>
      </c>
      <c r="BK26" t="e">
        <f t="shared" si="41"/>
        <v>#DIV/0!</v>
      </c>
      <c r="BL26">
        <v>128</v>
      </c>
      <c r="BM26">
        <v>300</v>
      </c>
      <c r="BN26">
        <v>300</v>
      </c>
      <c r="BO26">
        <v>300</v>
      </c>
      <c r="BP26">
        <v>10391.700000000001</v>
      </c>
      <c r="BQ26">
        <v>1486.38</v>
      </c>
      <c r="BR26">
        <v>-7.3492899999999996E-3</v>
      </c>
      <c r="BS26">
        <v>-1.61</v>
      </c>
      <c r="BT26" t="s">
        <v>391</v>
      </c>
      <c r="BU26" t="s">
        <v>391</v>
      </c>
      <c r="BV26" t="s">
        <v>391</v>
      </c>
      <c r="BW26" t="s">
        <v>391</v>
      </c>
      <c r="BX26" t="s">
        <v>391</v>
      </c>
      <c r="BY26" t="s">
        <v>391</v>
      </c>
      <c r="BZ26" t="s">
        <v>391</v>
      </c>
      <c r="CA26" t="s">
        <v>391</v>
      </c>
      <c r="CB26" t="s">
        <v>391</v>
      </c>
      <c r="CC26" t="s">
        <v>391</v>
      </c>
      <c r="CD26">
        <f t="shared" si="42"/>
        <v>1500.01</v>
      </c>
      <c r="CE26">
        <f t="shared" si="43"/>
        <v>1261.2188994915937</v>
      </c>
      <c r="CF26">
        <f t="shared" si="44"/>
        <v>0.84080699428110062</v>
      </c>
      <c r="CG26">
        <f t="shared" si="45"/>
        <v>0.16115749896252402</v>
      </c>
      <c r="CH26">
        <v>6</v>
      </c>
      <c r="CI26">
        <v>0.5</v>
      </c>
      <c r="CJ26" t="s">
        <v>393</v>
      </c>
      <c r="CK26">
        <v>2</v>
      </c>
      <c r="CL26">
        <v>1634312807.5</v>
      </c>
      <c r="CM26">
        <v>788.62199999999996</v>
      </c>
      <c r="CN26">
        <v>799.94799999999998</v>
      </c>
      <c r="CO26">
        <v>19.1538</v>
      </c>
      <c r="CP26">
        <v>17.177399999999999</v>
      </c>
      <c r="CQ26">
        <v>784.90099999999995</v>
      </c>
      <c r="CR26">
        <v>19.026800000000001</v>
      </c>
      <c r="CS26">
        <v>1000.03</v>
      </c>
      <c r="CT26">
        <v>90.912000000000006</v>
      </c>
      <c r="CU26">
        <v>9.98888E-2</v>
      </c>
      <c r="CV26">
        <v>26.5563</v>
      </c>
      <c r="CW26">
        <v>-254.084</v>
      </c>
      <c r="CX26">
        <v>999.9</v>
      </c>
      <c r="CY26">
        <v>0</v>
      </c>
      <c r="CZ26">
        <v>0</v>
      </c>
      <c r="DA26">
        <v>10045.6</v>
      </c>
      <c r="DB26">
        <v>0</v>
      </c>
      <c r="DC26">
        <v>10.8673</v>
      </c>
      <c r="DD26">
        <v>-11.8142</v>
      </c>
      <c r="DE26">
        <v>803.49900000000002</v>
      </c>
      <c r="DF26">
        <v>813.93</v>
      </c>
      <c r="DG26">
        <v>1.9444399999999999</v>
      </c>
      <c r="DH26">
        <v>799.94799999999998</v>
      </c>
      <c r="DI26">
        <v>17.177399999999999</v>
      </c>
      <c r="DJ26">
        <v>1.7383999999999999</v>
      </c>
      <c r="DK26">
        <v>1.5616300000000001</v>
      </c>
      <c r="DL26">
        <v>15.243600000000001</v>
      </c>
      <c r="DM26">
        <v>13.5853</v>
      </c>
      <c r="DN26">
        <v>1500.01</v>
      </c>
      <c r="DO26">
        <v>0.97301000000000004</v>
      </c>
      <c r="DP26">
        <v>2.6990299999999998E-2</v>
      </c>
      <c r="DQ26">
        <v>0</v>
      </c>
      <c r="DR26">
        <v>1308.08</v>
      </c>
      <c r="DS26">
        <v>5.0006300000000001</v>
      </c>
      <c r="DT26">
        <v>19052.599999999999</v>
      </c>
      <c r="DU26">
        <v>12905.2</v>
      </c>
      <c r="DV26">
        <v>38.061999999999998</v>
      </c>
      <c r="DW26">
        <v>39.125</v>
      </c>
      <c r="DX26">
        <v>37.875</v>
      </c>
      <c r="DY26">
        <v>39.061999999999998</v>
      </c>
      <c r="DZ26">
        <v>39.5</v>
      </c>
      <c r="EA26">
        <v>1454.66</v>
      </c>
      <c r="EB26">
        <v>40.35</v>
      </c>
      <c r="EC26">
        <v>0</v>
      </c>
      <c r="ED26">
        <v>146</v>
      </c>
      <c r="EE26">
        <v>0</v>
      </c>
      <c r="EF26">
        <v>1310.222</v>
      </c>
      <c r="EG26">
        <v>-19.357692261052801</v>
      </c>
      <c r="EH26">
        <v>-219.39230729496899</v>
      </c>
      <c r="EI26">
        <v>19077.484</v>
      </c>
      <c r="EJ26">
        <v>15</v>
      </c>
      <c r="EK26">
        <v>1634312827</v>
      </c>
      <c r="EL26" t="s">
        <v>434</v>
      </c>
      <c r="EM26">
        <v>1634312824.5</v>
      </c>
      <c r="EN26">
        <v>1634312827</v>
      </c>
      <c r="EO26">
        <v>11</v>
      </c>
      <c r="EP26">
        <v>0.48799999999999999</v>
      </c>
      <c r="EQ26">
        <v>3.2000000000000001E-2</v>
      </c>
      <c r="ER26">
        <v>3.7210000000000001</v>
      </c>
      <c r="ES26">
        <v>0.127</v>
      </c>
      <c r="ET26">
        <v>800</v>
      </c>
      <c r="EU26">
        <v>17</v>
      </c>
      <c r="EV26">
        <v>0.12</v>
      </c>
      <c r="EW26">
        <v>0.03</v>
      </c>
      <c r="EX26">
        <v>-11.9206225</v>
      </c>
      <c r="EY26">
        <v>0.38086491557222801</v>
      </c>
      <c r="EZ26">
        <v>4.2152754877350401E-2</v>
      </c>
      <c r="FA26">
        <v>0</v>
      </c>
      <c r="FB26">
        <v>1.993698</v>
      </c>
      <c r="FC26">
        <v>-0.36517598499061998</v>
      </c>
      <c r="FD26">
        <v>3.5586469844591198E-2</v>
      </c>
      <c r="FE26">
        <v>1</v>
      </c>
      <c r="FF26">
        <v>1</v>
      </c>
      <c r="FG26">
        <v>2</v>
      </c>
      <c r="FH26" t="s">
        <v>435</v>
      </c>
      <c r="FI26">
        <v>3.8844500000000002</v>
      </c>
      <c r="FJ26">
        <v>2.75928</v>
      </c>
      <c r="FK26">
        <v>0.144232</v>
      </c>
      <c r="FL26">
        <v>0.146038</v>
      </c>
      <c r="FM26">
        <v>8.9596700000000001E-2</v>
      </c>
      <c r="FN26">
        <v>8.3318199999999995E-2</v>
      </c>
      <c r="FO26">
        <v>33718.5</v>
      </c>
      <c r="FP26">
        <v>36915.300000000003</v>
      </c>
      <c r="FQ26">
        <v>35694.300000000003</v>
      </c>
      <c r="FR26">
        <v>39228.5</v>
      </c>
      <c r="FS26">
        <v>46102.5</v>
      </c>
      <c r="FT26">
        <v>51916.5</v>
      </c>
      <c r="FU26">
        <v>55819.1</v>
      </c>
      <c r="FV26">
        <v>62893.5</v>
      </c>
      <c r="FW26">
        <v>2.6489699999999998</v>
      </c>
      <c r="FX26">
        <v>2.2344300000000001</v>
      </c>
      <c r="FY26">
        <v>-0.31516</v>
      </c>
      <c r="FZ26">
        <v>0</v>
      </c>
      <c r="GA26">
        <v>-244.739</v>
      </c>
      <c r="GB26">
        <v>999.9</v>
      </c>
      <c r="GC26">
        <v>50.201000000000001</v>
      </c>
      <c r="GD26">
        <v>27.805</v>
      </c>
      <c r="GE26">
        <v>20.718299999999999</v>
      </c>
      <c r="GF26">
        <v>56.413499999999999</v>
      </c>
      <c r="GG26">
        <v>45.160299999999999</v>
      </c>
      <c r="GH26">
        <v>3</v>
      </c>
      <c r="GI26">
        <v>-0.201931</v>
      </c>
      <c r="GJ26">
        <v>-0.55176999999999998</v>
      </c>
      <c r="GK26">
        <v>20.133800000000001</v>
      </c>
      <c r="GL26">
        <v>5.2002199999999998</v>
      </c>
      <c r="GM26">
        <v>12.006500000000001</v>
      </c>
      <c r="GN26">
        <v>4.9757499999999997</v>
      </c>
      <c r="GO26">
        <v>3.29305</v>
      </c>
      <c r="GP26">
        <v>37.5</v>
      </c>
      <c r="GQ26">
        <v>1451.8</v>
      </c>
      <c r="GR26">
        <v>9999</v>
      </c>
      <c r="GS26">
        <v>9999</v>
      </c>
      <c r="GT26">
        <v>1.8631500000000001</v>
      </c>
      <c r="GU26">
        <v>1.86798</v>
      </c>
      <c r="GV26">
        <v>1.86774</v>
      </c>
      <c r="GW26">
        <v>1.8689100000000001</v>
      </c>
      <c r="GX26">
        <v>1.86981</v>
      </c>
      <c r="GY26">
        <v>1.8658300000000001</v>
      </c>
      <c r="GZ26">
        <v>1.8669100000000001</v>
      </c>
      <c r="HA26">
        <v>1.86829</v>
      </c>
      <c r="HB26">
        <v>5</v>
      </c>
      <c r="HC26">
        <v>0</v>
      </c>
      <c r="HD26">
        <v>0</v>
      </c>
      <c r="HE26">
        <v>0</v>
      </c>
      <c r="HF26" t="s">
        <v>396</v>
      </c>
      <c r="HG26" t="s">
        <v>397</v>
      </c>
      <c r="HH26" t="s">
        <v>398</v>
      </c>
      <c r="HI26" t="s">
        <v>398</v>
      </c>
      <c r="HJ26" t="s">
        <v>398</v>
      </c>
      <c r="HK26" t="s">
        <v>398</v>
      </c>
      <c r="HL26">
        <v>0</v>
      </c>
      <c r="HM26">
        <v>100</v>
      </c>
      <c r="HN26">
        <v>100</v>
      </c>
      <c r="HO26">
        <v>3.7210000000000001</v>
      </c>
      <c r="HP26">
        <v>0.127</v>
      </c>
      <c r="HQ26">
        <v>3.23325</v>
      </c>
      <c r="HR26">
        <v>0</v>
      </c>
      <c r="HS26">
        <v>0</v>
      </c>
      <c r="HT26">
        <v>0</v>
      </c>
      <c r="HU26">
        <v>9.5045000000002502E-2</v>
      </c>
      <c r="HV26">
        <v>0</v>
      </c>
      <c r="HW26">
        <v>0</v>
      </c>
      <c r="HX26">
        <v>0</v>
      </c>
      <c r="HY26">
        <v>-1</v>
      </c>
      <c r="HZ26">
        <v>-1</v>
      </c>
      <c r="IA26">
        <v>-1</v>
      </c>
      <c r="IB26">
        <v>-1</v>
      </c>
      <c r="IC26">
        <v>2</v>
      </c>
      <c r="ID26">
        <v>2.1</v>
      </c>
      <c r="IE26">
        <v>2.6257299999999999</v>
      </c>
      <c r="IF26">
        <v>2.5976599999999999</v>
      </c>
      <c r="IG26">
        <v>2.9980500000000001</v>
      </c>
      <c r="IH26">
        <v>2.9540999999999999</v>
      </c>
      <c r="II26">
        <v>2.7453599999999998</v>
      </c>
      <c r="IJ26">
        <v>2.3107899999999999</v>
      </c>
      <c r="IK26">
        <v>32.443300000000001</v>
      </c>
      <c r="IL26">
        <v>24.227599999999999</v>
      </c>
      <c r="IM26">
        <v>18</v>
      </c>
      <c r="IN26">
        <v>1076.94</v>
      </c>
      <c r="IO26">
        <v>654.57899999999995</v>
      </c>
      <c r="IP26">
        <v>24.9999</v>
      </c>
      <c r="IQ26">
        <v>24.657499999999999</v>
      </c>
      <c r="IR26">
        <v>30</v>
      </c>
      <c r="IS26">
        <v>24.514099999999999</v>
      </c>
      <c r="IT26">
        <v>24.468499999999999</v>
      </c>
      <c r="IU26">
        <v>52.549199999999999</v>
      </c>
      <c r="IV26">
        <v>13.4686</v>
      </c>
      <c r="IW26">
        <v>43.292000000000002</v>
      </c>
      <c r="IX26">
        <v>25</v>
      </c>
      <c r="IY26">
        <v>800</v>
      </c>
      <c r="IZ26">
        <v>17.277699999999999</v>
      </c>
      <c r="JA26">
        <v>103.529</v>
      </c>
      <c r="JB26">
        <v>104.705</v>
      </c>
    </row>
    <row r="27" spans="1:262" x14ac:dyDescent="0.2">
      <c r="A27">
        <v>11</v>
      </c>
      <c r="B27">
        <v>1634312948</v>
      </c>
      <c r="C27">
        <v>1167.9000000953699</v>
      </c>
      <c r="D27" t="s">
        <v>436</v>
      </c>
      <c r="E27" t="s">
        <v>437</v>
      </c>
      <c r="F27" t="s">
        <v>390</v>
      </c>
      <c r="G27">
        <v>1634312948</v>
      </c>
      <c r="H27">
        <f t="shared" si="0"/>
        <v>2.4386220464104129E-3</v>
      </c>
      <c r="I27">
        <f t="shared" si="1"/>
        <v>2.4386220464104129</v>
      </c>
      <c r="J27">
        <f t="shared" si="2"/>
        <v>17.262493441558686</v>
      </c>
      <c r="K27">
        <f t="shared" si="3"/>
        <v>988.19600000000003</v>
      </c>
      <c r="L27">
        <f t="shared" si="4"/>
        <v>709.13360309304164</v>
      </c>
      <c r="M27">
        <f t="shared" si="5"/>
        <v>64.541996988590071</v>
      </c>
      <c r="N27">
        <f t="shared" si="6"/>
        <v>89.940940575859997</v>
      </c>
      <c r="O27">
        <f t="shared" si="7"/>
        <v>0.11299723150633122</v>
      </c>
      <c r="P27">
        <f t="shared" si="8"/>
        <v>2.7577202152326938</v>
      </c>
      <c r="Q27">
        <f t="shared" si="9"/>
        <v>0.11048663230927142</v>
      </c>
      <c r="R27">
        <f t="shared" si="10"/>
        <v>6.9275066619126066E-2</v>
      </c>
      <c r="S27">
        <f t="shared" si="11"/>
        <v>241.75818559992825</v>
      </c>
      <c r="T27">
        <f t="shared" si="12"/>
        <v>27.592475007423214</v>
      </c>
      <c r="U27">
        <f t="shared" si="13"/>
        <v>27.592475007423214</v>
      </c>
      <c r="V27">
        <f t="shared" si="14"/>
        <v>3.7056134077014127</v>
      </c>
      <c r="W27">
        <f t="shared" si="15"/>
        <v>49.80274019310464</v>
      </c>
      <c r="X27">
        <f t="shared" si="16"/>
        <v>1.7570409753964999</v>
      </c>
      <c r="Y27">
        <f t="shared" si="17"/>
        <v>3.5280006051549919</v>
      </c>
      <c r="Z27">
        <f t="shared" si="18"/>
        <v>1.9485724323049127</v>
      </c>
      <c r="AA27">
        <f t="shared" si="19"/>
        <v>-107.5432322466992</v>
      </c>
      <c r="AB27">
        <f t="shared" si="20"/>
        <v>-124.4960695811462</v>
      </c>
      <c r="AC27">
        <f t="shared" si="21"/>
        <v>-9.7596846664250521</v>
      </c>
      <c r="AD27">
        <f t="shared" si="22"/>
        <v>-4.080089434219758E-2</v>
      </c>
      <c r="AE27">
        <v>0</v>
      </c>
      <c r="AF27">
        <v>0</v>
      </c>
      <c r="AG27">
        <f t="shared" si="23"/>
        <v>1</v>
      </c>
      <c r="AH27">
        <f t="shared" si="24"/>
        <v>0</v>
      </c>
      <c r="AI27">
        <f t="shared" si="25"/>
        <v>47907.574591608151</v>
      </c>
      <c r="AJ27" t="s">
        <v>391</v>
      </c>
      <c r="AK27">
        <v>0</v>
      </c>
      <c r="AL27">
        <v>0</v>
      </c>
      <c r="AM27">
        <v>0</v>
      </c>
      <c r="AN27" t="e">
        <f t="shared" si="26"/>
        <v>#DIV/0!</v>
      </c>
      <c r="AO27">
        <v>-1</v>
      </c>
      <c r="AP27" t="s">
        <v>438</v>
      </c>
      <c r="AQ27">
        <v>10386.200000000001</v>
      </c>
      <c r="AR27">
        <v>1302.44384615385</v>
      </c>
      <c r="AS27">
        <v>1522.92</v>
      </c>
      <c r="AT27">
        <f t="shared" si="27"/>
        <v>0.14477198660871882</v>
      </c>
      <c r="AU27">
        <v>0.5</v>
      </c>
      <c r="AV27">
        <f t="shared" si="28"/>
        <v>1261.3203075647298</v>
      </c>
      <c r="AW27">
        <f t="shared" si="29"/>
        <v>17.262493441558686</v>
      </c>
      <c r="AX27">
        <f t="shared" si="30"/>
        <v>91.301923338033077</v>
      </c>
      <c r="AY27">
        <f t="shared" si="31"/>
        <v>1.4478870539092999E-2</v>
      </c>
      <c r="AZ27">
        <f t="shared" si="32"/>
        <v>-1</v>
      </c>
      <c r="BA27" t="e">
        <f t="shared" si="33"/>
        <v>#DIV/0!</v>
      </c>
      <c r="BB27" t="s">
        <v>391</v>
      </c>
      <c r="BC27">
        <v>0</v>
      </c>
      <c r="BD27" t="e">
        <f t="shared" si="34"/>
        <v>#DIV/0!</v>
      </c>
      <c r="BE27" t="e">
        <f t="shared" si="35"/>
        <v>#DIV/0!</v>
      </c>
      <c r="BF27" t="e">
        <f t="shared" si="36"/>
        <v>#DIV/0!</v>
      </c>
      <c r="BG27" t="e">
        <f t="shared" si="37"/>
        <v>#DIV/0!</v>
      </c>
      <c r="BH27">
        <f t="shared" si="38"/>
        <v>0.14477198660871882</v>
      </c>
      <c r="BI27" t="e">
        <f t="shared" si="39"/>
        <v>#DIV/0!</v>
      </c>
      <c r="BJ27" t="e">
        <f t="shared" si="40"/>
        <v>#DIV/0!</v>
      </c>
      <c r="BK27" t="e">
        <f t="shared" si="41"/>
        <v>#DIV/0!</v>
      </c>
      <c r="BL27">
        <v>129</v>
      </c>
      <c r="BM27">
        <v>300</v>
      </c>
      <c r="BN27">
        <v>300</v>
      </c>
      <c r="BO27">
        <v>300</v>
      </c>
      <c r="BP27">
        <v>10386.200000000001</v>
      </c>
      <c r="BQ27">
        <v>1483.86</v>
      </c>
      <c r="BR27">
        <v>-7.3443400000000004E-3</v>
      </c>
      <c r="BS27">
        <v>-2.17</v>
      </c>
      <c r="BT27" t="s">
        <v>391</v>
      </c>
      <c r="BU27" t="s">
        <v>391</v>
      </c>
      <c r="BV27" t="s">
        <v>391</v>
      </c>
      <c r="BW27" t="s">
        <v>391</v>
      </c>
      <c r="BX27" t="s">
        <v>391</v>
      </c>
      <c r="BY27" t="s">
        <v>391</v>
      </c>
      <c r="BZ27" t="s">
        <v>391</v>
      </c>
      <c r="CA27" t="s">
        <v>391</v>
      </c>
      <c r="CB27" t="s">
        <v>391</v>
      </c>
      <c r="CC27" t="s">
        <v>391</v>
      </c>
      <c r="CD27">
        <f t="shared" si="42"/>
        <v>1500.13</v>
      </c>
      <c r="CE27">
        <f t="shared" si="43"/>
        <v>1261.3203075647298</v>
      </c>
      <c r="CF27">
        <f t="shared" si="44"/>
        <v>0.84080733507411343</v>
      </c>
      <c r="CG27">
        <f t="shared" si="45"/>
        <v>0.16115815669303876</v>
      </c>
      <c r="CH27">
        <v>6</v>
      </c>
      <c r="CI27">
        <v>0.5</v>
      </c>
      <c r="CJ27" t="s">
        <v>393</v>
      </c>
      <c r="CK27">
        <v>2</v>
      </c>
      <c r="CL27">
        <v>1634312948</v>
      </c>
      <c r="CM27">
        <v>988.19600000000003</v>
      </c>
      <c r="CN27">
        <v>1000</v>
      </c>
      <c r="CO27">
        <v>19.3049</v>
      </c>
      <c r="CP27">
        <v>17.869900000000001</v>
      </c>
      <c r="CQ27">
        <v>983.96199999999999</v>
      </c>
      <c r="CR27">
        <v>19.171700000000001</v>
      </c>
      <c r="CS27">
        <v>999.94899999999996</v>
      </c>
      <c r="CT27">
        <v>90.914900000000003</v>
      </c>
      <c r="CU27">
        <v>0.100385</v>
      </c>
      <c r="CV27">
        <v>26.755099999999999</v>
      </c>
      <c r="CW27">
        <v>-253.16800000000001</v>
      </c>
      <c r="CX27">
        <v>999.9</v>
      </c>
      <c r="CY27">
        <v>0</v>
      </c>
      <c r="CZ27">
        <v>0</v>
      </c>
      <c r="DA27">
        <v>9955.6200000000008</v>
      </c>
      <c r="DB27">
        <v>0</v>
      </c>
      <c r="DC27">
        <v>10.8673</v>
      </c>
      <c r="DD27">
        <v>-11.8063</v>
      </c>
      <c r="DE27">
        <v>1007.65</v>
      </c>
      <c r="DF27">
        <v>1018.2</v>
      </c>
      <c r="DG27">
        <v>1.43493</v>
      </c>
      <c r="DH27">
        <v>1000</v>
      </c>
      <c r="DI27">
        <v>17.869900000000001</v>
      </c>
      <c r="DJ27">
        <v>1.7551000000000001</v>
      </c>
      <c r="DK27">
        <v>1.6246400000000001</v>
      </c>
      <c r="DL27">
        <v>15.3925</v>
      </c>
      <c r="DM27">
        <v>14.194599999999999</v>
      </c>
      <c r="DN27">
        <v>1500.13</v>
      </c>
      <c r="DO27">
        <v>0.97299599999999997</v>
      </c>
      <c r="DP27">
        <v>2.7004199999999999E-2</v>
      </c>
      <c r="DQ27">
        <v>0</v>
      </c>
      <c r="DR27">
        <v>1300.4100000000001</v>
      </c>
      <c r="DS27">
        <v>5.0006300000000001</v>
      </c>
      <c r="DT27">
        <v>19043.400000000001</v>
      </c>
      <c r="DU27">
        <v>12906.2</v>
      </c>
      <c r="DV27">
        <v>39.936999999999998</v>
      </c>
      <c r="DW27">
        <v>40.436999999999998</v>
      </c>
      <c r="DX27">
        <v>39.625</v>
      </c>
      <c r="DY27">
        <v>41</v>
      </c>
      <c r="DZ27">
        <v>41.186999999999998</v>
      </c>
      <c r="EA27">
        <v>1454.75</v>
      </c>
      <c r="EB27">
        <v>40.369999999999997</v>
      </c>
      <c r="EC27">
        <v>0</v>
      </c>
      <c r="ED27">
        <v>139.799999952316</v>
      </c>
      <c r="EE27">
        <v>0</v>
      </c>
      <c r="EF27">
        <v>1302.44384615385</v>
      </c>
      <c r="EG27">
        <v>-17.706666674329799</v>
      </c>
      <c r="EH27">
        <v>-308.396581421267</v>
      </c>
      <c r="EI27">
        <v>19079.446153846198</v>
      </c>
      <c r="EJ27">
        <v>15</v>
      </c>
      <c r="EK27">
        <v>1634312903</v>
      </c>
      <c r="EL27" t="s">
        <v>439</v>
      </c>
      <c r="EM27">
        <v>1634312903</v>
      </c>
      <c r="EN27">
        <v>1634312903</v>
      </c>
      <c r="EO27">
        <v>12</v>
      </c>
      <c r="EP27">
        <v>0.51200000000000001</v>
      </c>
      <c r="EQ27">
        <v>6.0000000000000001E-3</v>
      </c>
      <c r="ER27">
        <v>4.234</v>
      </c>
      <c r="ES27">
        <v>0.13300000000000001</v>
      </c>
      <c r="ET27">
        <v>1000</v>
      </c>
      <c r="EU27">
        <v>17</v>
      </c>
      <c r="EV27">
        <v>0.17</v>
      </c>
      <c r="EW27">
        <v>0.05</v>
      </c>
      <c r="EX27">
        <v>-11.841658536585401</v>
      </c>
      <c r="EY27">
        <v>0.122845296167254</v>
      </c>
      <c r="EZ27">
        <v>4.2799196343091699E-2</v>
      </c>
      <c r="FA27">
        <v>0</v>
      </c>
      <c r="FB27">
        <v>1.4693643902439</v>
      </c>
      <c r="FC27">
        <v>-0.18751860627177599</v>
      </c>
      <c r="FD27">
        <v>1.8866766891041001E-2</v>
      </c>
      <c r="FE27">
        <v>1</v>
      </c>
      <c r="FF27">
        <v>1</v>
      </c>
      <c r="FG27">
        <v>2</v>
      </c>
      <c r="FH27" t="s">
        <v>435</v>
      </c>
      <c r="FI27">
        <v>3.8843399999999999</v>
      </c>
      <c r="FJ27">
        <v>2.7589899999999998</v>
      </c>
      <c r="FK27">
        <v>0.16716500000000001</v>
      </c>
      <c r="FL27">
        <v>0.16881299999999999</v>
      </c>
      <c r="FM27">
        <v>9.0088299999999996E-2</v>
      </c>
      <c r="FN27">
        <v>8.5694599999999996E-2</v>
      </c>
      <c r="FO27">
        <v>32815.599999999999</v>
      </c>
      <c r="FP27">
        <v>35931.300000000003</v>
      </c>
      <c r="FQ27">
        <v>35694.199999999997</v>
      </c>
      <c r="FR27">
        <v>39227.800000000003</v>
      </c>
      <c r="FS27">
        <v>46077.5</v>
      </c>
      <c r="FT27">
        <v>51781.5</v>
      </c>
      <c r="FU27">
        <v>55819</v>
      </c>
      <c r="FV27">
        <v>62892.800000000003</v>
      </c>
      <c r="FW27">
        <v>2.6472500000000001</v>
      </c>
      <c r="FX27">
        <v>2.2365499999999998</v>
      </c>
      <c r="FY27">
        <v>-0.28453800000000001</v>
      </c>
      <c r="FZ27">
        <v>0</v>
      </c>
      <c r="GA27">
        <v>-244.73699999999999</v>
      </c>
      <c r="GB27">
        <v>999.9</v>
      </c>
      <c r="GC27">
        <v>50.103999999999999</v>
      </c>
      <c r="GD27">
        <v>27.844999999999999</v>
      </c>
      <c r="GE27">
        <v>20.7271</v>
      </c>
      <c r="GF27">
        <v>57.313499999999998</v>
      </c>
      <c r="GG27">
        <v>45.112200000000001</v>
      </c>
      <c r="GH27">
        <v>3</v>
      </c>
      <c r="GI27">
        <v>-0.20147899999999999</v>
      </c>
      <c r="GJ27">
        <v>-0.53888599999999998</v>
      </c>
      <c r="GK27">
        <v>20.131699999999999</v>
      </c>
      <c r="GL27">
        <v>5.1996200000000004</v>
      </c>
      <c r="GM27">
        <v>12.0059</v>
      </c>
      <c r="GN27">
        <v>4.9756999999999998</v>
      </c>
      <c r="GO27">
        <v>3.2930000000000001</v>
      </c>
      <c r="GP27">
        <v>37.6</v>
      </c>
      <c r="GQ27">
        <v>1456.9</v>
      </c>
      <c r="GR27">
        <v>9999</v>
      </c>
      <c r="GS27">
        <v>9999</v>
      </c>
      <c r="GT27">
        <v>1.86311</v>
      </c>
      <c r="GU27">
        <v>1.86799</v>
      </c>
      <c r="GV27">
        <v>1.86774</v>
      </c>
      <c r="GW27">
        <v>1.8689</v>
      </c>
      <c r="GX27">
        <v>1.86981</v>
      </c>
      <c r="GY27">
        <v>1.8658399999999999</v>
      </c>
      <c r="GZ27">
        <v>1.8669100000000001</v>
      </c>
      <c r="HA27">
        <v>1.86829</v>
      </c>
      <c r="HB27">
        <v>5</v>
      </c>
      <c r="HC27">
        <v>0</v>
      </c>
      <c r="HD27">
        <v>0</v>
      </c>
      <c r="HE27">
        <v>0</v>
      </c>
      <c r="HF27" t="s">
        <v>396</v>
      </c>
      <c r="HG27" t="s">
        <v>397</v>
      </c>
      <c r="HH27" t="s">
        <v>398</v>
      </c>
      <c r="HI27" t="s">
        <v>398</v>
      </c>
      <c r="HJ27" t="s">
        <v>398</v>
      </c>
      <c r="HK27" t="s">
        <v>398</v>
      </c>
      <c r="HL27">
        <v>0</v>
      </c>
      <c r="HM27">
        <v>100</v>
      </c>
      <c r="HN27">
        <v>100</v>
      </c>
      <c r="HO27">
        <v>4.234</v>
      </c>
      <c r="HP27">
        <v>0.13320000000000001</v>
      </c>
      <c r="HQ27">
        <v>4.2336999999999998</v>
      </c>
      <c r="HR27">
        <v>0</v>
      </c>
      <c r="HS27">
        <v>0</v>
      </c>
      <c r="HT27">
        <v>0</v>
      </c>
      <c r="HU27">
        <v>0.13312499999999999</v>
      </c>
      <c r="HV27">
        <v>0</v>
      </c>
      <c r="HW27">
        <v>0</v>
      </c>
      <c r="HX27">
        <v>0</v>
      </c>
      <c r="HY27">
        <v>-1</v>
      </c>
      <c r="HZ27">
        <v>-1</v>
      </c>
      <c r="IA27">
        <v>-1</v>
      </c>
      <c r="IB27">
        <v>-1</v>
      </c>
      <c r="IC27">
        <v>0.8</v>
      </c>
      <c r="ID27">
        <v>0.8</v>
      </c>
      <c r="IE27">
        <v>3.12866</v>
      </c>
      <c r="IF27">
        <v>2.5866699999999998</v>
      </c>
      <c r="IG27">
        <v>2.9968300000000001</v>
      </c>
      <c r="IH27">
        <v>2.9540999999999999</v>
      </c>
      <c r="II27">
        <v>2.7453599999999998</v>
      </c>
      <c r="IJ27">
        <v>2.31934</v>
      </c>
      <c r="IK27">
        <v>32.443300000000001</v>
      </c>
      <c r="IL27">
        <v>24.227599999999999</v>
      </c>
      <c r="IM27">
        <v>18</v>
      </c>
      <c r="IN27">
        <v>1075.03</v>
      </c>
      <c r="IO27">
        <v>656.40499999999997</v>
      </c>
      <c r="IP27">
        <v>25.0001</v>
      </c>
      <c r="IQ27">
        <v>24.663699999999999</v>
      </c>
      <c r="IR27">
        <v>30</v>
      </c>
      <c r="IS27">
        <v>24.522400000000001</v>
      </c>
      <c r="IT27">
        <v>24.476700000000001</v>
      </c>
      <c r="IU27">
        <v>62.5989</v>
      </c>
      <c r="IV27">
        <v>9.6893499999999992</v>
      </c>
      <c r="IW27">
        <v>44.490299999999998</v>
      </c>
      <c r="IX27">
        <v>25</v>
      </c>
      <c r="IY27">
        <v>1000</v>
      </c>
      <c r="IZ27">
        <v>17.82</v>
      </c>
      <c r="JA27">
        <v>103.529</v>
      </c>
      <c r="JB27">
        <v>104.703</v>
      </c>
    </row>
    <row r="28" spans="1:262" x14ac:dyDescent="0.2">
      <c r="A28">
        <v>12</v>
      </c>
      <c r="B28">
        <v>1634313070</v>
      </c>
      <c r="C28">
        <v>1289.9000000953699</v>
      </c>
      <c r="D28" t="s">
        <v>440</v>
      </c>
      <c r="E28" t="s">
        <v>441</v>
      </c>
      <c r="F28" t="s">
        <v>390</v>
      </c>
      <c r="G28">
        <v>1634313070</v>
      </c>
      <c r="H28">
        <f t="shared" si="0"/>
        <v>1.8841266903261383E-3</v>
      </c>
      <c r="I28">
        <f t="shared" si="1"/>
        <v>1.8841266903261384</v>
      </c>
      <c r="J28">
        <f t="shared" si="2"/>
        <v>17.878971428362821</v>
      </c>
      <c r="K28">
        <f t="shared" si="3"/>
        <v>1187.8699999999999</v>
      </c>
      <c r="L28">
        <f t="shared" si="4"/>
        <v>811.35277774948293</v>
      </c>
      <c r="M28">
        <f t="shared" si="5"/>
        <v>73.852568751046704</v>
      </c>
      <c r="N28">
        <f t="shared" si="6"/>
        <v>108.12466937703999</v>
      </c>
      <c r="O28">
        <f t="shared" si="7"/>
        <v>8.5206902254167466E-2</v>
      </c>
      <c r="P28">
        <f t="shared" si="8"/>
        <v>2.770392123926845</v>
      </c>
      <c r="Q28">
        <f t="shared" si="9"/>
        <v>8.3777344933482711E-2</v>
      </c>
      <c r="R28">
        <f t="shared" si="10"/>
        <v>5.2487282807336645E-2</v>
      </c>
      <c r="S28">
        <f t="shared" si="11"/>
        <v>241.75019001833508</v>
      </c>
      <c r="T28">
        <f t="shared" si="12"/>
        <v>27.808640727084487</v>
      </c>
      <c r="U28">
        <f t="shared" si="13"/>
        <v>27.808640727084487</v>
      </c>
      <c r="V28">
        <f t="shared" si="14"/>
        <v>3.752711457436285</v>
      </c>
      <c r="W28">
        <f t="shared" si="15"/>
        <v>49.904738543068468</v>
      </c>
      <c r="X28">
        <f t="shared" si="16"/>
        <v>1.7676859246399999</v>
      </c>
      <c r="Y28">
        <f t="shared" si="17"/>
        <v>3.5421204002791495</v>
      </c>
      <c r="Z28">
        <f t="shared" si="18"/>
        <v>1.9850255327962851</v>
      </c>
      <c r="AA28">
        <f t="shared" si="19"/>
        <v>-83.089987043382706</v>
      </c>
      <c r="AB28">
        <f t="shared" si="20"/>
        <v>-147.21271680111954</v>
      </c>
      <c r="AC28">
        <f t="shared" si="21"/>
        <v>-11.504058836926591</v>
      </c>
      <c r="AD28">
        <f t="shared" si="22"/>
        <v>-5.6572663093760411E-2</v>
      </c>
      <c r="AE28">
        <v>0</v>
      </c>
      <c r="AF28">
        <v>0</v>
      </c>
      <c r="AG28">
        <f t="shared" si="23"/>
        <v>1</v>
      </c>
      <c r="AH28">
        <f t="shared" si="24"/>
        <v>0</v>
      </c>
      <c r="AI28">
        <f t="shared" si="25"/>
        <v>48242.069126150462</v>
      </c>
      <c r="AJ28" t="s">
        <v>391</v>
      </c>
      <c r="AK28">
        <v>0</v>
      </c>
      <c r="AL28">
        <v>0</v>
      </c>
      <c r="AM28">
        <v>0</v>
      </c>
      <c r="AN28" t="e">
        <f t="shared" si="26"/>
        <v>#DIV/0!</v>
      </c>
      <c r="AO28">
        <v>-1</v>
      </c>
      <c r="AP28" t="s">
        <v>442</v>
      </c>
      <c r="AQ28">
        <v>10391.4</v>
      </c>
      <c r="AR28">
        <v>1295.9580000000001</v>
      </c>
      <c r="AS28">
        <v>1519.25</v>
      </c>
      <c r="AT28">
        <f t="shared" si="27"/>
        <v>0.14697515221326307</v>
      </c>
      <c r="AU28">
        <v>0.5</v>
      </c>
      <c r="AV28">
        <f t="shared" si="28"/>
        <v>1261.2782994913653</v>
      </c>
      <c r="AW28">
        <f t="shared" si="29"/>
        <v>17.878971428362821</v>
      </c>
      <c r="AX28">
        <f t="shared" si="30"/>
        <v>92.688285025514503</v>
      </c>
      <c r="AY28">
        <f t="shared" si="31"/>
        <v>1.4968125144130467E-2</v>
      </c>
      <c r="AZ28">
        <f t="shared" si="32"/>
        <v>-1</v>
      </c>
      <c r="BA28" t="e">
        <f t="shared" si="33"/>
        <v>#DIV/0!</v>
      </c>
      <c r="BB28" t="s">
        <v>391</v>
      </c>
      <c r="BC28">
        <v>0</v>
      </c>
      <c r="BD28" t="e">
        <f t="shared" si="34"/>
        <v>#DIV/0!</v>
      </c>
      <c r="BE28" t="e">
        <f t="shared" si="35"/>
        <v>#DIV/0!</v>
      </c>
      <c r="BF28" t="e">
        <f t="shared" si="36"/>
        <v>#DIV/0!</v>
      </c>
      <c r="BG28" t="e">
        <f t="shared" si="37"/>
        <v>#DIV/0!</v>
      </c>
      <c r="BH28">
        <f t="shared" si="38"/>
        <v>0.14697515221326307</v>
      </c>
      <c r="BI28" t="e">
        <f t="shared" si="39"/>
        <v>#DIV/0!</v>
      </c>
      <c r="BJ28" t="e">
        <f t="shared" si="40"/>
        <v>#DIV/0!</v>
      </c>
      <c r="BK28" t="e">
        <f t="shared" si="41"/>
        <v>#DIV/0!</v>
      </c>
      <c r="BL28">
        <v>130</v>
      </c>
      <c r="BM28">
        <v>300</v>
      </c>
      <c r="BN28">
        <v>300</v>
      </c>
      <c r="BO28">
        <v>300</v>
      </c>
      <c r="BP28">
        <v>10391.4</v>
      </c>
      <c r="BQ28">
        <v>1478.78</v>
      </c>
      <c r="BR28">
        <v>-7.3479599999999997E-3</v>
      </c>
      <c r="BS28">
        <v>-1.44</v>
      </c>
      <c r="BT28" t="s">
        <v>391</v>
      </c>
      <c r="BU28" t="s">
        <v>391</v>
      </c>
      <c r="BV28" t="s">
        <v>391</v>
      </c>
      <c r="BW28" t="s">
        <v>391</v>
      </c>
      <c r="BX28" t="s">
        <v>391</v>
      </c>
      <c r="BY28" t="s">
        <v>391</v>
      </c>
      <c r="BZ28" t="s">
        <v>391</v>
      </c>
      <c r="CA28" t="s">
        <v>391</v>
      </c>
      <c r="CB28" t="s">
        <v>391</v>
      </c>
      <c r="CC28" t="s">
        <v>391</v>
      </c>
      <c r="CD28">
        <f t="shared" si="42"/>
        <v>1500.08</v>
      </c>
      <c r="CE28">
        <f t="shared" si="43"/>
        <v>1261.2782994913653</v>
      </c>
      <c r="CF28">
        <f t="shared" si="44"/>
        <v>0.84080735660189143</v>
      </c>
      <c r="CG28">
        <f t="shared" si="45"/>
        <v>0.16115819824165051</v>
      </c>
      <c r="CH28">
        <v>6</v>
      </c>
      <c r="CI28">
        <v>0.5</v>
      </c>
      <c r="CJ28" t="s">
        <v>393</v>
      </c>
      <c r="CK28">
        <v>2</v>
      </c>
      <c r="CL28">
        <v>1634313070</v>
      </c>
      <c r="CM28">
        <v>1187.8699999999999</v>
      </c>
      <c r="CN28">
        <v>1199.94</v>
      </c>
      <c r="CO28">
        <v>19.420000000000002</v>
      </c>
      <c r="CP28">
        <v>18.311499999999999</v>
      </c>
      <c r="CQ28">
        <v>1183.1500000000001</v>
      </c>
      <c r="CR28">
        <v>19.2576</v>
      </c>
      <c r="CS28">
        <v>1000.02</v>
      </c>
      <c r="CT28">
        <v>90.924099999999996</v>
      </c>
      <c r="CU28">
        <v>9.9891999999999995E-2</v>
      </c>
      <c r="CV28">
        <v>26.823</v>
      </c>
      <c r="CW28">
        <v>-253.434</v>
      </c>
      <c r="CX28">
        <v>999.9</v>
      </c>
      <c r="CY28">
        <v>0</v>
      </c>
      <c r="CZ28">
        <v>0</v>
      </c>
      <c r="DA28">
        <v>10029.4</v>
      </c>
      <c r="DB28">
        <v>0</v>
      </c>
      <c r="DC28">
        <v>10.8673</v>
      </c>
      <c r="DD28">
        <v>-12.077999999999999</v>
      </c>
      <c r="DE28">
        <v>1211.3900000000001</v>
      </c>
      <c r="DF28">
        <v>1222.33</v>
      </c>
      <c r="DG28">
        <v>1.10842</v>
      </c>
      <c r="DH28">
        <v>1199.94</v>
      </c>
      <c r="DI28">
        <v>18.311499999999999</v>
      </c>
      <c r="DJ28">
        <v>1.7657400000000001</v>
      </c>
      <c r="DK28">
        <v>1.66496</v>
      </c>
      <c r="DL28">
        <v>15.486800000000001</v>
      </c>
      <c r="DM28">
        <v>14.573499999999999</v>
      </c>
      <c r="DN28">
        <v>1500.08</v>
      </c>
      <c r="DO28">
        <v>0.97299800000000003</v>
      </c>
      <c r="DP28">
        <v>2.7001799999999999E-2</v>
      </c>
      <c r="DQ28">
        <v>0</v>
      </c>
      <c r="DR28">
        <v>1294.07</v>
      </c>
      <c r="DS28">
        <v>5.0006300000000001</v>
      </c>
      <c r="DT28">
        <v>18867</v>
      </c>
      <c r="DU28">
        <v>12905.8</v>
      </c>
      <c r="DV28">
        <v>38.436999999999998</v>
      </c>
      <c r="DW28">
        <v>38.686999999999998</v>
      </c>
      <c r="DX28">
        <v>38.375</v>
      </c>
      <c r="DY28">
        <v>38.061999999999998</v>
      </c>
      <c r="DZ28">
        <v>39.686999999999998</v>
      </c>
      <c r="EA28">
        <v>1454.71</v>
      </c>
      <c r="EB28">
        <v>40.369999999999997</v>
      </c>
      <c r="EC28">
        <v>0</v>
      </c>
      <c r="ED28">
        <v>121.40000009536701</v>
      </c>
      <c r="EE28">
        <v>0</v>
      </c>
      <c r="EF28">
        <v>1295.9580000000001</v>
      </c>
      <c r="EG28">
        <v>-16.0523076819936</v>
      </c>
      <c r="EH28">
        <v>-280.78461487476801</v>
      </c>
      <c r="EI28">
        <v>18899.743999999999</v>
      </c>
      <c r="EJ28">
        <v>15</v>
      </c>
      <c r="EK28">
        <v>1634313023</v>
      </c>
      <c r="EL28" t="s">
        <v>443</v>
      </c>
      <c r="EM28">
        <v>1634313023</v>
      </c>
      <c r="EN28">
        <v>1634313023</v>
      </c>
      <c r="EO28">
        <v>13</v>
      </c>
      <c r="EP28">
        <v>0.47699999999999998</v>
      </c>
      <c r="EQ28">
        <v>2.9000000000000001E-2</v>
      </c>
      <c r="ER28">
        <v>4.7110000000000003</v>
      </c>
      <c r="ES28">
        <v>0.16200000000000001</v>
      </c>
      <c r="ET28">
        <v>1200</v>
      </c>
      <c r="EU28">
        <v>18</v>
      </c>
      <c r="EV28">
        <v>0.18</v>
      </c>
      <c r="EW28">
        <v>0.09</v>
      </c>
      <c r="EX28">
        <v>-12.135443902439</v>
      </c>
      <c r="EY28">
        <v>0.33240000000000203</v>
      </c>
      <c r="EZ28">
        <v>4.8004385210156597E-2</v>
      </c>
      <c r="FA28">
        <v>0</v>
      </c>
      <c r="FB28">
        <v>1.15081341463415</v>
      </c>
      <c r="FC28">
        <v>-0.293530034843204</v>
      </c>
      <c r="FD28">
        <v>2.96095017387717E-2</v>
      </c>
      <c r="FE28">
        <v>1</v>
      </c>
      <c r="FF28">
        <v>1</v>
      </c>
      <c r="FG28">
        <v>2</v>
      </c>
      <c r="FH28" t="s">
        <v>435</v>
      </c>
      <c r="FI28">
        <v>3.8844400000000001</v>
      </c>
      <c r="FJ28">
        <v>2.7591399999999999</v>
      </c>
      <c r="FK28">
        <v>0.18773899999999999</v>
      </c>
      <c r="FL28">
        <v>0.18924299999999999</v>
      </c>
      <c r="FM28">
        <v>9.0385199999999999E-2</v>
      </c>
      <c r="FN28">
        <v>8.7196899999999994E-2</v>
      </c>
      <c r="FO28">
        <v>32004.5</v>
      </c>
      <c r="FP28">
        <v>35049.199999999997</v>
      </c>
      <c r="FQ28">
        <v>35692.699999999997</v>
      </c>
      <c r="FR28">
        <v>39227.800000000003</v>
      </c>
      <c r="FS28">
        <v>46061.3</v>
      </c>
      <c r="FT28">
        <v>51696.6</v>
      </c>
      <c r="FU28">
        <v>55817.3</v>
      </c>
      <c r="FV28">
        <v>62892.6</v>
      </c>
      <c r="FW28">
        <v>2.64825</v>
      </c>
      <c r="FX28">
        <v>2.2385000000000002</v>
      </c>
      <c r="FY28">
        <v>-0.29366500000000001</v>
      </c>
      <c r="FZ28">
        <v>0</v>
      </c>
      <c r="GA28">
        <v>-244.73099999999999</v>
      </c>
      <c r="GB28">
        <v>999.9</v>
      </c>
      <c r="GC28">
        <v>50.69</v>
      </c>
      <c r="GD28">
        <v>27.885000000000002</v>
      </c>
      <c r="GE28">
        <v>21.015000000000001</v>
      </c>
      <c r="GF28">
        <v>56.903500000000001</v>
      </c>
      <c r="GG28">
        <v>45.012</v>
      </c>
      <c r="GH28">
        <v>3</v>
      </c>
      <c r="GI28">
        <v>-0.20084299999999999</v>
      </c>
      <c r="GJ28">
        <v>-0.49514999999999998</v>
      </c>
      <c r="GK28">
        <v>20.132000000000001</v>
      </c>
      <c r="GL28">
        <v>5.1993200000000002</v>
      </c>
      <c r="GM28">
        <v>12.006399999999999</v>
      </c>
      <c r="GN28">
        <v>4.9758500000000003</v>
      </c>
      <c r="GO28">
        <v>3.29305</v>
      </c>
      <c r="GP28">
        <v>37.6</v>
      </c>
      <c r="GQ28">
        <v>1460.9</v>
      </c>
      <c r="GR28">
        <v>9999</v>
      </c>
      <c r="GS28">
        <v>9999</v>
      </c>
      <c r="GT28">
        <v>1.8631200000000001</v>
      </c>
      <c r="GU28">
        <v>1.86799</v>
      </c>
      <c r="GV28">
        <v>1.86771</v>
      </c>
      <c r="GW28">
        <v>1.8689100000000001</v>
      </c>
      <c r="GX28">
        <v>1.86981</v>
      </c>
      <c r="GY28">
        <v>1.8658399999999999</v>
      </c>
      <c r="GZ28">
        <v>1.8669100000000001</v>
      </c>
      <c r="HA28">
        <v>1.8683000000000001</v>
      </c>
      <c r="HB28">
        <v>5</v>
      </c>
      <c r="HC28">
        <v>0</v>
      </c>
      <c r="HD28">
        <v>0</v>
      </c>
      <c r="HE28">
        <v>0</v>
      </c>
      <c r="HF28" t="s">
        <v>396</v>
      </c>
      <c r="HG28" t="s">
        <v>397</v>
      </c>
      <c r="HH28" t="s">
        <v>398</v>
      </c>
      <c r="HI28" t="s">
        <v>398</v>
      </c>
      <c r="HJ28" t="s">
        <v>398</v>
      </c>
      <c r="HK28" t="s">
        <v>398</v>
      </c>
      <c r="HL28">
        <v>0</v>
      </c>
      <c r="HM28">
        <v>100</v>
      </c>
      <c r="HN28">
        <v>100</v>
      </c>
      <c r="HO28">
        <v>4.72</v>
      </c>
      <c r="HP28">
        <v>0.16239999999999999</v>
      </c>
      <c r="HQ28">
        <v>4.7110000000000101</v>
      </c>
      <c r="HR28">
        <v>0</v>
      </c>
      <c r="HS28">
        <v>0</v>
      </c>
      <c r="HT28">
        <v>0</v>
      </c>
      <c r="HU28">
        <v>0.16235000000000399</v>
      </c>
      <c r="HV28">
        <v>0</v>
      </c>
      <c r="HW28">
        <v>0</v>
      </c>
      <c r="HX28">
        <v>0</v>
      </c>
      <c r="HY28">
        <v>-1</v>
      </c>
      <c r="HZ28">
        <v>-1</v>
      </c>
      <c r="IA28">
        <v>-1</v>
      </c>
      <c r="IB28">
        <v>-1</v>
      </c>
      <c r="IC28">
        <v>0.8</v>
      </c>
      <c r="ID28">
        <v>0.8</v>
      </c>
      <c r="IE28">
        <v>3.60107</v>
      </c>
      <c r="IF28">
        <v>2.5817899999999998</v>
      </c>
      <c r="IG28">
        <v>2.9968300000000001</v>
      </c>
      <c r="IH28">
        <v>2.9540999999999999</v>
      </c>
      <c r="II28">
        <v>2.7453599999999998</v>
      </c>
      <c r="IJ28">
        <v>2.34497</v>
      </c>
      <c r="IK28">
        <v>32.465400000000002</v>
      </c>
      <c r="IL28">
        <v>24.227599999999999</v>
      </c>
      <c r="IM28">
        <v>18</v>
      </c>
      <c r="IN28">
        <v>1076.42</v>
      </c>
      <c r="IO28">
        <v>658.09100000000001</v>
      </c>
      <c r="IP28">
        <v>25.000299999999999</v>
      </c>
      <c r="IQ28">
        <v>24.674600000000002</v>
      </c>
      <c r="IR28">
        <v>30.0002</v>
      </c>
      <c r="IS28">
        <v>24.5306</v>
      </c>
      <c r="IT28">
        <v>24.4848</v>
      </c>
      <c r="IU28">
        <v>72.047200000000004</v>
      </c>
      <c r="IV28">
        <v>9.3054400000000008</v>
      </c>
      <c r="IW28">
        <v>47.5518</v>
      </c>
      <c r="IX28">
        <v>25</v>
      </c>
      <c r="IY28">
        <v>1200</v>
      </c>
      <c r="IZ28">
        <v>18.239599999999999</v>
      </c>
      <c r="JA28">
        <v>103.526</v>
      </c>
      <c r="JB28">
        <v>104.703</v>
      </c>
    </row>
    <row r="29" spans="1:262" x14ac:dyDescent="0.2">
      <c r="A29">
        <v>13</v>
      </c>
      <c r="B29">
        <v>1634313137.5</v>
      </c>
      <c r="C29">
        <v>1357.4000000953699</v>
      </c>
      <c r="D29" t="s">
        <v>444</v>
      </c>
      <c r="E29" t="s">
        <v>445</v>
      </c>
      <c r="F29" t="s">
        <v>390</v>
      </c>
      <c r="G29">
        <v>1634313137.5</v>
      </c>
      <c r="H29">
        <f t="shared" si="0"/>
        <v>1.6094478431876484E-3</v>
      </c>
      <c r="I29">
        <f t="shared" si="1"/>
        <v>1.6094478431876484</v>
      </c>
      <c r="J29">
        <f t="shared" si="2"/>
        <v>18.600709162949101</v>
      </c>
      <c r="K29">
        <f t="shared" si="3"/>
        <v>1487.2639999999999</v>
      </c>
      <c r="L29">
        <f t="shared" si="4"/>
        <v>1024.7082789933479</v>
      </c>
      <c r="M29">
        <f t="shared" si="5"/>
        <v>93.268993051022122</v>
      </c>
      <c r="N29">
        <f t="shared" si="6"/>
        <v>135.3708353145216</v>
      </c>
      <c r="O29">
        <f t="shared" si="7"/>
        <v>7.221727943217518E-2</v>
      </c>
      <c r="P29">
        <f t="shared" si="8"/>
        <v>2.7682034189821998</v>
      </c>
      <c r="Q29">
        <f t="shared" si="9"/>
        <v>7.1186723528184864E-2</v>
      </c>
      <c r="R29">
        <f t="shared" si="10"/>
        <v>4.4583068395210784E-2</v>
      </c>
      <c r="S29">
        <f t="shared" si="11"/>
        <v>241.74598101807229</v>
      </c>
      <c r="T29">
        <f t="shared" si="12"/>
        <v>27.88384478810466</v>
      </c>
      <c r="U29">
        <f t="shared" si="13"/>
        <v>27.88384478810466</v>
      </c>
      <c r="V29">
        <f t="shared" si="14"/>
        <v>3.7692188910810529</v>
      </c>
      <c r="W29">
        <f t="shared" si="15"/>
        <v>50.086090863368874</v>
      </c>
      <c r="X29">
        <f t="shared" si="16"/>
        <v>1.7740261753782001</v>
      </c>
      <c r="Y29">
        <f t="shared" si="17"/>
        <v>3.5419537536231593</v>
      </c>
      <c r="Z29">
        <f t="shared" si="18"/>
        <v>1.9951927157028528</v>
      </c>
      <c r="AA29">
        <f t="shared" si="19"/>
        <v>-70.976649884575295</v>
      </c>
      <c r="AB29">
        <f t="shared" si="20"/>
        <v>-158.43921284907026</v>
      </c>
      <c r="AC29">
        <f t="shared" si="21"/>
        <v>-12.395762859951208</v>
      </c>
      <c r="AD29">
        <f t="shared" si="22"/>
        <v>-6.5644575524487436E-2</v>
      </c>
      <c r="AE29">
        <v>0</v>
      </c>
      <c r="AF29">
        <v>0</v>
      </c>
      <c r="AG29">
        <f t="shared" si="23"/>
        <v>1</v>
      </c>
      <c r="AH29">
        <f t="shared" si="24"/>
        <v>0</v>
      </c>
      <c r="AI29">
        <f t="shared" si="25"/>
        <v>48182.441588075337</v>
      </c>
      <c r="AJ29" t="s">
        <v>391</v>
      </c>
      <c r="AK29">
        <v>0</v>
      </c>
      <c r="AL29">
        <v>0</v>
      </c>
      <c r="AM29">
        <v>0</v>
      </c>
      <c r="AN29" t="e">
        <f t="shared" si="26"/>
        <v>#DIV/0!</v>
      </c>
      <c r="AO29">
        <v>-1</v>
      </c>
      <c r="AP29" t="s">
        <v>446</v>
      </c>
      <c r="AQ29">
        <v>10393.6</v>
      </c>
      <c r="AR29">
        <v>1308.5360000000001</v>
      </c>
      <c r="AS29">
        <v>1536.82</v>
      </c>
      <c r="AT29">
        <f t="shared" si="27"/>
        <v>0.14854309548288014</v>
      </c>
      <c r="AU29">
        <v>0.5</v>
      </c>
      <c r="AV29">
        <f t="shared" si="28"/>
        <v>1261.2533994912292</v>
      </c>
      <c r="AW29">
        <f t="shared" si="29"/>
        <v>18.600709162949101</v>
      </c>
      <c r="AX29">
        <f t="shared" si="30"/>
        <v>93.675242074366409</v>
      </c>
      <c r="AY29">
        <f t="shared" si="31"/>
        <v>1.5540659133886763E-2</v>
      </c>
      <c r="AZ29">
        <f t="shared" si="32"/>
        <v>-1</v>
      </c>
      <c r="BA29" t="e">
        <f t="shared" si="33"/>
        <v>#DIV/0!</v>
      </c>
      <c r="BB29" t="s">
        <v>391</v>
      </c>
      <c r="BC29">
        <v>0</v>
      </c>
      <c r="BD29" t="e">
        <f t="shared" si="34"/>
        <v>#DIV/0!</v>
      </c>
      <c r="BE29" t="e">
        <f t="shared" si="35"/>
        <v>#DIV/0!</v>
      </c>
      <c r="BF29" t="e">
        <f t="shared" si="36"/>
        <v>#DIV/0!</v>
      </c>
      <c r="BG29" t="e">
        <f t="shared" si="37"/>
        <v>#DIV/0!</v>
      </c>
      <c r="BH29">
        <f t="shared" si="38"/>
        <v>0.14854309548288017</v>
      </c>
      <c r="BI29" t="e">
        <f t="shared" si="39"/>
        <v>#DIV/0!</v>
      </c>
      <c r="BJ29" t="e">
        <f t="shared" si="40"/>
        <v>#DIV/0!</v>
      </c>
      <c r="BK29" t="e">
        <f t="shared" si="41"/>
        <v>#DIV/0!</v>
      </c>
      <c r="BL29">
        <v>131</v>
      </c>
      <c r="BM29">
        <v>300</v>
      </c>
      <c r="BN29">
        <v>300</v>
      </c>
      <c r="BO29">
        <v>300</v>
      </c>
      <c r="BP29">
        <v>10393.6</v>
      </c>
      <c r="BQ29">
        <v>1496.89</v>
      </c>
      <c r="BR29">
        <v>-7.3495699999999997E-3</v>
      </c>
      <c r="BS29">
        <v>-1.33</v>
      </c>
      <c r="BT29" t="s">
        <v>391</v>
      </c>
      <c r="BU29" t="s">
        <v>391</v>
      </c>
      <c r="BV29" t="s">
        <v>391</v>
      </c>
      <c r="BW29" t="s">
        <v>391</v>
      </c>
      <c r="BX29" t="s">
        <v>391</v>
      </c>
      <c r="BY29" t="s">
        <v>391</v>
      </c>
      <c r="BZ29" t="s">
        <v>391</v>
      </c>
      <c r="CA29" t="s">
        <v>391</v>
      </c>
      <c r="CB29" t="s">
        <v>391</v>
      </c>
      <c r="CC29" t="s">
        <v>391</v>
      </c>
      <c r="CD29">
        <f t="shared" si="42"/>
        <v>1500.05</v>
      </c>
      <c r="CE29">
        <f t="shared" si="43"/>
        <v>1261.2533994912292</v>
      </c>
      <c r="CF29">
        <f t="shared" si="44"/>
        <v>0.84080757274172802</v>
      </c>
      <c r="CG29">
        <f t="shared" si="45"/>
        <v>0.16115861539153514</v>
      </c>
      <c r="CH29">
        <v>6</v>
      </c>
      <c r="CI29">
        <v>0.5</v>
      </c>
      <c r="CJ29" t="s">
        <v>393</v>
      </c>
      <c r="CK29">
        <v>2</v>
      </c>
      <c r="CL29">
        <v>1634313137.5</v>
      </c>
      <c r="CM29">
        <v>1487.2639999999999</v>
      </c>
      <c r="CN29">
        <v>1499.86</v>
      </c>
      <c r="CO29">
        <v>19.490500000000001</v>
      </c>
      <c r="CP29">
        <v>18.543700000000001</v>
      </c>
      <c r="CQ29">
        <v>1482.19</v>
      </c>
      <c r="CR29">
        <v>19.311499999999999</v>
      </c>
      <c r="CS29">
        <v>1000.05</v>
      </c>
      <c r="CT29">
        <v>90.920100000000005</v>
      </c>
      <c r="CU29">
        <v>9.9944400000000003E-2</v>
      </c>
      <c r="CV29">
        <v>26.822199999999999</v>
      </c>
      <c r="CW29">
        <v>-253.464</v>
      </c>
      <c r="CX29">
        <v>999.9</v>
      </c>
      <c r="CY29">
        <v>0</v>
      </c>
      <c r="CZ29">
        <v>0</v>
      </c>
      <c r="DA29">
        <v>10016.9</v>
      </c>
      <c r="DB29">
        <v>0</v>
      </c>
      <c r="DC29">
        <v>10.8673</v>
      </c>
      <c r="DD29">
        <v>-12.9598</v>
      </c>
      <c r="DE29">
        <v>1516.43</v>
      </c>
      <c r="DF29">
        <v>1528.2</v>
      </c>
      <c r="DG29">
        <v>0.93010499999999996</v>
      </c>
      <c r="DH29">
        <v>1499.86</v>
      </c>
      <c r="DI29">
        <v>18.543700000000001</v>
      </c>
      <c r="DJ29">
        <v>1.7705599999999999</v>
      </c>
      <c r="DK29">
        <v>1.6859999999999999</v>
      </c>
      <c r="DL29">
        <v>15.529299999999999</v>
      </c>
      <c r="DM29">
        <v>14.7681</v>
      </c>
      <c r="DN29">
        <v>1500.05</v>
      </c>
      <c r="DO29">
        <v>0.972993</v>
      </c>
      <c r="DP29">
        <v>2.70075E-2</v>
      </c>
      <c r="DQ29">
        <v>0</v>
      </c>
      <c r="DR29">
        <v>1307.46</v>
      </c>
      <c r="DS29">
        <v>5.0006300000000001</v>
      </c>
      <c r="DT29">
        <v>19035.7</v>
      </c>
      <c r="DU29">
        <v>12905.5</v>
      </c>
      <c r="DV29">
        <v>37.936999999999998</v>
      </c>
      <c r="DW29">
        <v>38.25</v>
      </c>
      <c r="DX29">
        <v>37.811999999999998</v>
      </c>
      <c r="DY29">
        <v>37.561999999999998</v>
      </c>
      <c r="DZ29">
        <v>39.125</v>
      </c>
      <c r="EA29">
        <v>1454.67</v>
      </c>
      <c r="EB29">
        <v>40.380000000000003</v>
      </c>
      <c r="EC29">
        <v>0</v>
      </c>
      <c r="ED29">
        <v>67.199999809265094</v>
      </c>
      <c r="EE29">
        <v>0</v>
      </c>
      <c r="EF29">
        <v>1308.5360000000001</v>
      </c>
      <c r="EG29">
        <v>-4.8300000130520404</v>
      </c>
      <c r="EH29">
        <v>-116.26153864700299</v>
      </c>
      <c r="EI29">
        <v>19052.22</v>
      </c>
      <c r="EJ29">
        <v>15</v>
      </c>
      <c r="EK29">
        <v>1634313163.5</v>
      </c>
      <c r="EL29" t="s">
        <v>447</v>
      </c>
      <c r="EM29">
        <v>1634313163.5</v>
      </c>
      <c r="EN29">
        <v>1634313159.5</v>
      </c>
      <c r="EO29">
        <v>14</v>
      </c>
      <c r="EP29">
        <v>0.36299999999999999</v>
      </c>
      <c r="EQ29">
        <v>1.6E-2</v>
      </c>
      <c r="ER29">
        <v>5.0739999999999998</v>
      </c>
      <c r="ES29">
        <v>0.17899999999999999</v>
      </c>
      <c r="ET29">
        <v>1500</v>
      </c>
      <c r="EU29">
        <v>19</v>
      </c>
      <c r="EV29">
        <v>0.19</v>
      </c>
      <c r="EW29">
        <v>0.15</v>
      </c>
      <c r="EX29">
        <v>-13.1192585365854</v>
      </c>
      <c r="EY29">
        <v>3.1601393728204898E-2</v>
      </c>
      <c r="EZ29">
        <v>3.74482275174658E-2</v>
      </c>
      <c r="FA29">
        <v>1</v>
      </c>
      <c r="FB29">
        <v>0.95209726829268304</v>
      </c>
      <c r="FC29">
        <v>-5.3694292682925797E-2</v>
      </c>
      <c r="FD29">
        <v>1.10248782948305E-2</v>
      </c>
      <c r="FE29">
        <v>1</v>
      </c>
      <c r="FF29">
        <v>2</v>
      </c>
      <c r="FG29">
        <v>2</v>
      </c>
      <c r="FH29" t="s">
        <v>395</v>
      </c>
      <c r="FI29">
        <v>3.8844799999999999</v>
      </c>
      <c r="FJ29">
        <v>2.75908</v>
      </c>
      <c r="FK29">
        <v>0.21524299999999999</v>
      </c>
      <c r="FL29">
        <v>0.21654799999999999</v>
      </c>
      <c r="FM29">
        <v>9.0561600000000006E-2</v>
      </c>
      <c r="FN29">
        <v>8.7972400000000006E-2</v>
      </c>
      <c r="FO29">
        <v>30922</v>
      </c>
      <c r="FP29">
        <v>33869.699999999997</v>
      </c>
      <c r="FQ29">
        <v>35692.6</v>
      </c>
      <c r="FR29">
        <v>39227</v>
      </c>
      <c r="FS29">
        <v>46052.6</v>
      </c>
      <c r="FT29">
        <v>51652.9</v>
      </c>
      <c r="FU29">
        <v>55816.9</v>
      </c>
      <c r="FV29">
        <v>62892.1</v>
      </c>
      <c r="FW29">
        <v>2.64832</v>
      </c>
      <c r="FX29">
        <v>2.2410199999999998</v>
      </c>
      <c r="FY29">
        <v>-0.29474499999999998</v>
      </c>
      <c r="FZ29">
        <v>0</v>
      </c>
      <c r="GA29">
        <v>-244.72800000000001</v>
      </c>
      <c r="GB29">
        <v>999.9</v>
      </c>
      <c r="GC29">
        <v>51.226999999999997</v>
      </c>
      <c r="GD29">
        <v>27.905999999999999</v>
      </c>
      <c r="GE29">
        <v>21.263500000000001</v>
      </c>
      <c r="GF29">
        <v>56.833500000000001</v>
      </c>
      <c r="GG29">
        <v>44.963900000000002</v>
      </c>
      <c r="GH29">
        <v>3</v>
      </c>
      <c r="GI29">
        <v>-0.20019799999999999</v>
      </c>
      <c r="GJ29">
        <v>-0.47800399999999998</v>
      </c>
      <c r="GK29">
        <v>20.132200000000001</v>
      </c>
      <c r="GL29">
        <v>5.1991699999999996</v>
      </c>
      <c r="GM29">
        <v>12.0062</v>
      </c>
      <c r="GN29">
        <v>4.9756999999999998</v>
      </c>
      <c r="GO29">
        <v>3.2930799999999998</v>
      </c>
      <c r="GP29">
        <v>37.6</v>
      </c>
      <c r="GQ29">
        <v>1463.6</v>
      </c>
      <c r="GR29">
        <v>9999</v>
      </c>
      <c r="GS29">
        <v>9999</v>
      </c>
      <c r="GT29">
        <v>1.8631</v>
      </c>
      <c r="GU29">
        <v>1.86799</v>
      </c>
      <c r="GV29">
        <v>1.8676999999999999</v>
      </c>
      <c r="GW29">
        <v>1.8689100000000001</v>
      </c>
      <c r="GX29">
        <v>1.86981</v>
      </c>
      <c r="GY29">
        <v>1.8658399999999999</v>
      </c>
      <c r="GZ29">
        <v>1.8669100000000001</v>
      </c>
      <c r="HA29">
        <v>1.86829</v>
      </c>
      <c r="HB29">
        <v>5</v>
      </c>
      <c r="HC29">
        <v>0</v>
      </c>
      <c r="HD29">
        <v>0</v>
      </c>
      <c r="HE29">
        <v>0</v>
      </c>
      <c r="HF29" t="s">
        <v>396</v>
      </c>
      <c r="HG29" t="s">
        <v>397</v>
      </c>
      <c r="HH29" t="s">
        <v>398</v>
      </c>
      <c r="HI29" t="s">
        <v>398</v>
      </c>
      <c r="HJ29" t="s">
        <v>398</v>
      </c>
      <c r="HK29" t="s">
        <v>398</v>
      </c>
      <c r="HL29">
        <v>0</v>
      </c>
      <c r="HM29">
        <v>100</v>
      </c>
      <c r="HN29">
        <v>100</v>
      </c>
      <c r="HO29">
        <v>5.0739999999999998</v>
      </c>
      <c r="HP29">
        <v>0.17899999999999999</v>
      </c>
      <c r="HQ29">
        <v>4.7110000000000101</v>
      </c>
      <c r="HR29">
        <v>0</v>
      </c>
      <c r="HS29">
        <v>0</v>
      </c>
      <c r="HT29">
        <v>0</v>
      </c>
      <c r="HU29">
        <v>0.16235000000000399</v>
      </c>
      <c r="HV29">
        <v>0</v>
      </c>
      <c r="HW29">
        <v>0</v>
      </c>
      <c r="HX29">
        <v>0</v>
      </c>
      <c r="HY29">
        <v>-1</v>
      </c>
      <c r="HZ29">
        <v>-1</v>
      </c>
      <c r="IA29">
        <v>-1</v>
      </c>
      <c r="IB29">
        <v>-1</v>
      </c>
      <c r="IC29">
        <v>1.9</v>
      </c>
      <c r="ID29">
        <v>1.9</v>
      </c>
      <c r="IE29">
        <v>4.2626999999999997</v>
      </c>
      <c r="IF29">
        <v>2.5463900000000002</v>
      </c>
      <c r="IG29">
        <v>2.9980500000000001</v>
      </c>
      <c r="IH29">
        <v>2.9540999999999999</v>
      </c>
      <c r="II29">
        <v>2.7453599999999998</v>
      </c>
      <c r="IJ29">
        <v>2.32666</v>
      </c>
      <c r="IK29">
        <v>32.487499999999997</v>
      </c>
      <c r="IL29">
        <v>24.218800000000002</v>
      </c>
      <c r="IM29">
        <v>18</v>
      </c>
      <c r="IN29">
        <v>1076.6199999999999</v>
      </c>
      <c r="IO29">
        <v>660.22500000000002</v>
      </c>
      <c r="IP29">
        <v>25.0002</v>
      </c>
      <c r="IQ29">
        <v>24.6844</v>
      </c>
      <c r="IR29">
        <v>30</v>
      </c>
      <c r="IS29">
        <v>24.5367</v>
      </c>
      <c r="IT29">
        <v>24.491</v>
      </c>
      <c r="IU29">
        <v>85.289400000000001</v>
      </c>
      <c r="IV29">
        <v>10.1366</v>
      </c>
      <c r="IW29">
        <v>49.835500000000003</v>
      </c>
      <c r="IX29">
        <v>25</v>
      </c>
      <c r="IY29">
        <v>1500</v>
      </c>
      <c r="IZ29">
        <v>18.458600000000001</v>
      </c>
      <c r="JA29">
        <v>103.52500000000001</v>
      </c>
      <c r="JB29">
        <v>104.702</v>
      </c>
    </row>
    <row r="30" spans="1:262" x14ac:dyDescent="0.2">
      <c r="A30">
        <v>14</v>
      </c>
      <c r="B30">
        <v>1634313261</v>
      </c>
      <c r="C30">
        <v>1480.9000000953699</v>
      </c>
      <c r="D30" t="s">
        <v>448</v>
      </c>
      <c r="E30" t="s">
        <v>449</v>
      </c>
      <c r="F30" t="s">
        <v>390</v>
      </c>
      <c r="G30">
        <v>1634313261</v>
      </c>
      <c r="H30">
        <f t="shared" si="0"/>
        <v>1.2207900490315753E-3</v>
      </c>
      <c r="I30">
        <f t="shared" si="1"/>
        <v>1.2207900490315753</v>
      </c>
      <c r="J30">
        <f t="shared" si="2"/>
        <v>16.977200413423031</v>
      </c>
      <c r="K30">
        <f t="shared" si="3"/>
        <v>1507.4</v>
      </c>
      <c r="L30">
        <f t="shared" si="4"/>
        <v>956.11650555393032</v>
      </c>
      <c r="M30">
        <f t="shared" si="5"/>
        <v>87.028655119443215</v>
      </c>
      <c r="N30">
        <f t="shared" si="6"/>
        <v>137.20816863322003</v>
      </c>
      <c r="O30">
        <f t="shared" si="7"/>
        <v>5.4135378840066743E-2</v>
      </c>
      <c r="P30">
        <f t="shared" si="8"/>
        <v>2.7722720268698691</v>
      </c>
      <c r="Q30">
        <f t="shared" si="9"/>
        <v>5.3554884375976441E-2</v>
      </c>
      <c r="R30">
        <f t="shared" si="10"/>
        <v>3.3523439060687485E-2</v>
      </c>
      <c r="S30">
        <f t="shared" si="11"/>
        <v>241.71130701842122</v>
      </c>
      <c r="T30">
        <f t="shared" si="12"/>
        <v>27.941134014381266</v>
      </c>
      <c r="U30">
        <f t="shared" si="13"/>
        <v>27.941134014381266</v>
      </c>
      <c r="V30">
        <f t="shared" si="14"/>
        <v>3.7818364642679194</v>
      </c>
      <c r="W30">
        <f t="shared" si="15"/>
        <v>50.118884754764771</v>
      </c>
      <c r="X30">
        <f t="shared" si="16"/>
        <v>1.7702347785674599</v>
      </c>
      <c r="Y30">
        <f t="shared" si="17"/>
        <v>3.5320713683661227</v>
      </c>
      <c r="Z30">
        <f t="shared" si="18"/>
        <v>2.0116016857004597</v>
      </c>
      <c r="AA30">
        <f t="shared" si="19"/>
        <v>-53.836841162292473</v>
      </c>
      <c r="AB30">
        <f t="shared" si="20"/>
        <v>-174.33374584971568</v>
      </c>
      <c r="AC30">
        <f t="shared" si="21"/>
        <v>-13.619956348827792</v>
      </c>
      <c r="AD30">
        <f t="shared" si="22"/>
        <v>-7.9236342414731098E-2</v>
      </c>
      <c r="AE30">
        <v>0</v>
      </c>
      <c r="AF30">
        <v>0</v>
      </c>
      <c r="AG30">
        <f t="shared" si="23"/>
        <v>1</v>
      </c>
      <c r="AH30">
        <f t="shared" si="24"/>
        <v>0</v>
      </c>
      <c r="AI30">
        <f t="shared" si="25"/>
        <v>48301.102697683134</v>
      </c>
      <c r="AJ30" t="s">
        <v>391</v>
      </c>
      <c r="AK30">
        <v>0</v>
      </c>
      <c r="AL30">
        <v>0</v>
      </c>
      <c r="AM30">
        <v>0</v>
      </c>
      <c r="AN30" t="e">
        <f t="shared" si="26"/>
        <v>#DIV/0!</v>
      </c>
      <c r="AO30">
        <v>-1</v>
      </c>
      <c r="AP30" t="s">
        <v>450</v>
      </c>
      <c r="AQ30">
        <v>10396.700000000001</v>
      </c>
      <c r="AR30">
        <v>1285.56230769231</v>
      </c>
      <c r="AS30">
        <v>1514.84</v>
      </c>
      <c r="AT30">
        <f t="shared" si="27"/>
        <v>0.15135439538676687</v>
      </c>
      <c r="AU30">
        <v>0.5</v>
      </c>
      <c r="AV30">
        <f t="shared" si="28"/>
        <v>1261.0763994914098</v>
      </c>
      <c r="AW30">
        <f t="shared" si="29"/>
        <v>16.977200413423031</v>
      </c>
      <c r="AX30">
        <f t="shared" si="30"/>
        <v>95.434727990771606</v>
      </c>
      <c r="AY30">
        <f t="shared" si="31"/>
        <v>1.4255441161751349E-2</v>
      </c>
      <c r="AZ30">
        <f t="shared" si="32"/>
        <v>-1</v>
      </c>
      <c r="BA30" t="e">
        <f t="shared" si="33"/>
        <v>#DIV/0!</v>
      </c>
      <c r="BB30" t="s">
        <v>391</v>
      </c>
      <c r="BC30">
        <v>0</v>
      </c>
      <c r="BD30" t="e">
        <f t="shared" si="34"/>
        <v>#DIV/0!</v>
      </c>
      <c r="BE30" t="e">
        <f t="shared" si="35"/>
        <v>#DIV/0!</v>
      </c>
      <c r="BF30" t="e">
        <f t="shared" si="36"/>
        <v>#DIV/0!</v>
      </c>
      <c r="BG30" t="e">
        <f t="shared" si="37"/>
        <v>#DIV/0!</v>
      </c>
      <c r="BH30">
        <f t="shared" si="38"/>
        <v>0.15135439538676687</v>
      </c>
      <c r="BI30" t="e">
        <f t="shared" si="39"/>
        <v>#DIV/0!</v>
      </c>
      <c r="BJ30" t="e">
        <f t="shared" si="40"/>
        <v>#DIV/0!</v>
      </c>
      <c r="BK30" t="e">
        <f t="shared" si="41"/>
        <v>#DIV/0!</v>
      </c>
      <c r="BL30">
        <v>132</v>
      </c>
      <c r="BM30">
        <v>300</v>
      </c>
      <c r="BN30">
        <v>300</v>
      </c>
      <c r="BO30">
        <v>300</v>
      </c>
      <c r="BP30">
        <v>10396.700000000001</v>
      </c>
      <c r="BQ30">
        <v>1473.94</v>
      </c>
      <c r="BR30">
        <v>-7.3518200000000002E-3</v>
      </c>
      <c r="BS30">
        <v>-0.9</v>
      </c>
      <c r="BT30" t="s">
        <v>391</v>
      </c>
      <c r="BU30" t="s">
        <v>391</v>
      </c>
      <c r="BV30" t="s">
        <v>391</v>
      </c>
      <c r="BW30" t="s">
        <v>391</v>
      </c>
      <c r="BX30" t="s">
        <v>391</v>
      </c>
      <c r="BY30" t="s">
        <v>391</v>
      </c>
      <c r="BZ30" t="s">
        <v>391</v>
      </c>
      <c r="CA30" t="s">
        <v>391</v>
      </c>
      <c r="CB30" t="s">
        <v>391</v>
      </c>
      <c r="CC30" t="s">
        <v>391</v>
      </c>
      <c r="CD30">
        <f t="shared" si="42"/>
        <v>1499.84</v>
      </c>
      <c r="CE30">
        <f t="shared" si="43"/>
        <v>1261.0763994914098</v>
      </c>
      <c r="CF30">
        <f t="shared" si="44"/>
        <v>0.84080728577142216</v>
      </c>
      <c r="CG30">
        <f t="shared" si="45"/>
        <v>0.16115806153884496</v>
      </c>
      <c r="CH30">
        <v>6</v>
      </c>
      <c r="CI30">
        <v>0.5</v>
      </c>
      <c r="CJ30" t="s">
        <v>393</v>
      </c>
      <c r="CK30">
        <v>2</v>
      </c>
      <c r="CL30">
        <v>1634313261</v>
      </c>
      <c r="CM30">
        <v>1507.4</v>
      </c>
      <c r="CN30">
        <v>1518.69</v>
      </c>
      <c r="CO30">
        <v>19.4482</v>
      </c>
      <c r="CP30">
        <v>18.73</v>
      </c>
      <c r="CQ30">
        <v>1502.25</v>
      </c>
      <c r="CR30">
        <v>19.264900000000001</v>
      </c>
      <c r="CS30">
        <v>1000.04</v>
      </c>
      <c r="CT30">
        <v>90.923400000000001</v>
      </c>
      <c r="CU30">
        <v>9.9665299999999998E-2</v>
      </c>
      <c r="CV30">
        <v>26.774699999999999</v>
      </c>
      <c r="CW30">
        <v>-253.57900000000001</v>
      </c>
      <c r="CX30">
        <v>999.9</v>
      </c>
      <c r="CY30">
        <v>0</v>
      </c>
      <c r="CZ30">
        <v>0</v>
      </c>
      <c r="DA30">
        <v>10040.6</v>
      </c>
      <c r="DB30">
        <v>0</v>
      </c>
      <c r="DC30">
        <v>10.8673</v>
      </c>
      <c r="DD30">
        <v>-11.293100000000001</v>
      </c>
      <c r="DE30">
        <v>1537.29</v>
      </c>
      <c r="DF30">
        <v>1547.68</v>
      </c>
      <c r="DG30">
        <v>0.71811100000000005</v>
      </c>
      <c r="DH30">
        <v>1518.69</v>
      </c>
      <c r="DI30">
        <v>18.73</v>
      </c>
      <c r="DJ30">
        <v>1.7682899999999999</v>
      </c>
      <c r="DK30">
        <v>1.7030000000000001</v>
      </c>
      <c r="DL30">
        <v>15.5093</v>
      </c>
      <c r="DM30">
        <v>14.9238</v>
      </c>
      <c r="DN30">
        <v>1499.84</v>
      </c>
      <c r="DO30">
        <v>0.973001</v>
      </c>
      <c r="DP30">
        <v>2.69994E-2</v>
      </c>
      <c r="DQ30">
        <v>0</v>
      </c>
      <c r="DR30">
        <v>1285.6500000000001</v>
      </c>
      <c r="DS30">
        <v>5.0006300000000001</v>
      </c>
      <c r="DT30">
        <v>18668.900000000001</v>
      </c>
      <c r="DU30">
        <v>12903.7</v>
      </c>
      <c r="DV30">
        <v>37</v>
      </c>
      <c r="DW30">
        <v>37.561999999999998</v>
      </c>
      <c r="DX30">
        <v>36.936999999999998</v>
      </c>
      <c r="DY30">
        <v>36.875</v>
      </c>
      <c r="DZ30">
        <v>38.311999999999998</v>
      </c>
      <c r="EA30">
        <v>1454.48</v>
      </c>
      <c r="EB30">
        <v>40.36</v>
      </c>
      <c r="EC30">
        <v>0</v>
      </c>
      <c r="ED30">
        <v>123.19999980926499</v>
      </c>
      <c r="EE30">
        <v>0</v>
      </c>
      <c r="EF30">
        <v>1285.56230769231</v>
      </c>
      <c r="EG30">
        <v>1.3374358953407499</v>
      </c>
      <c r="EH30">
        <v>-8.2666666926328798</v>
      </c>
      <c r="EI30">
        <v>18670.261538461498</v>
      </c>
      <c r="EJ30">
        <v>15</v>
      </c>
      <c r="EK30">
        <v>1634313221</v>
      </c>
      <c r="EL30" t="s">
        <v>451</v>
      </c>
      <c r="EM30">
        <v>1634313221</v>
      </c>
      <c r="EN30">
        <v>1634313218</v>
      </c>
      <c r="EO30">
        <v>15</v>
      </c>
      <c r="EP30">
        <v>6.7000000000000004E-2</v>
      </c>
      <c r="EQ30">
        <v>4.0000000000000001E-3</v>
      </c>
      <c r="ER30">
        <v>5.141</v>
      </c>
      <c r="ES30">
        <v>0.183</v>
      </c>
      <c r="ET30">
        <v>1528</v>
      </c>
      <c r="EU30">
        <v>19</v>
      </c>
      <c r="EV30">
        <v>0.17</v>
      </c>
      <c r="EW30">
        <v>0.17</v>
      </c>
      <c r="EX30">
        <v>-11.1702125</v>
      </c>
      <c r="EY30">
        <v>7.8728330206393998E-2</v>
      </c>
      <c r="EZ30">
        <v>5.1486659376483099E-2</v>
      </c>
      <c r="FA30">
        <v>1</v>
      </c>
      <c r="FB30">
        <v>0.72505335000000004</v>
      </c>
      <c r="FC30">
        <v>-8.2253020637900298E-2</v>
      </c>
      <c r="FD30">
        <v>1.25754637678894E-2</v>
      </c>
      <c r="FE30">
        <v>1</v>
      </c>
      <c r="FF30">
        <v>2</v>
      </c>
      <c r="FG30">
        <v>2</v>
      </c>
      <c r="FH30" t="s">
        <v>395</v>
      </c>
      <c r="FI30">
        <v>3.8844599999999998</v>
      </c>
      <c r="FJ30">
        <v>2.75902</v>
      </c>
      <c r="FK30">
        <v>0.216969</v>
      </c>
      <c r="FL30">
        <v>0.21816099999999999</v>
      </c>
      <c r="FM30">
        <v>9.0404799999999993E-2</v>
      </c>
      <c r="FN30">
        <v>8.8596599999999998E-2</v>
      </c>
      <c r="FO30">
        <v>30854.3</v>
      </c>
      <c r="FP30">
        <v>33799.9</v>
      </c>
      <c r="FQ30">
        <v>35692.9</v>
      </c>
      <c r="FR30">
        <v>39226.9</v>
      </c>
      <c r="FS30">
        <v>46061.5</v>
      </c>
      <c r="FT30">
        <v>51617.1</v>
      </c>
      <c r="FU30">
        <v>55817.8</v>
      </c>
      <c r="FV30">
        <v>62891.6</v>
      </c>
      <c r="FW30">
        <v>2.64683</v>
      </c>
      <c r="FX30">
        <v>2.2406700000000002</v>
      </c>
      <c r="FY30">
        <v>-0.29857499999999998</v>
      </c>
      <c r="FZ30">
        <v>0</v>
      </c>
      <c r="GA30">
        <v>-244.73</v>
      </c>
      <c r="GB30">
        <v>999.9</v>
      </c>
      <c r="GC30">
        <v>51.862000000000002</v>
      </c>
      <c r="GD30">
        <v>27.916</v>
      </c>
      <c r="GE30">
        <v>21.538799999999998</v>
      </c>
      <c r="GF30">
        <v>56.673499999999997</v>
      </c>
      <c r="GG30">
        <v>44.9679</v>
      </c>
      <c r="GH30">
        <v>3</v>
      </c>
      <c r="GI30">
        <v>-0.19960600000000001</v>
      </c>
      <c r="GJ30">
        <v>-0.48065099999999999</v>
      </c>
      <c r="GK30">
        <v>20.132100000000001</v>
      </c>
      <c r="GL30">
        <v>5.19977</v>
      </c>
      <c r="GM30">
        <v>12.0053</v>
      </c>
      <c r="GN30">
        <v>4.9756999999999998</v>
      </c>
      <c r="GO30">
        <v>3.2930299999999999</v>
      </c>
      <c r="GP30">
        <v>37.6</v>
      </c>
      <c r="GQ30">
        <v>1467.4</v>
      </c>
      <c r="GR30">
        <v>9999</v>
      </c>
      <c r="GS30">
        <v>9999</v>
      </c>
      <c r="GT30">
        <v>1.86313</v>
      </c>
      <c r="GU30">
        <v>1.86798</v>
      </c>
      <c r="GV30">
        <v>1.86772</v>
      </c>
      <c r="GW30">
        <v>1.8689100000000001</v>
      </c>
      <c r="GX30">
        <v>1.86981</v>
      </c>
      <c r="GY30">
        <v>1.8658300000000001</v>
      </c>
      <c r="GZ30">
        <v>1.8669100000000001</v>
      </c>
      <c r="HA30">
        <v>1.86829</v>
      </c>
      <c r="HB30">
        <v>5</v>
      </c>
      <c r="HC30">
        <v>0</v>
      </c>
      <c r="HD30">
        <v>0</v>
      </c>
      <c r="HE30">
        <v>0</v>
      </c>
      <c r="HF30" t="s">
        <v>396</v>
      </c>
      <c r="HG30" t="s">
        <v>397</v>
      </c>
      <c r="HH30" t="s">
        <v>398</v>
      </c>
      <c r="HI30" t="s">
        <v>398</v>
      </c>
      <c r="HJ30" t="s">
        <v>398</v>
      </c>
      <c r="HK30" t="s">
        <v>398</v>
      </c>
      <c r="HL30">
        <v>0</v>
      </c>
      <c r="HM30">
        <v>100</v>
      </c>
      <c r="HN30">
        <v>100</v>
      </c>
      <c r="HO30">
        <v>5.15</v>
      </c>
      <c r="HP30">
        <v>0.18329999999999999</v>
      </c>
      <c r="HQ30">
        <v>5.1410000000003002</v>
      </c>
      <c r="HR30">
        <v>0</v>
      </c>
      <c r="HS30">
        <v>0</v>
      </c>
      <c r="HT30">
        <v>0</v>
      </c>
      <c r="HU30">
        <v>0.18322000000000599</v>
      </c>
      <c r="HV30">
        <v>0</v>
      </c>
      <c r="HW30">
        <v>0</v>
      </c>
      <c r="HX30">
        <v>0</v>
      </c>
      <c r="HY30">
        <v>-1</v>
      </c>
      <c r="HZ30">
        <v>-1</v>
      </c>
      <c r="IA30">
        <v>-1</v>
      </c>
      <c r="IB30">
        <v>-1</v>
      </c>
      <c r="IC30">
        <v>0.7</v>
      </c>
      <c r="ID30">
        <v>0.7</v>
      </c>
      <c r="IE30">
        <v>4.3029799999999998</v>
      </c>
      <c r="IF30">
        <v>0</v>
      </c>
      <c r="IG30">
        <v>2.9980500000000001</v>
      </c>
      <c r="IH30">
        <v>2.9540999999999999</v>
      </c>
      <c r="II30">
        <v>2.7453599999999998</v>
      </c>
      <c r="IJ30">
        <v>2.3596200000000001</v>
      </c>
      <c r="IK30">
        <v>32.465400000000002</v>
      </c>
      <c r="IL30">
        <v>24.218800000000002</v>
      </c>
      <c r="IM30">
        <v>18</v>
      </c>
      <c r="IN30">
        <v>1075.1099999999999</v>
      </c>
      <c r="IO30">
        <v>660.09400000000005</v>
      </c>
      <c r="IP30">
        <v>24.999700000000001</v>
      </c>
      <c r="IQ30">
        <v>24.701000000000001</v>
      </c>
      <c r="IR30">
        <v>30</v>
      </c>
      <c r="IS30">
        <v>24.551100000000002</v>
      </c>
      <c r="IT30">
        <v>24.5032</v>
      </c>
      <c r="IU30">
        <v>100</v>
      </c>
      <c r="IV30">
        <v>10.9117</v>
      </c>
      <c r="IW30">
        <v>52.147300000000001</v>
      </c>
      <c r="IX30">
        <v>25</v>
      </c>
      <c r="IY30">
        <v>2000</v>
      </c>
      <c r="IZ30">
        <v>18.659099999999999</v>
      </c>
      <c r="JA30">
        <v>103.526</v>
      </c>
      <c r="JB30">
        <v>104.70099999999999</v>
      </c>
    </row>
    <row r="31" spans="1:262" x14ac:dyDescent="0.2">
      <c r="A31">
        <v>15</v>
      </c>
      <c r="B31">
        <v>1634313372</v>
      </c>
      <c r="C31">
        <v>1591.9000000953699</v>
      </c>
      <c r="D31" t="s">
        <v>452</v>
      </c>
      <c r="E31" t="s">
        <v>453</v>
      </c>
      <c r="F31" t="s">
        <v>390</v>
      </c>
      <c r="G31">
        <v>1634313372</v>
      </c>
      <c r="H31">
        <f t="shared" si="0"/>
        <v>1.1696852153446212E-3</v>
      </c>
      <c r="I31">
        <f t="shared" si="1"/>
        <v>1.1696852153446211</v>
      </c>
      <c r="J31">
        <f t="shared" si="2"/>
        <v>6.8054383528823008</v>
      </c>
      <c r="K31">
        <f t="shared" si="3"/>
        <v>395.65</v>
      </c>
      <c r="L31">
        <f t="shared" si="4"/>
        <v>173.94041737155254</v>
      </c>
      <c r="M31">
        <f t="shared" si="5"/>
        <v>15.834114817388967</v>
      </c>
      <c r="N31">
        <f t="shared" si="6"/>
        <v>36.016744251669998</v>
      </c>
      <c r="O31">
        <f t="shared" si="7"/>
        <v>5.1975473739528877E-2</v>
      </c>
      <c r="P31">
        <f t="shared" si="8"/>
        <v>2.7729787174456435</v>
      </c>
      <c r="Q31">
        <f t="shared" si="9"/>
        <v>5.1440264428270169E-2</v>
      </c>
      <c r="R31">
        <f t="shared" si="10"/>
        <v>3.219779232477385E-2</v>
      </c>
      <c r="S31">
        <f t="shared" si="11"/>
        <v>241.74801501857172</v>
      </c>
      <c r="T31">
        <f t="shared" si="12"/>
        <v>27.904618114888589</v>
      </c>
      <c r="U31">
        <f t="shared" si="13"/>
        <v>27.904618114888589</v>
      </c>
      <c r="V31">
        <f t="shared" si="14"/>
        <v>3.7737898278430539</v>
      </c>
      <c r="W31">
        <f t="shared" si="15"/>
        <v>50.171547532464722</v>
      </c>
      <c r="X31">
        <f t="shared" si="16"/>
        <v>1.7668368234061997</v>
      </c>
      <c r="Y31">
        <f t="shared" si="17"/>
        <v>3.5215912410573442</v>
      </c>
      <c r="Z31">
        <f t="shared" si="18"/>
        <v>2.0069530044368542</v>
      </c>
      <c r="AA31">
        <f t="shared" si="19"/>
        <v>-51.583117996697794</v>
      </c>
      <c r="AB31">
        <f t="shared" si="20"/>
        <v>-176.46876461545759</v>
      </c>
      <c r="AC31">
        <f t="shared" si="21"/>
        <v>-13.777255247994056</v>
      </c>
      <c r="AD31">
        <f t="shared" si="22"/>
        <v>-8.1122841577723648E-2</v>
      </c>
      <c r="AE31">
        <v>0</v>
      </c>
      <c r="AF31">
        <v>0</v>
      </c>
      <c r="AG31">
        <f t="shared" si="23"/>
        <v>1</v>
      </c>
      <c r="AH31">
        <f t="shared" si="24"/>
        <v>0</v>
      </c>
      <c r="AI31">
        <f t="shared" si="25"/>
        <v>48328.722489627769</v>
      </c>
      <c r="AJ31" t="s">
        <v>391</v>
      </c>
      <c r="AK31">
        <v>0</v>
      </c>
      <c r="AL31">
        <v>0</v>
      </c>
      <c r="AM31">
        <v>0</v>
      </c>
      <c r="AN31" t="e">
        <f t="shared" si="26"/>
        <v>#DIV/0!</v>
      </c>
      <c r="AO31">
        <v>-1</v>
      </c>
      <c r="AP31" t="s">
        <v>454</v>
      </c>
      <c r="AQ31">
        <v>10393.700000000001</v>
      </c>
      <c r="AR31">
        <v>1143.3042307692299</v>
      </c>
      <c r="AS31">
        <v>1326.27</v>
      </c>
      <c r="AT31">
        <f t="shared" si="27"/>
        <v>0.13795514430000688</v>
      </c>
      <c r="AU31">
        <v>0.5</v>
      </c>
      <c r="AV31">
        <f t="shared" si="28"/>
        <v>1261.269599491488</v>
      </c>
      <c r="AW31">
        <f t="shared" si="29"/>
        <v>6.8054383528823008</v>
      </c>
      <c r="AX31">
        <f t="shared" si="30"/>
        <v>86.999314799530055</v>
      </c>
      <c r="AY31">
        <f t="shared" si="31"/>
        <v>6.188556638508735E-3</v>
      </c>
      <c r="AZ31">
        <f t="shared" si="32"/>
        <v>-1</v>
      </c>
      <c r="BA31" t="e">
        <f t="shared" si="33"/>
        <v>#DIV/0!</v>
      </c>
      <c r="BB31" t="s">
        <v>391</v>
      </c>
      <c r="BC31">
        <v>0</v>
      </c>
      <c r="BD31" t="e">
        <f t="shared" si="34"/>
        <v>#DIV/0!</v>
      </c>
      <c r="BE31" t="e">
        <f t="shared" si="35"/>
        <v>#DIV/0!</v>
      </c>
      <c r="BF31" t="e">
        <f t="shared" si="36"/>
        <v>#DIV/0!</v>
      </c>
      <c r="BG31" t="e">
        <f t="shared" si="37"/>
        <v>#DIV/0!</v>
      </c>
      <c r="BH31">
        <f t="shared" si="38"/>
        <v>0.13795514430000685</v>
      </c>
      <c r="BI31" t="e">
        <f t="shared" si="39"/>
        <v>#DIV/0!</v>
      </c>
      <c r="BJ31" t="e">
        <f t="shared" si="40"/>
        <v>#DIV/0!</v>
      </c>
      <c r="BK31" t="e">
        <f t="shared" si="41"/>
        <v>#DIV/0!</v>
      </c>
      <c r="BL31">
        <v>133</v>
      </c>
      <c r="BM31">
        <v>300</v>
      </c>
      <c r="BN31">
        <v>300</v>
      </c>
      <c r="BO31">
        <v>300</v>
      </c>
      <c r="BP31">
        <v>10393.700000000001</v>
      </c>
      <c r="BQ31">
        <v>1300.03</v>
      </c>
      <c r="BR31">
        <v>-7.35069E-3</v>
      </c>
      <c r="BS31">
        <v>3.65</v>
      </c>
      <c r="BT31" t="s">
        <v>391</v>
      </c>
      <c r="BU31" t="s">
        <v>391</v>
      </c>
      <c r="BV31" t="s">
        <v>391</v>
      </c>
      <c r="BW31" t="s">
        <v>391</v>
      </c>
      <c r="BX31" t="s">
        <v>391</v>
      </c>
      <c r="BY31" t="s">
        <v>391</v>
      </c>
      <c r="BZ31" t="s">
        <v>391</v>
      </c>
      <c r="CA31" t="s">
        <v>391</v>
      </c>
      <c r="CB31" t="s">
        <v>391</v>
      </c>
      <c r="CC31" t="s">
        <v>391</v>
      </c>
      <c r="CD31">
        <f t="shared" si="42"/>
        <v>1500.07</v>
      </c>
      <c r="CE31">
        <f t="shared" si="43"/>
        <v>1261.269599491488</v>
      </c>
      <c r="CF31">
        <f t="shared" si="44"/>
        <v>0.84080716199343231</v>
      </c>
      <c r="CG31">
        <f t="shared" si="45"/>
        <v>0.16115782264732428</v>
      </c>
      <c r="CH31">
        <v>6</v>
      </c>
      <c r="CI31">
        <v>0.5</v>
      </c>
      <c r="CJ31" t="s">
        <v>393</v>
      </c>
      <c r="CK31">
        <v>2</v>
      </c>
      <c r="CL31">
        <v>1634313372</v>
      </c>
      <c r="CM31">
        <v>395.65</v>
      </c>
      <c r="CN31">
        <v>400.01100000000002</v>
      </c>
      <c r="CO31">
        <v>19.408999999999999</v>
      </c>
      <c r="CP31">
        <v>18.720800000000001</v>
      </c>
      <c r="CQ31">
        <v>393.24900000000002</v>
      </c>
      <c r="CR31">
        <v>19.222999999999999</v>
      </c>
      <c r="CS31">
        <v>999.98500000000001</v>
      </c>
      <c r="CT31">
        <v>90.932299999999998</v>
      </c>
      <c r="CU31">
        <v>9.9531800000000004E-2</v>
      </c>
      <c r="CV31">
        <v>26.7242</v>
      </c>
      <c r="CW31">
        <v>-254.726</v>
      </c>
      <c r="CX31">
        <v>999.9</v>
      </c>
      <c r="CY31">
        <v>0</v>
      </c>
      <c r="CZ31">
        <v>0</v>
      </c>
      <c r="DA31">
        <v>10043.799999999999</v>
      </c>
      <c r="DB31">
        <v>0</v>
      </c>
      <c r="DC31">
        <v>10.812200000000001</v>
      </c>
      <c r="DD31">
        <v>-1.6210899999999999</v>
      </c>
      <c r="DE31">
        <v>406.274</v>
      </c>
      <c r="DF31">
        <v>407.642</v>
      </c>
      <c r="DG31">
        <v>0.68543600000000005</v>
      </c>
      <c r="DH31">
        <v>400.01100000000002</v>
      </c>
      <c r="DI31">
        <v>18.720800000000001</v>
      </c>
      <c r="DJ31">
        <v>1.7646500000000001</v>
      </c>
      <c r="DK31">
        <v>1.7023299999999999</v>
      </c>
      <c r="DL31">
        <v>15.4772</v>
      </c>
      <c r="DM31">
        <v>14.9177</v>
      </c>
      <c r="DN31">
        <v>1500.07</v>
      </c>
      <c r="DO31">
        <v>0.97300399999999998</v>
      </c>
      <c r="DP31">
        <v>2.6995999999999999E-2</v>
      </c>
      <c r="DQ31">
        <v>0</v>
      </c>
      <c r="DR31">
        <v>1155.33</v>
      </c>
      <c r="DS31">
        <v>5.0006300000000001</v>
      </c>
      <c r="DT31">
        <v>16797.8</v>
      </c>
      <c r="DU31">
        <v>12905.7</v>
      </c>
      <c r="DV31">
        <v>37.311999999999998</v>
      </c>
      <c r="DW31">
        <v>38.25</v>
      </c>
      <c r="DX31">
        <v>37.186999999999998</v>
      </c>
      <c r="DY31">
        <v>37.811999999999998</v>
      </c>
      <c r="DZ31">
        <v>38.75</v>
      </c>
      <c r="EA31">
        <v>1454.71</v>
      </c>
      <c r="EB31">
        <v>40.36</v>
      </c>
      <c r="EC31">
        <v>0</v>
      </c>
      <c r="ED31">
        <v>110.39999985694899</v>
      </c>
      <c r="EE31">
        <v>0</v>
      </c>
      <c r="EF31">
        <v>1143.3042307692299</v>
      </c>
      <c r="EG31">
        <v>99.060854764047903</v>
      </c>
      <c r="EH31">
        <v>1489.1384625825999</v>
      </c>
      <c r="EI31">
        <v>16613.273076923098</v>
      </c>
      <c r="EJ31">
        <v>15</v>
      </c>
      <c r="EK31">
        <v>1634313394.5</v>
      </c>
      <c r="EL31" t="s">
        <v>455</v>
      </c>
      <c r="EM31">
        <v>1634313389</v>
      </c>
      <c r="EN31">
        <v>1634313394.5</v>
      </c>
      <c r="EO31">
        <v>16</v>
      </c>
      <c r="EP31">
        <v>-2.74</v>
      </c>
      <c r="EQ31">
        <v>3.0000000000000001E-3</v>
      </c>
      <c r="ER31">
        <v>2.4009999999999998</v>
      </c>
      <c r="ES31">
        <v>0.186</v>
      </c>
      <c r="ET31">
        <v>400</v>
      </c>
      <c r="EU31">
        <v>19</v>
      </c>
      <c r="EV31">
        <v>0.43</v>
      </c>
      <c r="EW31">
        <v>0.14000000000000001</v>
      </c>
      <c r="EX31">
        <v>-1.5409774999999999</v>
      </c>
      <c r="EY31">
        <v>-7.6916848030016E-2</v>
      </c>
      <c r="EZ31">
        <v>1.8783303722987602E-2</v>
      </c>
      <c r="FA31">
        <v>1</v>
      </c>
      <c r="FB31">
        <v>0.66597099999999998</v>
      </c>
      <c r="FC31">
        <v>2.68818911819882E-2</v>
      </c>
      <c r="FD31">
        <v>1.5791436036662401E-2</v>
      </c>
      <c r="FE31">
        <v>1</v>
      </c>
      <c r="FF31">
        <v>2</v>
      </c>
      <c r="FG31">
        <v>2</v>
      </c>
      <c r="FH31" t="s">
        <v>395</v>
      </c>
      <c r="FI31">
        <v>3.8843899999999998</v>
      </c>
      <c r="FJ31">
        <v>2.7589000000000001</v>
      </c>
      <c r="FK31">
        <v>8.7927599999999995E-2</v>
      </c>
      <c r="FL31">
        <v>8.9235599999999998E-2</v>
      </c>
      <c r="FM31">
        <v>9.0270500000000004E-2</v>
      </c>
      <c r="FN31">
        <v>8.8572200000000004E-2</v>
      </c>
      <c r="FO31">
        <v>35931.300000000003</v>
      </c>
      <c r="FP31">
        <v>39363.800000000003</v>
      </c>
      <c r="FQ31">
        <v>35690.5</v>
      </c>
      <c r="FR31">
        <v>39223.4</v>
      </c>
      <c r="FS31">
        <v>46062.1</v>
      </c>
      <c r="FT31">
        <v>51610.7</v>
      </c>
      <c r="FU31">
        <v>55814</v>
      </c>
      <c r="FV31">
        <v>62886.5</v>
      </c>
      <c r="FW31">
        <v>2.6480000000000001</v>
      </c>
      <c r="FX31">
        <v>2.23563</v>
      </c>
      <c r="FY31">
        <v>-0.33684799999999998</v>
      </c>
      <c r="FZ31">
        <v>0</v>
      </c>
      <c r="GA31">
        <v>-244.732</v>
      </c>
      <c r="GB31">
        <v>999.9</v>
      </c>
      <c r="GC31">
        <v>52.545000000000002</v>
      </c>
      <c r="GD31">
        <v>27.925999999999998</v>
      </c>
      <c r="GE31">
        <v>21.832599999999999</v>
      </c>
      <c r="GF31">
        <v>56.583500000000001</v>
      </c>
      <c r="GG31">
        <v>45.088099999999997</v>
      </c>
      <c r="GH31">
        <v>3</v>
      </c>
      <c r="GI31">
        <v>-0.19864599999999999</v>
      </c>
      <c r="GJ31">
        <v>-0.48069200000000001</v>
      </c>
      <c r="GK31">
        <v>20.134</v>
      </c>
      <c r="GL31">
        <v>5.2003700000000004</v>
      </c>
      <c r="GM31">
        <v>12.0055</v>
      </c>
      <c r="GN31">
        <v>4.9756999999999998</v>
      </c>
      <c r="GO31">
        <v>3.2930999999999999</v>
      </c>
      <c r="GP31">
        <v>37.700000000000003</v>
      </c>
      <c r="GQ31">
        <v>1471.6</v>
      </c>
      <c r="GR31">
        <v>9999</v>
      </c>
      <c r="GS31">
        <v>9999</v>
      </c>
      <c r="GT31">
        <v>1.8631</v>
      </c>
      <c r="GU31">
        <v>1.86798</v>
      </c>
      <c r="GV31">
        <v>1.8676999999999999</v>
      </c>
      <c r="GW31">
        <v>1.86893</v>
      </c>
      <c r="GX31">
        <v>1.86981</v>
      </c>
      <c r="GY31">
        <v>1.8658300000000001</v>
      </c>
      <c r="GZ31">
        <v>1.8669100000000001</v>
      </c>
      <c r="HA31">
        <v>1.86829</v>
      </c>
      <c r="HB31">
        <v>5</v>
      </c>
      <c r="HC31">
        <v>0</v>
      </c>
      <c r="HD31">
        <v>0</v>
      </c>
      <c r="HE31">
        <v>0</v>
      </c>
      <c r="HF31" t="s">
        <v>396</v>
      </c>
      <c r="HG31" t="s">
        <v>397</v>
      </c>
      <c r="HH31" t="s">
        <v>398</v>
      </c>
      <c r="HI31" t="s">
        <v>398</v>
      </c>
      <c r="HJ31" t="s">
        <v>398</v>
      </c>
      <c r="HK31" t="s">
        <v>398</v>
      </c>
      <c r="HL31">
        <v>0</v>
      </c>
      <c r="HM31">
        <v>100</v>
      </c>
      <c r="HN31">
        <v>100</v>
      </c>
      <c r="HO31">
        <v>2.4009999999999998</v>
      </c>
      <c r="HP31">
        <v>0.186</v>
      </c>
      <c r="HQ31">
        <v>5.1410000000003002</v>
      </c>
      <c r="HR31">
        <v>0</v>
      </c>
      <c r="HS31">
        <v>0</v>
      </c>
      <c r="HT31">
        <v>0</v>
      </c>
      <c r="HU31">
        <v>0.18322000000000599</v>
      </c>
      <c r="HV31">
        <v>0</v>
      </c>
      <c r="HW31">
        <v>0</v>
      </c>
      <c r="HX31">
        <v>0</v>
      </c>
      <c r="HY31">
        <v>-1</v>
      </c>
      <c r="HZ31">
        <v>-1</v>
      </c>
      <c r="IA31">
        <v>-1</v>
      </c>
      <c r="IB31">
        <v>-1</v>
      </c>
      <c r="IC31">
        <v>2.5</v>
      </c>
      <c r="ID31">
        <v>2.6</v>
      </c>
      <c r="IE31">
        <v>1.5100100000000001</v>
      </c>
      <c r="IF31">
        <v>2.5720200000000002</v>
      </c>
      <c r="IG31">
        <v>2.9980500000000001</v>
      </c>
      <c r="IH31">
        <v>2.9540999999999999</v>
      </c>
      <c r="II31">
        <v>2.7453599999999998</v>
      </c>
      <c r="IJ31">
        <v>2.3132299999999999</v>
      </c>
      <c r="IK31">
        <v>32.487499999999997</v>
      </c>
      <c r="IL31">
        <v>24.218800000000002</v>
      </c>
      <c r="IM31">
        <v>18</v>
      </c>
      <c r="IN31">
        <v>1076.6500000000001</v>
      </c>
      <c r="IO31">
        <v>656.09100000000001</v>
      </c>
      <c r="IP31">
        <v>25</v>
      </c>
      <c r="IQ31">
        <v>24.7073</v>
      </c>
      <c r="IR31">
        <v>30.0001</v>
      </c>
      <c r="IS31">
        <v>24.557300000000001</v>
      </c>
      <c r="IT31">
        <v>24.511399999999998</v>
      </c>
      <c r="IU31">
        <v>30.244499999999999</v>
      </c>
      <c r="IV31">
        <v>13.214700000000001</v>
      </c>
      <c r="IW31">
        <v>54.429600000000001</v>
      </c>
      <c r="IX31">
        <v>25</v>
      </c>
      <c r="IY31">
        <v>400</v>
      </c>
      <c r="IZ31">
        <v>18.6279</v>
      </c>
      <c r="JA31">
        <v>103.51900000000001</v>
      </c>
      <c r="JB31">
        <v>104.693</v>
      </c>
    </row>
    <row r="32" spans="1:262" x14ac:dyDescent="0.2">
      <c r="A32">
        <v>16</v>
      </c>
      <c r="B32">
        <v>1634314011</v>
      </c>
      <c r="C32">
        <v>2230.9000000953702</v>
      </c>
      <c r="D32" t="s">
        <v>458</v>
      </c>
      <c r="E32" t="s">
        <v>459</v>
      </c>
      <c r="F32" t="s">
        <v>390</v>
      </c>
      <c r="G32">
        <v>1634314011</v>
      </c>
      <c r="H32">
        <f t="shared" si="0"/>
        <v>2.9989841469688912E-3</v>
      </c>
      <c r="I32">
        <f t="shared" si="1"/>
        <v>2.9989841469688914</v>
      </c>
      <c r="J32">
        <f t="shared" si="2"/>
        <v>12.080069294321349</v>
      </c>
      <c r="K32">
        <f t="shared" si="3"/>
        <v>392.16399999999999</v>
      </c>
      <c r="L32">
        <f t="shared" si="4"/>
        <v>244.90949969357501</v>
      </c>
      <c r="M32">
        <f t="shared" si="5"/>
        <v>22.293033543033733</v>
      </c>
      <c r="N32">
        <f t="shared" si="6"/>
        <v>35.696962417990001</v>
      </c>
      <c r="O32">
        <f t="shared" si="7"/>
        <v>0.14516435079373496</v>
      </c>
      <c r="P32">
        <f t="shared" si="8"/>
        <v>2.7667225259004797</v>
      </c>
      <c r="Q32">
        <f t="shared" si="9"/>
        <v>0.14106192362387793</v>
      </c>
      <c r="R32">
        <f t="shared" si="10"/>
        <v>8.8522632111163402E-2</v>
      </c>
      <c r="S32">
        <f t="shared" si="11"/>
        <v>241.740035018539</v>
      </c>
      <c r="T32">
        <f t="shared" si="12"/>
        <v>27.176048140400557</v>
      </c>
      <c r="U32">
        <f t="shared" si="13"/>
        <v>27.176048140400557</v>
      </c>
      <c r="V32">
        <f t="shared" si="14"/>
        <v>3.6163347206312215</v>
      </c>
      <c r="W32">
        <f t="shared" si="15"/>
        <v>50.025034035249504</v>
      </c>
      <c r="X32">
        <f t="shared" si="16"/>
        <v>1.738042758665</v>
      </c>
      <c r="Y32">
        <f t="shared" si="17"/>
        <v>3.4743459793356868</v>
      </c>
      <c r="Z32">
        <f t="shared" si="18"/>
        <v>1.8782919619662215</v>
      </c>
      <c r="AA32">
        <f t="shared" si="19"/>
        <v>-132.25520088132811</v>
      </c>
      <c r="AB32">
        <f t="shared" si="20"/>
        <v>-101.59974657464785</v>
      </c>
      <c r="AC32">
        <f t="shared" si="21"/>
        <v>-7.9120282257621852</v>
      </c>
      <c r="AD32">
        <f t="shared" si="22"/>
        <v>-2.6940663199141568E-2</v>
      </c>
      <c r="AE32">
        <v>0</v>
      </c>
      <c r="AF32">
        <v>0</v>
      </c>
      <c r="AG32">
        <f t="shared" si="23"/>
        <v>1</v>
      </c>
      <c r="AH32">
        <f t="shared" si="24"/>
        <v>0</v>
      </c>
      <c r="AI32">
        <f t="shared" si="25"/>
        <v>48194.82258401595</v>
      </c>
      <c r="AJ32" t="s">
        <v>391</v>
      </c>
      <c r="AK32">
        <v>0</v>
      </c>
      <c r="AL32">
        <v>0</v>
      </c>
      <c r="AM32">
        <v>0</v>
      </c>
      <c r="AN32" t="e">
        <f t="shared" si="26"/>
        <v>#DIV/0!</v>
      </c>
      <c r="AO32">
        <v>-1</v>
      </c>
      <c r="AP32" t="s">
        <v>460</v>
      </c>
      <c r="AQ32">
        <v>10449.200000000001</v>
      </c>
      <c r="AR32">
        <v>984.37919999999997</v>
      </c>
      <c r="AS32">
        <v>1165.26</v>
      </c>
      <c r="AT32">
        <f t="shared" si="27"/>
        <v>0.15522784614592455</v>
      </c>
      <c r="AU32">
        <v>0.5</v>
      </c>
      <c r="AV32">
        <f t="shared" si="28"/>
        <v>1261.227599491471</v>
      </c>
      <c r="AW32">
        <f t="shared" si="29"/>
        <v>12.080069294321349</v>
      </c>
      <c r="AX32">
        <f t="shared" si="30"/>
        <v>97.888821884427898</v>
      </c>
      <c r="AY32">
        <f t="shared" si="31"/>
        <v>1.0370903157840229E-2</v>
      </c>
      <c r="AZ32">
        <f t="shared" si="32"/>
        <v>-1</v>
      </c>
      <c r="BA32" t="e">
        <f t="shared" si="33"/>
        <v>#DIV/0!</v>
      </c>
      <c r="BB32" t="s">
        <v>391</v>
      </c>
      <c r="BC32">
        <v>0</v>
      </c>
      <c r="BD32" t="e">
        <f t="shared" si="34"/>
        <v>#DIV/0!</v>
      </c>
      <c r="BE32" t="e">
        <f t="shared" si="35"/>
        <v>#DIV/0!</v>
      </c>
      <c r="BF32" t="e">
        <f t="shared" si="36"/>
        <v>#DIV/0!</v>
      </c>
      <c r="BG32" t="e">
        <f t="shared" si="37"/>
        <v>#DIV/0!</v>
      </c>
      <c r="BH32">
        <f t="shared" si="38"/>
        <v>0.15522784614592453</v>
      </c>
      <c r="BI32" t="e">
        <f t="shared" si="39"/>
        <v>#DIV/0!</v>
      </c>
      <c r="BJ32" t="e">
        <f t="shared" si="40"/>
        <v>#DIV/0!</v>
      </c>
      <c r="BK32" t="e">
        <f t="shared" si="41"/>
        <v>#DIV/0!</v>
      </c>
      <c r="BL32">
        <v>134</v>
      </c>
      <c r="BM32">
        <v>300</v>
      </c>
      <c r="BN32">
        <v>300</v>
      </c>
      <c r="BO32">
        <v>300</v>
      </c>
      <c r="BP32">
        <v>10449.200000000001</v>
      </c>
      <c r="BQ32">
        <v>1141.4000000000001</v>
      </c>
      <c r="BR32">
        <v>-7.3893199999999996E-3</v>
      </c>
      <c r="BS32">
        <v>3.14</v>
      </c>
      <c r="BT32" t="s">
        <v>391</v>
      </c>
      <c r="BU32" t="s">
        <v>391</v>
      </c>
      <c r="BV32" t="s">
        <v>391</v>
      </c>
      <c r="BW32" t="s">
        <v>391</v>
      </c>
      <c r="BX32" t="s">
        <v>391</v>
      </c>
      <c r="BY32" t="s">
        <v>391</v>
      </c>
      <c r="BZ32" t="s">
        <v>391</v>
      </c>
      <c r="CA32" t="s">
        <v>391</v>
      </c>
      <c r="CB32" t="s">
        <v>391</v>
      </c>
      <c r="CC32" t="s">
        <v>391</v>
      </c>
      <c r="CD32">
        <f t="shared" si="42"/>
        <v>1500.02</v>
      </c>
      <c r="CE32">
        <f t="shared" si="43"/>
        <v>1261.227599491471</v>
      </c>
      <c r="CF32">
        <f t="shared" si="44"/>
        <v>0.84080718889846207</v>
      </c>
      <c r="CG32">
        <f t="shared" si="45"/>
        <v>0.16115787457403169</v>
      </c>
      <c r="CH32">
        <v>6</v>
      </c>
      <c r="CI32">
        <v>0.5</v>
      </c>
      <c r="CJ32" t="s">
        <v>393</v>
      </c>
      <c r="CK32">
        <v>2</v>
      </c>
      <c r="CL32">
        <v>1634314011</v>
      </c>
      <c r="CM32">
        <v>392.16399999999999</v>
      </c>
      <c r="CN32">
        <v>400.11799999999999</v>
      </c>
      <c r="CO32">
        <v>19.094000000000001</v>
      </c>
      <c r="CP32">
        <v>17.328900000000001</v>
      </c>
      <c r="CQ32">
        <v>389.69900000000001</v>
      </c>
      <c r="CR32">
        <v>18.9679</v>
      </c>
      <c r="CS32">
        <v>999.96199999999999</v>
      </c>
      <c r="CT32">
        <v>90.926000000000002</v>
      </c>
      <c r="CU32">
        <v>9.9597500000000005E-2</v>
      </c>
      <c r="CV32">
        <v>26.494900000000001</v>
      </c>
      <c r="CW32">
        <v>-253.93199999999999</v>
      </c>
      <c r="CX32">
        <v>999.9</v>
      </c>
      <c r="CY32">
        <v>0</v>
      </c>
      <c r="CZ32">
        <v>0</v>
      </c>
      <c r="DA32">
        <v>10007.5</v>
      </c>
      <c r="DB32">
        <v>0</v>
      </c>
      <c r="DC32">
        <v>7.77813</v>
      </c>
      <c r="DD32">
        <v>-7.9533699999999996</v>
      </c>
      <c r="DE32">
        <v>399.798</v>
      </c>
      <c r="DF32">
        <v>407.17399999999998</v>
      </c>
      <c r="DG32">
        <v>1.7651300000000001</v>
      </c>
      <c r="DH32">
        <v>400.11799999999999</v>
      </c>
      <c r="DI32">
        <v>17.328900000000001</v>
      </c>
      <c r="DJ32">
        <v>1.73614</v>
      </c>
      <c r="DK32">
        <v>1.5756399999999999</v>
      </c>
      <c r="DL32">
        <v>15.2234</v>
      </c>
      <c r="DM32">
        <v>13.7226</v>
      </c>
      <c r="DN32">
        <v>1500.02</v>
      </c>
      <c r="DO32">
        <v>0.97300399999999998</v>
      </c>
      <c r="DP32">
        <v>2.6996200000000001E-2</v>
      </c>
      <c r="DQ32">
        <v>0</v>
      </c>
      <c r="DR32">
        <v>980.87699999999995</v>
      </c>
      <c r="DS32">
        <v>5.0006300000000001</v>
      </c>
      <c r="DT32">
        <v>14477.6</v>
      </c>
      <c r="DU32">
        <v>12905.3</v>
      </c>
      <c r="DV32">
        <v>38.436999999999998</v>
      </c>
      <c r="DW32">
        <v>39.625</v>
      </c>
      <c r="DX32">
        <v>38.25</v>
      </c>
      <c r="DY32">
        <v>39.811999999999998</v>
      </c>
      <c r="DZ32">
        <v>39.875</v>
      </c>
      <c r="EA32">
        <v>1454.66</v>
      </c>
      <c r="EB32">
        <v>40.36</v>
      </c>
      <c r="EC32">
        <v>0</v>
      </c>
      <c r="ED32">
        <v>638.39999985694897</v>
      </c>
      <c r="EE32">
        <v>0</v>
      </c>
      <c r="EF32">
        <v>984.37919999999997</v>
      </c>
      <c r="EG32">
        <v>-32.534307746809098</v>
      </c>
      <c r="EH32">
        <v>-421.00000069509099</v>
      </c>
      <c r="EI32">
        <v>14528.044</v>
      </c>
      <c r="EJ32">
        <v>15</v>
      </c>
      <c r="EK32">
        <v>1634313984</v>
      </c>
      <c r="EL32" t="s">
        <v>461</v>
      </c>
      <c r="EM32">
        <v>1634313979.5</v>
      </c>
      <c r="EN32">
        <v>1634313984</v>
      </c>
      <c r="EO32">
        <v>19</v>
      </c>
      <c r="EP32">
        <v>2.4E-2</v>
      </c>
      <c r="EQ32">
        <v>0.01</v>
      </c>
      <c r="ER32">
        <v>2.4649999999999999</v>
      </c>
      <c r="ES32">
        <v>0.126</v>
      </c>
      <c r="ET32">
        <v>400</v>
      </c>
      <c r="EU32">
        <v>17</v>
      </c>
      <c r="EV32">
        <v>0.28000000000000003</v>
      </c>
      <c r="EW32">
        <v>0.06</v>
      </c>
      <c r="EX32">
        <v>-7.9255345000000004</v>
      </c>
      <c r="EY32">
        <v>2.79332082553464E-3</v>
      </c>
      <c r="EZ32">
        <v>3.4172268065640603E-2</v>
      </c>
      <c r="FA32">
        <v>1</v>
      </c>
      <c r="FB32">
        <v>1.7220765</v>
      </c>
      <c r="FC32">
        <v>0.39835136960599798</v>
      </c>
      <c r="FD32">
        <v>4.9380786372333098E-2</v>
      </c>
      <c r="FE32">
        <v>1</v>
      </c>
      <c r="FF32">
        <v>2</v>
      </c>
      <c r="FG32">
        <v>2</v>
      </c>
      <c r="FH32" t="s">
        <v>395</v>
      </c>
      <c r="FI32">
        <v>3.88436</v>
      </c>
      <c r="FJ32">
        <v>2.7586599999999999</v>
      </c>
      <c r="FK32">
        <v>8.7305999999999995E-2</v>
      </c>
      <c r="FL32">
        <v>8.9236200000000002E-2</v>
      </c>
      <c r="FM32">
        <v>8.9400800000000002E-2</v>
      </c>
      <c r="FN32">
        <v>8.3845000000000003E-2</v>
      </c>
      <c r="FO32">
        <v>35956.699999999997</v>
      </c>
      <c r="FP32">
        <v>39366.699999999997</v>
      </c>
      <c r="FQ32">
        <v>35691.4</v>
      </c>
      <c r="FR32">
        <v>39226.699999999997</v>
      </c>
      <c r="FS32">
        <v>46108</v>
      </c>
      <c r="FT32">
        <v>51884.2</v>
      </c>
      <c r="FU32">
        <v>55815.199999999997</v>
      </c>
      <c r="FV32">
        <v>62892.5</v>
      </c>
      <c r="FW32">
        <v>2.6450499999999999</v>
      </c>
      <c r="FX32">
        <v>2.23115</v>
      </c>
      <c r="FY32">
        <v>-0.31044699999999997</v>
      </c>
      <c r="FZ32">
        <v>0</v>
      </c>
      <c r="GA32">
        <v>-244.72800000000001</v>
      </c>
      <c r="GB32">
        <v>999.9</v>
      </c>
      <c r="GC32">
        <v>52.033000000000001</v>
      </c>
      <c r="GD32">
        <v>27.975999999999999</v>
      </c>
      <c r="GE32">
        <v>21.684699999999999</v>
      </c>
      <c r="GF32">
        <v>56.4636</v>
      </c>
      <c r="GG32">
        <v>44.835700000000003</v>
      </c>
      <c r="GH32">
        <v>3</v>
      </c>
      <c r="GI32">
        <v>-0.20098299999999999</v>
      </c>
      <c r="GJ32">
        <v>-0.53635600000000005</v>
      </c>
      <c r="GK32">
        <v>20.133800000000001</v>
      </c>
      <c r="GL32">
        <v>5.1991699999999996</v>
      </c>
      <c r="GM32">
        <v>12.005000000000001</v>
      </c>
      <c r="GN32">
        <v>4.9756999999999998</v>
      </c>
      <c r="GO32">
        <v>3.29318</v>
      </c>
      <c r="GP32">
        <v>37.9</v>
      </c>
      <c r="GQ32">
        <v>1494.2</v>
      </c>
      <c r="GR32">
        <v>9999</v>
      </c>
      <c r="GS32">
        <v>9999</v>
      </c>
      <c r="GT32">
        <v>1.8631</v>
      </c>
      <c r="GU32">
        <v>1.8680000000000001</v>
      </c>
      <c r="GV32">
        <v>1.8676999999999999</v>
      </c>
      <c r="GW32">
        <v>1.8689199999999999</v>
      </c>
      <c r="GX32">
        <v>1.86981</v>
      </c>
      <c r="GY32">
        <v>1.8658399999999999</v>
      </c>
      <c r="GZ32">
        <v>1.8669100000000001</v>
      </c>
      <c r="HA32">
        <v>1.86829</v>
      </c>
      <c r="HB32">
        <v>5</v>
      </c>
      <c r="HC32">
        <v>0</v>
      </c>
      <c r="HD32">
        <v>0</v>
      </c>
      <c r="HE32">
        <v>0</v>
      </c>
      <c r="HF32" t="s">
        <v>396</v>
      </c>
      <c r="HG32" t="s">
        <v>397</v>
      </c>
      <c r="HH32" t="s">
        <v>398</v>
      </c>
      <c r="HI32" t="s">
        <v>398</v>
      </c>
      <c r="HJ32" t="s">
        <v>398</v>
      </c>
      <c r="HK32" t="s">
        <v>398</v>
      </c>
      <c r="HL32">
        <v>0</v>
      </c>
      <c r="HM32">
        <v>100</v>
      </c>
      <c r="HN32">
        <v>100</v>
      </c>
      <c r="HO32">
        <v>2.4649999999999999</v>
      </c>
      <c r="HP32">
        <v>0.12609999999999999</v>
      </c>
      <c r="HQ32">
        <v>2.46534999999994</v>
      </c>
      <c r="HR32">
        <v>0</v>
      </c>
      <c r="HS32">
        <v>0</v>
      </c>
      <c r="HT32">
        <v>0</v>
      </c>
      <c r="HU32">
        <v>0.126071428571429</v>
      </c>
      <c r="HV32">
        <v>0</v>
      </c>
      <c r="HW32">
        <v>0</v>
      </c>
      <c r="HX32">
        <v>0</v>
      </c>
      <c r="HY32">
        <v>-1</v>
      </c>
      <c r="HZ32">
        <v>-1</v>
      </c>
      <c r="IA32">
        <v>-1</v>
      </c>
      <c r="IB32">
        <v>-1</v>
      </c>
      <c r="IC32">
        <v>0.5</v>
      </c>
      <c r="ID32">
        <v>0.5</v>
      </c>
      <c r="IE32">
        <v>1.5087900000000001</v>
      </c>
      <c r="IF32">
        <v>2.5866699999999998</v>
      </c>
      <c r="IG32">
        <v>2.9980500000000001</v>
      </c>
      <c r="IH32">
        <v>2.9540999999999999</v>
      </c>
      <c r="II32">
        <v>2.7453599999999998</v>
      </c>
      <c r="IJ32">
        <v>2.34863</v>
      </c>
      <c r="IK32">
        <v>32.553899999999999</v>
      </c>
      <c r="IL32">
        <v>24.218800000000002</v>
      </c>
      <c r="IM32">
        <v>18</v>
      </c>
      <c r="IN32">
        <v>1073.1300000000001</v>
      </c>
      <c r="IO32">
        <v>652.46900000000005</v>
      </c>
      <c r="IP32">
        <v>25</v>
      </c>
      <c r="IQ32">
        <v>24.693899999999999</v>
      </c>
      <c r="IR32">
        <v>30.0001</v>
      </c>
      <c r="IS32">
        <v>24.5594</v>
      </c>
      <c r="IT32">
        <v>24.511399999999998</v>
      </c>
      <c r="IU32">
        <v>30.209099999999999</v>
      </c>
      <c r="IV32">
        <v>18.8764</v>
      </c>
      <c r="IW32">
        <v>51.251300000000001</v>
      </c>
      <c r="IX32">
        <v>25</v>
      </c>
      <c r="IY32">
        <v>400</v>
      </c>
      <c r="IZ32">
        <v>17.2958</v>
      </c>
      <c r="JA32">
        <v>103.52200000000001</v>
      </c>
      <c r="JB32">
        <v>104.702</v>
      </c>
    </row>
    <row r="33" spans="1:262" x14ac:dyDescent="0.2">
      <c r="A33">
        <v>17</v>
      </c>
      <c r="B33">
        <v>1634314089</v>
      </c>
      <c r="C33">
        <v>2308.9000000953702</v>
      </c>
      <c r="D33" t="s">
        <v>462</v>
      </c>
      <c r="E33" t="s">
        <v>463</v>
      </c>
      <c r="F33" t="s">
        <v>390</v>
      </c>
      <c r="G33">
        <v>1634314089</v>
      </c>
      <c r="H33">
        <f t="shared" si="0"/>
        <v>2.770862356988668E-3</v>
      </c>
      <c r="I33">
        <f t="shared" si="1"/>
        <v>2.7708623569886681</v>
      </c>
      <c r="J33">
        <f t="shared" si="2"/>
        <v>8.7193739288773884</v>
      </c>
      <c r="K33">
        <f t="shared" si="3"/>
        <v>294.22399999999999</v>
      </c>
      <c r="L33">
        <f t="shared" si="4"/>
        <v>177.50752492753458</v>
      </c>
      <c r="M33">
        <f t="shared" si="5"/>
        <v>16.158461534599166</v>
      </c>
      <c r="N33">
        <f t="shared" si="6"/>
        <v>26.783130396847998</v>
      </c>
      <c r="O33">
        <f t="shared" si="7"/>
        <v>0.13139335116030046</v>
      </c>
      <c r="P33">
        <f t="shared" si="8"/>
        <v>2.7593736902682782</v>
      </c>
      <c r="Q33">
        <f t="shared" si="9"/>
        <v>0.12801389750169873</v>
      </c>
      <c r="R33">
        <f t="shared" si="10"/>
        <v>8.0305076773191902E-2</v>
      </c>
      <c r="S33">
        <f t="shared" si="11"/>
        <v>241.72886301849323</v>
      </c>
      <c r="T33">
        <f t="shared" si="12"/>
        <v>27.344048545055827</v>
      </c>
      <c r="U33">
        <f t="shared" si="13"/>
        <v>27.344048545055827</v>
      </c>
      <c r="V33">
        <f t="shared" si="14"/>
        <v>3.6521241690089732</v>
      </c>
      <c r="W33">
        <f t="shared" si="15"/>
        <v>49.780319043600358</v>
      </c>
      <c r="X33">
        <f t="shared" si="16"/>
        <v>1.7401424672774</v>
      </c>
      <c r="Y33">
        <f t="shared" si="17"/>
        <v>3.4956434605276172</v>
      </c>
      <c r="Z33">
        <f t="shared" si="18"/>
        <v>1.9119817017315732</v>
      </c>
      <c r="AA33">
        <f t="shared" si="19"/>
        <v>-122.19502994320025</v>
      </c>
      <c r="AB33">
        <f t="shared" si="20"/>
        <v>-110.89542608745845</v>
      </c>
      <c r="AC33">
        <f t="shared" si="21"/>
        <v>-8.6707010783568688</v>
      </c>
      <c r="AD33">
        <f t="shared" si="22"/>
        <v>-3.2294090522341889E-2</v>
      </c>
      <c r="AE33">
        <v>0</v>
      </c>
      <c r="AF33">
        <v>0</v>
      </c>
      <c r="AG33">
        <f t="shared" si="23"/>
        <v>1</v>
      </c>
      <c r="AH33">
        <f t="shared" si="24"/>
        <v>0</v>
      </c>
      <c r="AI33">
        <f t="shared" si="25"/>
        <v>47977.936663494293</v>
      </c>
      <c r="AJ33" t="s">
        <v>391</v>
      </c>
      <c r="AK33">
        <v>0</v>
      </c>
      <c r="AL33">
        <v>0</v>
      </c>
      <c r="AM33">
        <v>0</v>
      </c>
      <c r="AN33" t="e">
        <f t="shared" si="26"/>
        <v>#DIV/0!</v>
      </c>
      <c r="AO33">
        <v>-1</v>
      </c>
      <c r="AP33" t="s">
        <v>464</v>
      </c>
      <c r="AQ33">
        <v>10441.799999999999</v>
      </c>
      <c r="AR33">
        <v>854.95568000000003</v>
      </c>
      <c r="AS33">
        <v>993.00699999999995</v>
      </c>
      <c r="AT33">
        <f t="shared" si="27"/>
        <v>0.13902351141532732</v>
      </c>
      <c r="AU33">
        <v>0.5</v>
      </c>
      <c r="AV33">
        <f t="shared" si="28"/>
        <v>1261.1687994914475</v>
      </c>
      <c r="AW33">
        <f t="shared" si="29"/>
        <v>8.7193739288773884</v>
      </c>
      <c r="AX33">
        <f t="shared" si="30"/>
        <v>87.666057496376951</v>
      </c>
      <c r="AY33">
        <f t="shared" si="31"/>
        <v>7.7066400094869293E-3</v>
      </c>
      <c r="AZ33">
        <f t="shared" si="32"/>
        <v>-1</v>
      </c>
      <c r="BA33" t="e">
        <f t="shared" si="33"/>
        <v>#DIV/0!</v>
      </c>
      <c r="BB33" t="s">
        <v>391</v>
      </c>
      <c r="BC33">
        <v>0</v>
      </c>
      <c r="BD33" t="e">
        <f t="shared" si="34"/>
        <v>#DIV/0!</v>
      </c>
      <c r="BE33" t="e">
        <f t="shared" si="35"/>
        <v>#DIV/0!</v>
      </c>
      <c r="BF33" t="e">
        <f t="shared" si="36"/>
        <v>#DIV/0!</v>
      </c>
      <c r="BG33" t="e">
        <f t="shared" si="37"/>
        <v>#DIV/0!</v>
      </c>
      <c r="BH33">
        <f t="shared" si="38"/>
        <v>0.13902351141532732</v>
      </c>
      <c r="BI33" t="e">
        <f t="shared" si="39"/>
        <v>#DIV/0!</v>
      </c>
      <c r="BJ33" t="e">
        <f t="shared" si="40"/>
        <v>#DIV/0!</v>
      </c>
      <c r="BK33" t="e">
        <f t="shared" si="41"/>
        <v>#DIV/0!</v>
      </c>
      <c r="BL33">
        <v>135</v>
      </c>
      <c r="BM33">
        <v>300</v>
      </c>
      <c r="BN33">
        <v>300</v>
      </c>
      <c r="BO33">
        <v>300</v>
      </c>
      <c r="BP33">
        <v>10441.799999999999</v>
      </c>
      <c r="BQ33">
        <v>973.81</v>
      </c>
      <c r="BR33">
        <v>-7.3840700000000004E-3</v>
      </c>
      <c r="BS33">
        <v>2.04</v>
      </c>
      <c r="BT33" t="s">
        <v>391</v>
      </c>
      <c r="BU33" t="s">
        <v>391</v>
      </c>
      <c r="BV33" t="s">
        <v>391</v>
      </c>
      <c r="BW33" t="s">
        <v>391</v>
      </c>
      <c r="BX33" t="s">
        <v>391</v>
      </c>
      <c r="BY33" t="s">
        <v>391</v>
      </c>
      <c r="BZ33" t="s">
        <v>391</v>
      </c>
      <c r="CA33" t="s">
        <v>391</v>
      </c>
      <c r="CB33" t="s">
        <v>391</v>
      </c>
      <c r="CC33" t="s">
        <v>391</v>
      </c>
      <c r="CD33">
        <f t="shared" si="42"/>
        <v>1499.95</v>
      </c>
      <c r="CE33">
        <f t="shared" si="43"/>
        <v>1261.1687994914475</v>
      </c>
      <c r="CF33">
        <f t="shared" si="44"/>
        <v>0.84080722656851725</v>
      </c>
      <c r="CG33">
        <f t="shared" si="45"/>
        <v>0.16115794727723806</v>
      </c>
      <c r="CH33">
        <v>6</v>
      </c>
      <c r="CI33">
        <v>0.5</v>
      </c>
      <c r="CJ33" t="s">
        <v>393</v>
      </c>
      <c r="CK33">
        <v>2</v>
      </c>
      <c r="CL33">
        <v>1634314089</v>
      </c>
      <c r="CM33">
        <v>294.22399999999999</v>
      </c>
      <c r="CN33">
        <v>299.94499999999999</v>
      </c>
      <c r="CO33">
        <v>19.116199999999999</v>
      </c>
      <c r="CP33">
        <v>17.485399999999998</v>
      </c>
      <c r="CQ33">
        <v>292.01499999999999</v>
      </c>
      <c r="CR33">
        <v>18.978200000000001</v>
      </c>
      <c r="CS33">
        <v>999.96100000000001</v>
      </c>
      <c r="CT33">
        <v>90.929599999999994</v>
      </c>
      <c r="CU33">
        <v>0.10012699999999999</v>
      </c>
      <c r="CV33">
        <v>26.598600000000001</v>
      </c>
      <c r="CW33">
        <v>-253.958</v>
      </c>
      <c r="CX33">
        <v>999.9</v>
      </c>
      <c r="CY33">
        <v>0</v>
      </c>
      <c r="CZ33">
        <v>0</v>
      </c>
      <c r="DA33">
        <v>9963.75</v>
      </c>
      <c r="DB33">
        <v>0</v>
      </c>
      <c r="DC33">
        <v>7.77813</v>
      </c>
      <c r="DD33">
        <v>-5.4652700000000003</v>
      </c>
      <c r="DE33">
        <v>300.21499999999997</v>
      </c>
      <c r="DF33">
        <v>305.28300000000002</v>
      </c>
      <c r="DG33">
        <v>1.6189</v>
      </c>
      <c r="DH33">
        <v>299.94499999999999</v>
      </c>
      <c r="DI33">
        <v>17.485399999999998</v>
      </c>
      <c r="DJ33">
        <v>1.7371399999999999</v>
      </c>
      <c r="DK33">
        <v>1.5899399999999999</v>
      </c>
      <c r="DL33">
        <v>15.2324</v>
      </c>
      <c r="DM33">
        <v>13.861599999999999</v>
      </c>
      <c r="DN33">
        <v>1499.95</v>
      </c>
      <c r="DO33">
        <v>0.973001</v>
      </c>
      <c r="DP33">
        <v>2.69987E-2</v>
      </c>
      <c r="DQ33">
        <v>0</v>
      </c>
      <c r="DR33">
        <v>850.423</v>
      </c>
      <c r="DS33">
        <v>5.0006300000000001</v>
      </c>
      <c r="DT33">
        <v>12617.9</v>
      </c>
      <c r="DU33">
        <v>12904.7</v>
      </c>
      <c r="DV33">
        <v>39.875</v>
      </c>
      <c r="DW33">
        <v>40.811999999999998</v>
      </c>
      <c r="DX33">
        <v>39.5</v>
      </c>
      <c r="DY33">
        <v>41.75</v>
      </c>
      <c r="DZ33">
        <v>41.25</v>
      </c>
      <c r="EA33">
        <v>1454.59</v>
      </c>
      <c r="EB33">
        <v>40.36</v>
      </c>
      <c r="EC33">
        <v>0</v>
      </c>
      <c r="ED33">
        <v>77.199999809265094</v>
      </c>
      <c r="EE33">
        <v>0</v>
      </c>
      <c r="EF33">
        <v>854.95568000000003</v>
      </c>
      <c r="EG33">
        <v>-39.595076984892799</v>
      </c>
      <c r="EH33">
        <v>-542.41538540651698</v>
      </c>
      <c r="EI33">
        <v>12681.68</v>
      </c>
      <c r="EJ33">
        <v>15</v>
      </c>
      <c r="EK33">
        <v>1634314108</v>
      </c>
      <c r="EL33" t="s">
        <v>465</v>
      </c>
      <c r="EM33">
        <v>1634314106</v>
      </c>
      <c r="EN33">
        <v>1634314108</v>
      </c>
      <c r="EO33">
        <v>20</v>
      </c>
      <c r="EP33">
        <v>-0.25600000000000001</v>
      </c>
      <c r="EQ33">
        <v>1.2E-2</v>
      </c>
      <c r="ER33">
        <v>2.2090000000000001</v>
      </c>
      <c r="ES33">
        <v>0.13800000000000001</v>
      </c>
      <c r="ET33">
        <v>300</v>
      </c>
      <c r="EU33">
        <v>17</v>
      </c>
      <c r="EV33">
        <v>0.24</v>
      </c>
      <c r="EW33">
        <v>0.05</v>
      </c>
      <c r="EX33">
        <v>-5.4695815000000003</v>
      </c>
      <c r="EY33">
        <v>-6.2938311444652895E-2</v>
      </c>
      <c r="EZ33">
        <v>2.5500627301107699E-2</v>
      </c>
      <c r="FA33">
        <v>1</v>
      </c>
      <c r="FB33">
        <v>1.6422924999999999</v>
      </c>
      <c r="FC33">
        <v>-6.43508442776759E-2</v>
      </c>
      <c r="FD33">
        <v>7.2912779229707099E-3</v>
      </c>
      <c r="FE33">
        <v>1</v>
      </c>
      <c r="FF33">
        <v>2</v>
      </c>
      <c r="FG33">
        <v>2</v>
      </c>
      <c r="FH33" t="s">
        <v>395</v>
      </c>
      <c r="FI33">
        <v>3.88436</v>
      </c>
      <c r="FJ33">
        <v>2.75881</v>
      </c>
      <c r="FK33">
        <v>6.9367300000000007E-2</v>
      </c>
      <c r="FL33">
        <v>7.1071800000000004E-2</v>
      </c>
      <c r="FM33">
        <v>8.9441599999999996E-2</v>
      </c>
      <c r="FN33">
        <v>8.4388699999999997E-2</v>
      </c>
      <c r="FO33">
        <v>36663.5</v>
      </c>
      <c r="FP33">
        <v>40152.1</v>
      </c>
      <c r="FQ33">
        <v>35691.800000000003</v>
      </c>
      <c r="FR33">
        <v>39227.300000000003</v>
      </c>
      <c r="FS33">
        <v>46105.8</v>
      </c>
      <c r="FT33">
        <v>51853.599999999999</v>
      </c>
      <c r="FU33">
        <v>55815.7</v>
      </c>
      <c r="FV33">
        <v>62893.5</v>
      </c>
      <c r="FW33">
        <v>2.6488700000000001</v>
      </c>
      <c r="FX33">
        <v>2.2316699999999998</v>
      </c>
      <c r="FY33">
        <v>-0.31134499999999998</v>
      </c>
      <c r="FZ33">
        <v>0</v>
      </c>
      <c r="GA33">
        <v>-244.727</v>
      </c>
      <c r="GB33">
        <v>999.9</v>
      </c>
      <c r="GC33">
        <v>51.886000000000003</v>
      </c>
      <c r="GD33">
        <v>27.995999999999999</v>
      </c>
      <c r="GE33">
        <v>21.648199999999999</v>
      </c>
      <c r="GF33">
        <v>56.643599999999999</v>
      </c>
      <c r="GG33">
        <v>44.811700000000002</v>
      </c>
      <c r="GH33">
        <v>3</v>
      </c>
      <c r="GI33">
        <v>-0.20175799999999999</v>
      </c>
      <c r="GJ33">
        <v>-0.54627199999999998</v>
      </c>
      <c r="GK33">
        <v>20.133800000000001</v>
      </c>
      <c r="GL33">
        <v>5.2029100000000001</v>
      </c>
      <c r="GM33">
        <v>12.006500000000001</v>
      </c>
      <c r="GN33">
        <v>4.9756499999999999</v>
      </c>
      <c r="GO33">
        <v>3.2930299999999999</v>
      </c>
      <c r="GP33">
        <v>37.9</v>
      </c>
      <c r="GQ33">
        <v>1496.8</v>
      </c>
      <c r="GR33">
        <v>9999</v>
      </c>
      <c r="GS33">
        <v>9999</v>
      </c>
      <c r="GT33">
        <v>1.8631800000000001</v>
      </c>
      <c r="GU33">
        <v>1.86799</v>
      </c>
      <c r="GV33">
        <v>1.86771</v>
      </c>
      <c r="GW33">
        <v>1.8689100000000001</v>
      </c>
      <c r="GX33">
        <v>1.86981</v>
      </c>
      <c r="GY33">
        <v>1.8658399999999999</v>
      </c>
      <c r="GZ33">
        <v>1.8669100000000001</v>
      </c>
      <c r="HA33">
        <v>1.86829</v>
      </c>
      <c r="HB33">
        <v>5</v>
      </c>
      <c r="HC33">
        <v>0</v>
      </c>
      <c r="HD33">
        <v>0</v>
      </c>
      <c r="HE33">
        <v>0</v>
      </c>
      <c r="HF33" t="s">
        <v>396</v>
      </c>
      <c r="HG33" t="s">
        <v>397</v>
      </c>
      <c r="HH33" t="s">
        <v>398</v>
      </c>
      <c r="HI33" t="s">
        <v>398</v>
      </c>
      <c r="HJ33" t="s">
        <v>398</v>
      </c>
      <c r="HK33" t="s">
        <v>398</v>
      </c>
      <c r="HL33">
        <v>0</v>
      </c>
      <c r="HM33">
        <v>100</v>
      </c>
      <c r="HN33">
        <v>100</v>
      </c>
      <c r="HO33">
        <v>2.2090000000000001</v>
      </c>
      <c r="HP33">
        <v>0.13800000000000001</v>
      </c>
      <c r="HQ33">
        <v>2.46534999999994</v>
      </c>
      <c r="HR33">
        <v>0</v>
      </c>
      <c r="HS33">
        <v>0</v>
      </c>
      <c r="HT33">
        <v>0</v>
      </c>
      <c r="HU33">
        <v>0.126071428571429</v>
      </c>
      <c r="HV33">
        <v>0</v>
      </c>
      <c r="HW33">
        <v>0</v>
      </c>
      <c r="HX33">
        <v>0</v>
      </c>
      <c r="HY33">
        <v>-1</v>
      </c>
      <c r="HZ33">
        <v>-1</v>
      </c>
      <c r="IA33">
        <v>-1</v>
      </c>
      <c r="IB33">
        <v>-1</v>
      </c>
      <c r="IC33">
        <v>1.8</v>
      </c>
      <c r="ID33">
        <v>1.8</v>
      </c>
      <c r="IE33">
        <v>1.1950700000000001</v>
      </c>
      <c r="IF33">
        <v>2.5830099999999998</v>
      </c>
      <c r="IG33">
        <v>2.9980500000000001</v>
      </c>
      <c r="IH33">
        <v>2.9540999999999999</v>
      </c>
      <c r="II33">
        <v>2.7453599999999998</v>
      </c>
      <c r="IJ33">
        <v>2.32666</v>
      </c>
      <c r="IK33">
        <v>32.576099999999997</v>
      </c>
      <c r="IL33">
        <v>24.227599999999999</v>
      </c>
      <c r="IM33">
        <v>18</v>
      </c>
      <c r="IN33">
        <v>1077.5</v>
      </c>
      <c r="IO33">
        <v>652.745</v>
      </c>
      <c r="IP33">
        <v>24.999700000000001</v>
      </c>
      <c r="IQ33">
        <v>24.683</v>
      </c>
      <c r="IR33">
        <v>30</v>
      </c>
      <c r="IS33">
        <v>24.547000000000001</v>
      </c>
      <c r="IT33">
        <v>24.499500000000001</v>
      </c>
      <c r="IU33">
        <v>23.9328</v>
      </c>
      <c r="IV33">
        <v>17.421099999999999</v>
      </c>
      <c r="IW33">
        <v>50.879399999999997</v>
      </c>
      <c r="IX33">
        <v>25</v>
      </c>
      <c r="IY33">
        <v>300</v>
      </c>
      <c r="IZ33">
        <v>17.529499999999999</v>
      </c>
      <c r="JA33">
        <v>103.523</v>
      </c>
      <c r="JB33">
        <v>104.70399999999999</v>
      </c>
    </row>
    <row r="34" spans="1:262" x14ac:dyDescent="0.2">
      <c r="A34">
        <v>18</v>
      </c>
      <c r="B34">
        <v>1634314197.5</v>
      </c>
      <c r="C34">
        <v>2417.4000000953702</v>
      </c>
      <c r="D34" t="s">
        <v>466</v>
      </c>
      <c r="E34" t="s">
        <v>467</v>
      </c>
      <c r="F34" t="s">
        <v>390</v>
      </c>
      <c r="G34">
        <v>1634314197.5</v>
      </c>
      <c r="H34">
        <f t="shared" si="0"/>
        <v>2.7930356256397463E-3</v>
      </c>
      <c r="I34">
        <f t="shared" si="1"/>
        <v>2.7930356256397464</v>
      </c>
      <c r="J34">
        <f t="shared" si="2"/>
        <v>5.205989159742388</v>
      </c>
      <c r="K34">
        <f t="shared" si="3"/>
        <v>196.523</v>
      </c>
      <c r="L34">
        <f t="shared" si="4"/>
        <v>126.55480606961933</v>
      </c>
      <c r="M34">
        <f t="shared" si="5"/>
        <v>11.520324494055391</v>
      </c>
      <c r="N34">
        <f t="shared" si="6"/>
        <v>17.889551577360002</v>
      </c>
      <c r="O34">
        <f t="shared" si="7"/>
        <v>0.13230920379833017</v>
      </c>
      <c r="P34">
        <f t="shared" si="8"/>
        <v>2.7610741434548762</v>
      </c>
      <c r="Q34">
        <f t="shared" si="9"/>
        <v>0.12888518697442236</v>
      </c>
      <c r="R34">
        <f t="shared" si="10"/>
        <v>8.0853495753718321E-2</v>
      </c>
      <c r="S34">
        <f t="shared" si="11"/>
        <v>241.74699801832202</v>
      </c>
      <c r="T34">
        <f t="shared" si="12"/>
        <v>27.433689635744848</v>
      </c>
      <c r="U34">
        <f t="shared" si="13"/>
        <v>27.433689635744848</v>
      </c>
      <c r="V34">
        <f t="shared" si="14"/>
        <v>3.6713467572884286</v>
      </c>
      <c r="W34">
        <f t="shared" si="15"/>
        <v>49.992490211992965</v>
      </c>
      <c r="X34">
        <f t="shared" si="16"/>
        <v>1.7574768730800001</v>
      </c>
      <c r="Y34">
        <f t="shared" si="17"/>
        <v>3.5154817566146956</v>
      </c>
      <c r="Z34">
        <f t="shared" si="18"/>
        <v>1.9138698842084285</v>
      </c>
      <c r="AA34">
        <f t="shared" si="19"/>
        <v>-123.17287109071282</v>
      </c>
      <c r="AB34">
        <f t="shared" si="20"/>
        <v>-110.0023238235095</v>
      </c>
      <c r="AC34">
        <f t="shared" si="21"/>
        <v>-8.6035598876059218</v>
      </c>
      <c r="AD34">
        <f t="shared" si="22"/>
        <v>-3.1756783506210695E-2</v>
      </c>
      <c r="AE34">
        <v>0</v>
      </c>
      <c r="AF34">
        <v>0</v>
      </c>
      <c r="AG34">
        <f t="shared" si="23"/>
        <v>1</v>
      </c>
      <c r="AH34">
        <f t="shared" si="24"/>
        <v>0</v>
      </c>
      <c r="AI34">
        <f t="shared" si="25"/>
        <v>48008.862587691212</v>
      </c>
      <c r="AJ34" t="s">
        <v>391</v>
      </c>
      <c r="AK34">
        <v>0</v>
      </c>
      <c r="AL34">
        <v>0</v>
      </c>
      <c r="AM34">
        <v>0</v>
      </c>
      <c r="AN34" t="e">
        <f t="shared" si="26"/>
        <v>#DIV/0!</v>
      </c>
      <c r="AO34">
        <v>-1</v>
      </c>
      <c r="AP34" t="s">
        <v>468</v>
      </c>
      <c r="AQ34">
        <v>10445.6</v>
      </c>
      <c r="AR34">
        <v>778.05291999999997</v>
      </c>
      <c r="AS34">
        <v>886.24</v>
      </c>
      <c r="AT34">
        <f t="shared" si="27"/>
        <v>0.12207424625383645</v>
      </c>
      <c r="AU34">
        <v>0.5</v>
      </c>
      <c r="AV34">
        <f t="shared" si="28"/>
        <v>1261.2614994913586</v>
      </c>
      <c r="AW34">
        <f t="shared" si="29"/>
        <v>5.205989159742388</v>
      </c>
      <c r="AX34">
        <f t="shared" si="30"/>
        <v>76.983773439695554</v>
      </c>
      <c r="AY34">
        <f t="shared" si="31"/>
        <v>4.9204619044069279E-3</v>
      </c>
      <c r="AZ34">
        <f t="shared" si="32"/>
        <v>-1</v>
      </c>
      <c r="BA34" t="e">
        <f t="shared" si="33"/>
        <v>#DIV/0!</v>
      </c>
      <c r="BB34" t="s">
        <v>391</v>
      </c>
      <c r="BC34">
        <v>0</v>
      </c>
      <c r="BD34" t="e">
        <f t="shared" si="34"/>
        <v>#DIV/0!</v>
      </c>
      <c r="BE34" t="e">
        <f t="shared" si="35"/>
        <v>#DIV/0!</v>
      </c>
      <c r="BF34" t="e">
        <f t="shared" si="36"/>
        <v>#DIV/0!</v>
      </c>
      <c r="BG34" t="e">
        <f t="shared" si="37"/>
        <v>#DIV/0!</v>
      </c>
      <c r="BH34">
        <f t="shared" si="38"/>
        <v>0.12207424625383648</v>
      </c>
      <c r="BI34" t="e">
        <f t="shared" si="39"/>
        <v>#DIV/0!</v>
      </c>
      <c r="BJ34" t="e">
        <f t="shared" si="40"/>
        <v>#DIV/0!</v>
      </c>
      <c r="BK34" t="e">
        <f t="shared" si="41"/>
        <v>#DIV/0!</v>
      </c>
      <c r="BL34">
        <v>136</v>
      </c>
      <c r="BM34">
        <v>300</v>
      </c>
      <c r="BN34">
        <v>300</v>
      </c>
      <c r="BO34">
        <v>300</v>
      </c>
      <c r="BP34">
        <v>10445.6</v>
      </c>
      <c r="BQ34">
        <v>871.91</v>
      </c>
      <c r="BR34">
        <v>-7.3855400000000003E-3</v>
      </c>
      <c r="BS34">
        <v>1.97</v>
      </c>
      <c r="BT34" t="s">
        <v>391</v>
      </c>
      <c r="BU34" t="s">
        <v>391</v>
      </c>
      <c r="BV34" t="s">
        <v>391</v>
      </c>
      <c r="BW34" t="s">
        <v>391</v>
      </c>
      <c r="BX34" t="s">
        <v>391</v>
      </c>
      <c r="BY34" t="s">
        <v>391</v>
      </c>
      <c r="BZ34" t="s">
        <v>391</v>
      </c>
      <c r="CA34" t="s">
        <v>391</v>
      </c>
      <c r="CB34" t="s">
        <v>391</v>
      </c>
      <c r="CC34" t="s">
        <v>391</v>
      </c>
      <c r="CD34">
        <f t="shared" si="42"/>
        <v>1500.06</v>
      </c>
      <c r="CE34">
        <f t="shared" si="43"/>
        <v>1261.2614994913586</v>
      </c>
      <c r="CF34">
        <f t="shared" si="44"/>
        <v>0.84080736736621109</v>
      </c>
      <c r="CG34">
        <f t="shared" si="45"/>
        <v>0.16115821901678734</v>
      </c>
      <c r="CH34">
        <v>6</v>
      </c>
      <c r="CI34">
        <v>0.5</v>
      </c>
      <c r="CJ34" t="s">
        <v>393</v>
      </c>
      <c r="CK34">
        <v>2</v>
      </c>
      <c r="CL34">
        <v>1634314197.5</v>
      </c>
      <c r="CM34">
        <v>196.523</v>
      </c>
      <c r="CN34">
        <v>199.976</v>
      </c>
      <c r="CO34">
        <v>19.3065</v>
      </c>
      <c r="CP34">
        <v>17.663</v>
      </c>
      <c r="CQ34">
        <v>194.441</v>
      </c>
      <c r="CR34">
        <v>19.1615</v>
      </c>
      <c r="CS34">
        <v>999.98</v>
      </c>
      <c r="CT34">
        <v>90.9298</v>
      </c>
      <c r="CU34">
        <v>0.10052</v>
      </c>
      <c r="CV34">
        <v>26.694700000000001</v>
      </c>
      <c r="CW34">
        <v>-252.661</v>
      </c>
      <c r="CX34">
        <v>999.9</v>
      </c>
      <c r="CY34">
        <v>0</v>
      </c>
      <c r="CZ34">
        <v>0</v>
      </c>
      <c r="DA34">
        <v>9973.75</v>
      </c>
      <c r="DB34">
        <v>0</v>
      </c>
      <c r="DC34">
        <v>7.77813</v>
      </c>
      <c r="DD34">
        <v>-3.3262800000000001</v>
      </c>
      <c r="DE34">
        <v>200.51900000000001</v>
      </c>
      <c r="DF34">
        <v>203.571</v>
      </c>
      <c r="DG34">
        <v>1.6363000000000001</v>
      </c>
      <c r="DH34">
        <v>199.976</v>
      </c>
      <c r="DI34">
        <v>17.663</v>
      </c>
      <c r="DJ34">
        <v>1.75488</v>
      </c>
      <c r="DK34">
        <v>1.60609</v>
      </c>
      <c r="DL34">
        <v>15.390599999999999</v>
      </c>
      <c r="DM34">
        <v>14.0174</v>
      </c>
      <c r="DN34">
        <v>1500.06</v>
      </c>
      <c r="DO34">
        <v>0.97299800000000003</v>
      </c>
      <c r="DP34">
        <v>2.7002000000000002E-2</v>
      </c>
      <c r="DQ34">
        <v>0</v>
      </c>
      <c r="DR34">
        <v>775.98299999999995</v>
      </c>
      <c r="DS34">
        <v>5.0006300000000001</v>
      </c>
      <c r="DT34">
        <v>11485.9</v>
      </c>
      <c r="DU34">
        <v>12905.6</v>
      </c>
      <c r="DV34">
        <v>38.936999999999998</v>
      </c>
      <c r="DW34">
        <v>39.125</v>
      </c>
      <c r="DX34">
        <v>38.811999999999998</v>
      </c>
      <c r="DY34">
        <v>38.686999999999998</v>
      </c>
      <c r="DZ34">
        <v>40.125</v>
      </c>
      <c r="EA34">
        <v>1454.69</v>
      </c>
      <c r="EB34">
        <v>40.369999999999997</v>
      </c>
      <c r="EC34">
        <v>0</v>
      </c>
      <c r="ED34">
        <v>108.19999980926499</v>
      </c>
      <c r="EE34">
        <v>0</v>
      </c>
      <c r="EF34">
        <v>778.05291999999997</v>
      </c>
      <c r="EG34">
        <v>-16.7791538617161</v>
      </c>
      <c r="EH34">
        <v>-256.46153889334801</v>
      </c>
      <c r="EI34">
        <v>11515.772000000001</v>
      </c>
      <c r="EJ34">
        <v>15</v>
      </c>
      <c r="EK34">
        <v>1634314221.5</v>
      </c>
      <c r="EL34" t="s">
        <v>469</v>
      </c>
      <c r="EM34">
        <v>1634314221.5</v>
      </c>
      <c r="EN34">
        <v>1634314218.5</v>
      </c>
      <c r="EO34">
        <v>21</v>
      </c>
      <c r="EP34">
        <v>-0.127</v>
      </c>
      <c r="EQ34">
        <v>7.0000000000000001E-3</v>
      </c>
      <c r="ER34">
        <v>2.0819999999999999</v>
      </c>
      <c r="ES34">
        <v>0.14499999999999999</v>
      </c>
      <c r="ET34">
        <v>200</v>
      </c>
      <c r="EU34">
        <v>18</v>
      </c>
      <c r="EV34">
        <v>0.2</v>
      </c>
      <c r="EW34">
        <v>0.05</v>
      </c>
      <c r="EX34">
        <v>-3.3683902439024398</v>
      </c>
      <c r="EY34">
        <v>-8.0853240418119102E-2</v>
      </c>
      <c r="EZ34">
        <v>2.24788645976403E-2</v>
      </c>
      <c r="FA34">
        <v>1</v>
      </c>
      <c r="FB34">
        <v>1.6323163414634101</v>
      </c>
      <c r="FC34">
        <v>2.48063414634133E-2</v>
      </c>
      <c r="FD34">
        <v>2.5520023282518201E-3</v>
      </c>
      <c r="FE34">
        <v>1</v>
      </c>
      <c r="FF34">
        <v>2</v>
      </c>
      <c r="FG34">
        <v>2</v>
      </c>
      <c r="FH34" t="s">
        <v>395</v>
      </c>
      <c r="FI34">
        <v>3.8843800000000002</v>
      </c>
      <c r="FJ34">
        <v>2.75928</v>
      </c>
      <c r="FK34">
        <v>4.9003900000000003E-2</v>
      </c>
      <c r="FL34">
        <v>5.0395599999999999E-2</v>
      </c>
      <c r="FM34">
        <v>9.0068400000000007E-2</v>
      </c>
      <c r="FN34">
        <v>8.5002499999999995E-2</v>
      </c>
      <c r="FO34">
        <v>37468</v>
      </c>
      <c r="FP34">
        <v>41048.6</v>
      </c>
      <c r="FQ34">
        <v>35693.9</v>
      </c>
      <c r="FR34">
        <v>39230.199999999997</v>
      </c>
      <c r="FS34">
        <v>46074.9</v>
      </c>
      <c r="FT34">
        <v>51821.8</v>
      </c>
      <c r="FU34">
        <v>55818.1</v>
      </c>
      <c r="FV34">
        <v>62897.9</v>
      </c>
      <c r="FW34">
        <v>2.6490800000000001</v>
      </c>
      <c r="FX34">
        <v>2.23238</v>
      </c>
      <c r="FY34">
        <v>-0.267625</v>
      </c>
      <c r="FZ34">
        <v>0</v>
      </c>
      <c r="GA34">
        <v>-244.73400000000001</v>
      </c>
      <c r="GB34">
        <v>999.9</v>
      </c>
      <c r="GC34">
        <v>51.789000000000001</v>
      </c>
      <c r="GD34">
        <v>27.995999999999999</v>
      </c>
      <c r="GE34">
        <v>21.609300000000001</v>
      </c>
      <c r="GF34">
        <v>56.433599999999998</v>
      </c>
      <c r="GG34">
        <v>44.8277</v>
      </c>
      <c r="GH34">
        <v>3</v>
      </c>
      <c r="GI34">
        <v>-0.20427600000000001</v>
      </c>
      <c r="GJ34">
        <v>-0.55420800000000003</v>
      </c>
      <c r="GK34">
        <v>20.132200000000001</v>
      </c>
      <c r="GL34">
        <v>5.2008200000000002</v>
      </c>
      <c r="GM34">
        <v>12.005000000000001</v>
      </c>
      <c r="GN34">
        <v>4.9756499999999999</v>
      </c>
      <c r="GO34">
        <v>3.2931499999999998</v>
      </c>
      <c r="GP34">
        <v>37.9</v>
      </c>
      <c r="GQ34">
        <v>1500.9</v>
      </c>
      <c r="GR34">
        <v>9999</v>
      </c>
      <c r="GS34">
        <v>9999</v>
      </c>
      <c r="GT34">
        <v>1.86314</v>
      </c>
      <c r="GU34">
        <v>1.86802</v>
      </c>
      <c r="GV34">
        <v>1.8676999999999999</v>
      </c>
      <c r="GW34">
        <v>1.8689</v>
      </c>
      <c r="GX34">
        <v>1.86981</v>
      </c>
      <c r="GY34">
        <v>1.8658399999999999</v>
      </c>
      <c r="GZ34">
        <v>1.8669100000000001</v>
      </c>
      <c r="HA34">
        <v>1.86829</v>
      </c>
      <c r="HB34">
        <v>5</v>
      </c>
      <c r="HC34">
        <v>0</v>
      </c>
      <c r="HD34">
        <v>0</v>
      </c>
      <c r="HE34">
        <v>0</v>
      </c>
      <c r="HF34" t="s">
        <v>396</v>
      </c>
      <c r="HG34" t="s">
        <v>397</v>
      </c>
      <c r="HH34" t="s">
        <v>398</v>
      </c>
      <c r="HI34" t="s">
        <v>398</v>
      </c>
      <c r="HJ34" t="s">
        <v>398</v>
      </c>
      <c r="HK34" t="s">
        <v>398</v>
      </c>
      <c r="HL34">
        <v>0</v>
      </c>
      <c r="HM34">
        <v>100</v>
      </c>
      <c r="HN34">
        <v>100</v>
      </c>
      <c r="HO34">
        <v>2.0819999999999999</v>
      </c>
      <c r="HP34">
        <v>0.14499999999999999</v>
      </c>
      <c r="HQ34">
        <v>2.2089000000000301</v>
      </c>
      <c r="HR34">
        <v>0</v>
      </c>
      <c r="HS34">
        <v>0</v>
      </c>
      <c r="HT34">
        <v>0</v>
      </c>
      <c r="HU34">
        <v>0.137715000000004</v>
      </c>
      <c r="HV34">
        <v>0</v>
      </c>
      <c r="HW34">
        <v>0</v>
      </c>
      <c r="HX34">
        <v>0</v>
      </c>
      <c r="HY34">
        <v>-1</v>
      </c>
      <c r="HZ34">
        <v>-1</v>
      </c>
      <c r="IA34">
        <v>-1</v>
      </c>
      <c r="IB34">
        <v>-1</v>
      </c>
      <c r="IC34">
        <v>1.5</v>
      </c>
      <c r="ID34">
        <v>1.5</v>
      </c>
      <c r="IE34">
        <v>0.86181600000000003</v>
      </c>
      <c r="IF34">
        <v>2.5939899999999998</v>
      </c>
      <c r="IG34">
        <v>2.9968300000000001</v>
      </c>
      <c r="IH34">
        <v>2.9540999999999999</v>
      </c>
      <c r="II34">
        <v>2.7453599999999998</v>
      </c>
      <c r="IJ34">
        <v>2.2827099999999998</v>
      </c>
      <c r="IK34">
        <v>32.576099999999997</v>
      </c>
      <c r="IL34">
        <v>24.210100000000001</v>
      </c>
      <c r="IM34">
        <v>18</v>
      </c>
      <c r="IN34">
        <v>1077.21</v>
      </c>
      <c r="IO34">
        <v>652.99400000000003</v>
      </c>
      <c r="IP34">
        <v>24.9999</v>
      </c>
      <c r="IQ34">
        <v>24.653400000000001</v>
      </c>
      <c r="IR34">
        <v>29.9999</v>
      </c>
      <c r="IS34">
        <v>24.520800000000001</v>
      </c>
      <c r="IT34">
        <v>24.4742</v>
      </c>
      <c r="IU34">
        <v>17.285499999999999</v>
      </c>
      <c r="IV34">
        <v>16.664999999999999</v>
      </c>
      <c r="IW34">
        <v>50.894100000000002</v>
      </c>
      <c r="IX34">
        <v>25</v>
      </c>
      <c r="IY34">
        <v>200</v>
      </c>
      <c r="IZ34">
        <v>17.595300000000002</v>
      </c>
      <c r="JA34">
        <v>103.52800000000001</v>
      </c>
      <c r="JB34">
        <v>104.711</v>
      </c>
    </row>
    <row r="35" spans="1:262" x14ac:dyDescent="0.2">
      <c r="A35">
        <v>19</v>
      </c>
      <c r="B35">
        <v>1634314301.5</v>
      </c>
      <c r="C35">
        <v>2521.4000000953702</v>
      </c>
      <c r="D35" t="s">
        <v>470</v>
      </c>
      <c r="E35" t="s">
        <v>471</v>
      </c>
      <c r="F35" t="s">
        <v>390</v>
      </c>
      <c r="G35">
        <v>1634314301.5</v>
      </c>
      <c r="H35">
        <f t="shared" si="0"/>
        <v>2.8930411069171841E-3</v>
      </c>
      <c r="I35">
        <f t="shared" si="1"/>
        <v>2.8930411069171842</v>
      </c>
      <c r="J35">
        <f t="shared" si="2"/>
        <v>1.6201947931265384</v>
      </c>
      <c r="K35">
        <f t="shared" si="3"/>
        <v>98.8416</v>
      </c>
      <c r="L35">
        <f t="shared" si="4"/>
        <v>76.612743158047621</v>
      </c>
      <c r="M35">
        <f t="shared" si="5"/>
        <v>6.9744286621284743</v>
      </c>
      <c r="N35">
        <f t="shared" si="6"/>
        <v>8.9980290436608019</v>
      </c>
      <c r="O35">
        <f t="shared" si="7"/>
        <v>0.13808948325550344</v>
      </c>
      <c r="P35">
        <f t="shared" si="8"/>
        <v>2.7618013434191475</v>
      </c>
      <c r="Q35">
        <f t="shared" si="9"/>
        <v>0.1343652448994101</v>
      </c>
      <c r="R35">
        <f t="shared" si="10"/>
        <v>8.4304520021985838E-2</v>
      </c>
      <c r="S35">
        <f t="shared" si="11"/>
        <v>241.76658801889337</v>
      </c>
      <c r="T35">
        <f t="shared" si="12"/>
        <v>27.384663005395073</v>
      </c>
      <c r="U35">
        <f t="shared" si="13"/>
        <v>27.384663005395073</v>
      </c>
      <c r="V35">
        <f t="shared" si="14"/>
        <v>3.6608226015055698</v>
      </c>
      <c r="W35">
        <f t="shared" si="15"/>
        <v>50.101591841119216</v>
      </c>
      <c r="X35">
        <f t="shared" si="16"/>
        <v>1.7590843816416002</v>
      </c>
      <c r="Y35">
        <f t="shared" si="17"/>
        <v>3.5110349132617582</v>
      </c>
      <c r="Z35">
        <f t="shared" si="18"/>
        <v>1.9017382198639696</v>
      </c>
      <c r="AA35">
        <f t="shared" si="19"/>
        <v>-127.58311281504783</v>
      </c>
      <c r="AB35">
        <f t="shared" si="20"/>
        <v>-105.93273922642895</v>
      </c>
      <c r="AC35">
        <f t="shared" si="21"/>
        <v>-8.2801649846040757</v>
      </c>
      <c r="AD35">
        <f t="shared" si="22"/>
        <v>-2.942900718748831E-2</v>
      </c>
      <c r="AE35">
        <v>0</v>
      </c>
      <c r="AF35">
        <v>0</v>
      </c>
      <c r="AG35">
        <f t="shared" si="23"/>
        <v>1</v>
      </c>
      <c r="AH35">
        <f t="shared" si="24"/>
        <v>0</v>
      </c>
      <c r="AI35">
        <f t="shared" si="25"/>
        <v>48032.219829054833</v>
      </c>
      <c r="AJ35" t="s">
        <v>391</v>
      </c>
      <c r="AK35">
        <v>0</v>
      </c>
      <c r="AL35">
        <v>0</v>
      </c>
      <c r="AM35">
        <v>0</v>
      </c>
      <c r="AN35" t="e">
        <f t="shared" si="26"/>
        <v>#DIV/0!</v>
      </c>
      <c r="AO35">
        <v>-1</v>
      </c>
      <c r="AP35" t="s">
        <v>472</v>
      </c>
      <c r="AQ35">
        <v>10448.9</v>
      </c>
      <c r="AR35">
        <v>762.55272000000002</v>
      </c>
      <c r="AS35">
        <v>849.57600000000002</v>
      </c>
      <c r="AT35">
        <f t="shared" si="27"/>
        <v>0.10243142461651455</v>
      </c>
      <c r="AU35">
        <v>0.5</v>
      </c>
      <c r="AV35">
        <f t="shared" si="28"/>
        <v>1261.3700994916546</v>
      </c>
      <c r="AW35">
        <f t="shared" si="29"/>
        <v>1.6201947931265384</v>
      </c>
      <c r="AX35">
        <f t="shared" si="30"/>
        <v>64.601968129802444</v>
      </c>
      <c r="AY35">
        <f t="shared" si="31"/>
        <v>2.0772609039825061E-3</v>
      </c>
      <c r="AZ35">
        <f t="shared" si="32"/>
        <v>-1</v>
      </c>
      <c r="BA35" t="e">
        <f t="shared" si="33"/>
        <v>#DIV/0!</v>
      </c>
      <c r="BB35" t="s">
        <v>391</v>
      </c>
      <c r="BC35">
        <v>0</v>
      </c>
      <c r="BD35" t="e">
        <f t="shared" si="34"/>
        <v>#DIV/0!</v>
      </c>
      <c r="BE35" t="e">
        <f t="shared" si="35"/>
        <v>#DIV/0!</v>
      </c>
      <c r="BF35" t="e">
        <f t="shared" si="36"/>
        <v>#DIV/0!</v>
      </c>
      <c r="BG35" t="e">
        <f t="shared" si="37"/>
        <v>#DIV/0!</v>
      </c>
      <c r="BH35">
        <f t="shared" si="38"/>
        <v>0.10243142461651458</v>
      </c>
      <c r="BI35" t="e">
        <f t="shared" si="39"/>
        <v>#DIV/0!</v>
      </c>
      <c r="BJ35" t="e">
        <f t="shared" si="40"/>
        <v>#DIV/0!</v>
      </c>
      <c r="BK35" t="e">
        <f t="shared" si="41"/>
        <v>#DIV/0!</v>
      </c>
      <c r="BL35">
        <v>137</v>
      </c>
      <c r="BM35">
        <v>300</v>
      </c>
      <c r="BN35">
        <v>300</v>
      </c>
      <c r="BO35">
        <v>300</v>
      </c>
      <c r="BP35">
        <v>10448.9</v>
      </c>
      <c r="BQ35">
        <v>837.97</v>
      </c>
      <c r="BR35">
        <v>-7.3879799999999997E-3</v>
      </c>
      <c r="BS35">
        <v>1.76</v>
      </c>
      <c r="BT35" t="s">
        <v>391</v>
      </c>
      <c r="BU35" t="s">
        <v>391</v>
      </c>
      <c r="BV35" t="s">
        <v>391</v>
      </c>
      <c r="BW35" t="s">
        <v>391</v>
      </c>
      <c r="BX35" t="s">
        <v>391</v>
      </c>
      <c r="BY35" t="s">
        <v>391</v>
      </c>
      <c r="BZ35" t="s">
        <v>391</v>
      </c>
      <c r="CA35" t="s">
        <v>391</v>
      </c>
      <c r="CB35" t="s">
        <v>391</v>
      </c>
      <c r="CC35" t="s">
        <v>391</v>
      </c>
      <c r="CD35">
        <f t="shared" si="42"/>
        <v>1500.19</v>
      </c>
      <c r="CE35">
        <f t="shared" si="43"/>
        <v>1261.3700994916546</v>
      </c>
      <c r="CF35">
        <f t="shared" si="44"/>
        <v>0.84080689745409221</v>
      </c>
      <c r="CG35">
        <f t="shared" si="45"/>
        <v>0.16115731208639797</v>
      </c>
      <c r="CH35">
        <v>6</v>
      </c>
      <c r="CI35">
        <v>0.5</v>
      </c>
      <c r="CJ35" t="s">
        <v>393</v>
      </c>
      <c r="CK35">
        <v>2</v>
      </c>
      <c r="CL35">
        <v>1634314301.5</v>
      </c>
      <c r="CM35">
        <v>98.8416</v>
      </c>
      <c r="CN35">
        <v>99.985299999999995</v>
      </c>
      <c r="CO35">
        <v>19.3232</v>
      </c>
      <c r="CP35">
        <v>17.620899999999999</v>
      </c>
      <c r="CQ35">
        <v>96.809600000000003</v>
      </c>
      <c r="CR35">
        <v>19.182200000000002</v>
      </c>
      <c r="CS35">
        <v>999.99</v>
      </c>
      <c r="CT35">
        <v>90.934700000000007</v>
      </c>
      <c r="CU35">
        <v>0.100138</v>
      </c>
      <c r="CV35">
        <v>26.673200000000001</v>
      </c>
      <c r="CW35">
        <v>-252.60900000000001</v>
      </c>
      <c r="CX35">
        <v>999.9</v>
      </c>
      <c r="CY35">
        <v>0</v>
      </c>
      <c r="CZ35">
        <v>0</v>
      </c>
      <c r="DA35">
        <v>9977.5</v>
      </c>
      <c r="DB35">
        <v>0</v>
      </c>
      <c r="DC35">
        <v>7.77813</v>
      </c>
      <c r="DD35">
        <v>-1.0939700000000001</v>
      </c>
      <c r="DE35">
        <v>100.84</v>
      </c>
      <c r="DF35">
        <v>101.779</v>
      </c>
      <c r="DG35">
        <v>1.70641</v>
      </c>
      <c r="DH35">
        <v>99.985299999999995</v>
      </c>
      <c r="DI35">
        <v>17.620899999999999</v>
      </c>
      <c r="DJ35">
        <v>1.75752</v>
      </c>
      <c r="DK35">
        <v>1.6023499999999999</v>
      </c>
      <c r="DL35">
        <v>15.414</v>
      </c>
      <c r="DM35">
        <v>13.981400000000001</v>
      </c>
      <c r="DN35">
        <v>1500.19</v>
      </c>
      <c r="DO35">
        <v>0.97301199999999999</v>
      </c>
      <c r="DP35">
        <v>2.6988000000000002E-2</v>
      </c>
      <c r="DQ35">
        <v>0</v>
      </c>
      <c r="DR35">
        <v>761.93499999999995</v>
      </c>
      <c r="DS35">
        <v>5.0006300000000001</v>
      </c>
      <c r="DT35">
        <v>11239.6</v>
      </c>
      <c r="DU35">
        <v>12906.7</v>
      </c>
      <c r="DV35">
        <v>37.936999999999998</v>
      </c>
      <c r="DW35">
        <v>38.311999999999998</v>
      </c>
      <c r="DX35">
        <v>37.936999999999998</v>
      </c>
      <c r="DY35">
        <v>37.5</v>
      </c>
      <c r="DZ35">
        <v>39.125</v>
      </c>
      <c r="EA35">
        <v>1454.84</v>
      </c>
      <c r="EB35">
        <v>40.35</v>
      </c>
      <c r="EC35">
        <v>0</v>
      </c>
      <c r="ED35">
        <v>103.39999985694899</v>
      </c>
      <c r="EE35">
        <v>0</v>
      </c>
      <c r="EF35">
        <v>762.55272000000002</v>
      </c>
      <c r="EG35">
        <v>-4.5972307797841196</v>
      </c>
      <c r="EH35">
        <v>-73.046153984431598</v>
      </c>
      <c r="EI35">
        <v>11246.956</v>
      </c>
      <c r="EJ35">
        <v>15</v>
      </c>
      <c r="EK35">
        <v>1634314320.5</v>
      </c>
      <c r="EL35" t="s">
        <v>473</v>
      </c>
      <c r="EM35">
        <v>1634314317.5</v>
      </c>
      <c r="EN35">
        <v>1634314320.5</v>
      </c>
      <c r="EO35">
        <v>22</v>
      </c>
      <c r="EP35">
        <v>-0.05</v>
      </c>
      <c r="EQ35">
        <v>-4.0000000000000001E-3</v>
      </c>
      <c r="ER35">
        <v>2.032</v>
      </c>
      <c r="ES35">
        <v>0.14099999999999999</v>
      </c>
      <c r="ET35">
        <v>100</v>
      </c>
      <c r="EU35">
        <v>18</v>
      </c>
      <c r="EV35">
        <v>0.2</v>
      </c>
      <c r="EW35">
        <v>0.04</v>
      </c>
      <c r="EX35">
        <v>-1.1007402439024401</v>
      </c>
      <c r="EY35">
        <v>-9.8992682926831194E-2</v>
      </c>
      <c r="EZ35">
        <v>1.81176117641943E-2</v>
      </c>
      <c r="FA35">
        <v>1</v>
      </c>
      <c r="FB35">
        <v>1.7018229268292699</v>
      </c>
      <c r="FC35">
        <v>1.7128641114985601E-2</v>
      </c>
      <c r="FD35">
        <v>1.8893065496495001E-3</v>
      </c>
      <c r="FE35">
        <v>1</v>
      </c>
      <c r="FF35">
        <v>2</v>
      </c>
      <c r="FG35">
        <v>2</v>
      </c>
      <c r="FH35" t="s">
        <v>395</v>
      </c>
      <c r="FI35">
        <v>3.8843999999999999</v>
      </c>
      <c r="FJ35">
        <v>2.7589399999999999</v>
      </c>
      <c r="FK35">
        <v>2.5694499999999999E-2</v>
      </c>
      <c r="FL35">
        <v>2.66045E-2</v>
      </c>
      <c r="FM35">
        <v>9.0149499999999994E-2</v>
      </c>
      <c r="FN35">
        <v>8.4869E-2</v>
      </c>
      <c r="FO35">
        <v>38387.1</v>
      </c>
      <c r="FP35">
        <v>42078.8</v>
      </c>
      <c r="FQ35">
        <v>35694.6</v>
      </c>
      <c r="FR35">
        <v>39232</v>
      </c>
      <c r="FS35">
        <v>46071.3</v>
      </c>
      <c r="FT35">
        <v>51831.3</v>
      </c>
      <c r="FU35">
        <v>55819.5</v>
      </c>
      <c r="FV35">
        <v>62901</v>
      </c>
      <c r="FW35">
        <v>2.6488499999999999</v>
      </c>
      <c r="FX35">
        <v>2.2323499999999998</v>
      </c>
      <c r="FY35">
        <v>-0.26579900000000001</v>
      </c>
      <c r="FZ35">
        <v>0</v>
      </c>
      <c r="GA35">
        <v>-244.73699999999999</v>
      </c>
      <c r="GB35">
        <v>999.9</v>
      </c>
      <c r="GC35">
        <v>51.593000000000004</v>
      </c>
      <c r="GD35">
        <v>28.026</v>
      </c>
      <c r="GE35">
        <v>21.562899999999999</v>
      </c>
      <c r="GF35">
        <v>56.5336</v>
      </c>
      <c r="GG35">
        <v>44.899799999999999</v>
      </c>
      <c r="GH35">
        <v>3</v>
      </c>
      <c r="GI35">
        <v>-0.20675299999999999</v>
      </c>
      <c r="GJ35">
        <v>-0.55553699999999995</v>
      </c>
      <c r="GK35">
        <v>20.132300000000001</v>
      </c>
      <c r="GL35">
        <v>5.19977</v>
      </c>
      <c r="GM35">
        <v>12.0062</v>
      </c>
      <c r="GN35">
        <v>4.9756999999999998</v>
      </c>
      <c r="GO35">
        <v>3.29305</v>
      </c>
      <c r="GP35">
        <v>37.9</v>
      </c>
      <c r="GQ35">
        <v>1504.5</v>
      </c>
      <c r="GR35">
        <v>9999</v>
      </c>
      <c r="GS35">
        <v>9999</v>
      </c>
      <c r="GT35">
        <v>1.86313</v>
      </c>
      <c r="GU35">
        <v>1.86799</v>
      </c>
      <c r="GV35">
        <v>1.86772</v>
      </c>
      <c r="GW35">
        <v>1.8689100000000001</v>
      </c>
      <c r="GX35">
        <v>1.86981</v>
      </c>
      <c r="GY35">
        <v>1.8658300000000001</v>
      </c>
      <c r="GZ35">
        <v>1.8669100000000001</v>
      </c>
      <c r="HA35">
        <v>1.8683000000000001</v>
      </c>
      <c r="HB35">
        <v>5</v>
      </c>
      <c r="HC35">
        <v>0</v>
      </c>
      <c r="HD35">
        <v>0</v>
      </c>
      <c r="HE35">
        <v>0</v>
      </c>
      <c r="HF35" t="s">
        <v>396</v>
      </c>
      <c r="HG35" t="s">
        <v>397</v>
      </c>
      <c r="HH35" t="s">
        <v>398</v>
      </c>
      <c r="HI35" t="s">
        <v>398</v>
      </c>
      <c r="HJ35" t="s">
        <v>398</v>
      </c>
      <c r="HK35" t="s">
        <v>398</v>
      </c>
      <c r="HL35">
        <v>0</v>
      </c>
      <c r="HM35">
        <v>100</v>
      </c>
      <c r="HN35">
        <v>100</v>
      </c>
      <c r="HO35">
        <v>2.032</v>
      </c>
      <c r="HP35">
        <v>0.14099999999999999</v>
      </c>
      <c r="HQ35">
        <v>2.0817500000000302</v>
      </c>
      <c r="HR35">
        <v>0</v>
      </c>
      <c r="HS35">
        <v>0</v>
      </c>
      <c r="HT35">
        <v>0</v>
      </c>
      <c r="HU35">
        <v>0.14503500000000399</v>
      </c>
      <c r="HV35">
        <v>0</v>
      </c>
      <c r="HW35">
        <v>0</v>
      </c>
      <c r="HX35">
        <v>0</v>
      </c>
      <c r="HY35">
        <v>-1</v>
      </c>
      <c r="HZ35">
        <v>-1</v>
      </c>
      <c r="IA35">
        <v>-1</v>
      </c>
      <c r="IB35">
        <v>-1</v>
      </c>
      <c r="IC35">
        <v>1.3</v>
      </c>
      <c r="ID35">
        <v>1.4</v>
      </c>
      <c r="IE35">
        <v>0.51147500000000001</v>
      </c>
      <c r="IF35">
        <v>2.6061999999999999</v>
      </c>
      <c r="IG35">
        <v>2.9980500000000001</v>
      </c>
      <c r="IH35">
        <v>2.9540999999999999</v>
      </c>
      <c r="II35">
        <v>2.7453599999999998</v>
      </c>
      <c r="IJ35">
        <v>2.34497</v>
      </c>
      <c r="IK35">
        <v>32.576099999999997</v>
      </c>
      <c r="IL35">
        <v>24.227599999999999</v>
      </c>
      <c r="IM35">
        <v>18</v>
      </c>
      <c r="IN35">
        <v>1076.3399999999999</v>
      </c>
      <c r="IO35">
        <v>652.60500000000002</v>
      </c>
      <c r="IP35">
        <v>24.9999</v>
      </c>
      <c r="IQ35">
        <v>24.620200000000001</v>
      </c>
      <c r="IR35">
        <v>29.9999</v>
      </c>
      <c r="IS35">
        <v>24.491700000000002</v>
      </c>
      <c r="IT35">
        <v>24.444700000000001</v>
      </c>
      <c r="IU35">
        <v>10.279</v>
      </c>
      <c r="IV35">
        <v>16.4041</v>
      </c>
      <c r="IW35">
        <v>50.597000000000001</v>
      </c>
      <c r="IX35">
        <v>25</v>
      </c>
      <c r="IY35">
        <v>100</v>
      </c>
      <c r="IZ35">
        <v>17.6372</v>
      </c>
      <c r="JA35">
        <v>103.53</v>
      </c>
      <c r="JB35">
        <v>104.71599999999999</v>
      </c>
    </row>
    <row r="36" spans="1:262" x14ac:dyDescent="0.2">
      <c r="A36">
        <v>20</v>
      </c>
      <c r="B36">
        <v>1634314410.5999999</v>
      </c>
      <c r="C36">
        <v>2630.5</v>
      </c>
      <c r="D36" t="s">
        <v>474</v>
      </c>
      <c r="E36" t="s">
        <v>475</v>
      </c>
      <c r="F36" t="s">
        <v>390</v>
      </c>
      <c r="G36">
        <v>1634314410.5999999</v>
      </c>
      <c r="H36">
        <f t="shared" si="0"/>
        <v>2.9877594047278654E-3</v>
      </c>
      <c r="I36">
        <f t="shared" si="1"/>
        <v>2.9877594047278655</v>
      </c>
      <c r="J36">
        <f t="shared" si="2"/>
        <v>-0.22067108897346469</v>
      </c>
      <c r="K36">
        <f t="shared" si="3"/>
        <v>50.038499999999999</v>
      </c>
      <c r="L36">
        <f t="shared" si="4"/>
        <v>50.834071757166477</v>
      </c>
      <c r="M36">
        <f t="shared" si="5"/>
        <v>4.6276521855969799</v>
      </c>
      <c r="N36">
        <f t="shared" si="6"/>
        <v>4.5552277416445497</v>
      </c>
      <c r="O36">
        <f t="shared" si="7"/>
        <v>0.14421780189317107</v>
      </c>
      <c r="P36">
        <f t="shared" si="8"/>
        <v>2.7694191972638529</v>
      </c>
      <c r="Q36">
        <f t="shared" si="9"/>
        <v>0.14017172113745469</v>
      </c>
      <c r="R36">
        <f t="shared" si="10"/>
        <v>8.7961394895948064E-2</v>
      </c>
      <c r="S36">
        <f t="shared" si="11"/>
        <v>241.77355101867641</v>
      </c>
      <c r="T36">
        <f t="shared" si="12"/>
        <v>27.291762052598894</v>
      </c>
      <c r="U36">
        <f t="shared" si="13"/>
        <v>27.291762052598894</v>
      </c>
      <c r="V36">
        <f t="shared" si="14"/>
        <v>3.6409524906342563</v>
      </c>
      <c r="W36">
        <f t="shared" si="15"/>
        <v>50.266014365688136</v>
      </c>
      <c r="X36">
        <f t="shared" si="16"/>
        <v>1.7580938724729198</v>
      </c>
      <c r="Y36">
        <f t="shared" si="17"/>
        <v>3.4975796164833879</v>
      </c>
      <c r="Z36">
        <f t="shared" si="18"/>
        <v>1.8828586181613365</v>
      </c>
      <c r="AA36">
        <f t="shared" si="19"/>
        <v>-131.76018974849887</v>
      </c>
      <c r="AB36">
        <f t="shared" si="20"/>
        <v>-102.08904387028247</v>
      </c>
      <c r="AC36">
        <f t="shared" si="21"/>
        <v>-7.9514858801890087</v>
      </c>
      <c r="AD36">
        <f t="shared" si="22"/>
        <v>-2.7168480293937591E-2</v>
      </c>
      <c r="AE36">
        <v>0</v>
      </c>
      <c r="AF36">
        <v>0</v>
      </c>
      <c r="AG36">
        <f t="shared" si="23"/>
        <v>1</v>
      </c>
      <c r="AH36">
        <f t="shared" si="24"/>
        <v>0</v>
      </c>
      <c r="AI36">
        <f t="shared" si="25"/>
        <v>48250.37065774278</v>
      </c>
      <c r="AJ36" t="s">
        <v>391</v>
      </c>
      <c r="AK36">
        <v>0</v>
      </c>
      <c r="AL36">
        <v>0</v>
      </c>
      <c r="AM36">
        <v>0</v>
      </c>
      <c r="AN36" t="e">
        <f t="shared" si="26"/>
        <v>#DIV/0!</v>
      </c>
      <c r="AO36">
        <v>-1</v>
      </c>
      <c r="AP36" t="s">
        <v>476</v>
      </c>
      <c r="AQ36">
        <v>10451.700000000001</v>
      </c>
      <c r="AR36">
        <v>761.56088</v>
      </c>
      <c r="AS36">
        <v>835.45100000000002</v>
      </c>
      <c r="AT36">
        <f t="shared" si="27"/>
        <v>8.8443391653131087E-2</v>
      </c>
      <c r="AU36">
        <v>0.5</v>
      </c>
      <c r="AV36">
        <f t="shared" si="28"/>
        <v>1261.4039994915422</v>
      </c>
      <c r="AW36">
        <f t="shared" si="29"/>
        <v>-0.22067108897346469</v>
      </c>
      <c r="AX36">
        <f t="shared" si="30"/>
        <v>55.781423979928221</v>
      </c>
      <c r="AY36">
        <f t="shared" si="31"/>
        <v>6.1782657367558222E-4</v>
      </c>
      <c r="AZ36">
        <f t="shared" si="32"/>
        <v>-1</v>
      </c>
      <c r="BA36" t="e">
        <f t="shared" si="33"/>
        <v>#DIV/0!</v>
      </c>
      <c r="BB36" t="s">
        <v>391</v>
      </c>
      <c r="BC36">
        <v>0</v>
      </c>
      <c r="BD36" t="e">
        <f t="shared" si="34"/>
        <v>#DIV/0!</v>
      </c>
      <c r="BE36" t="e">
        <f t="shared" si="35"/>
        <v>#DIV/0!</v>
      </c>
      <c r="BF36" t="e">
        <f t="shared" si="36"/>
        <v>#DIV/0!</v>
      </c>
      <c r="BG36" t="e">
        <f t="shared" si="37"/>
        <v>#DIV/0!</v>
      </c>
      <c r="BH36">
        <f t="shared" si="38"/>
        <v>8.8443391653131087E-2</v>
      </c>
      <c r="BI36" t="e">
        <f t="shared" si="39"/>
        <v>#DIV/0!</v>
      </c>
      <c r="BJ36" t="e">
        <f t="shared" si="40"/>
        <v>#DIV/0!</v>
      </c>
      <c r="BK36" t="e">
        <f t="shared" si="41"/>
        <v>#DIV/0!</v>
      </c>
      <c r="BL36">
        <v>138</v>
      </c>
      <c r="BM36">
        <v>300</v>
      </c>
      <c r="BN36">
        <v>300</v>
      </c>
      <c r="BO36">
        <v>300</v>
      </c>
      <c r="BP36">
        <v>10451.700000000001</v>
      </c>
      <c r="BQ36">
        <v>825.69</v>
      </c>
      <c r="BR36">
        <v>-7.3899200000000003E-3</v>
      </c>
      <c r="BS36">
        <v>1.68</v>
      </c>
      <c r="BT36" t="s">
        <v>391</v>
      </c>
      <c r="BU36" t="s">
        <v>391</v>
      </c>
      <c r="BV36" t="s">
        <v>391</v>
      </c>
      <c r="BW36" t="s">
        <v>391</v>
      </c>
      <c r="BX36" t="s">
        <v>391</v>
      </c>
      <c r="BY36" t="s">
        <v>391</v>
      </c>
      <c r="BZ36" t="s">
        <v>391</v>
      </c>
      <c r="CA36" t="s">
        <v>391</v>
      </c>
      <c r="CB36" t="s">
        <v>391</v>
      </c>
      <c r="CC36" t="s">
        <v>391</v>
      </c>
      <c r="CD36">
        <f t="shared" si="42"/>
        <v>1500.23</v>
      </c>
      <c r="CE36">
        <f t="shared" si="43"/>
        <v>1261.4039994915422</v>
      </c>
      <c r="CF36">
        <f t="shared" si="44"/>
        <v>0.84080707590938863</v>
      </c>
      <c r="CG36">
        <f t="shared" si="45"/>
        <v>0.16115765650512015</v>
      </c>
      <c r="CH36">
        <v>6</v>
      </c>
      <c r="CI36">
        <v>0.5</v>
      </c>
      <c r="CJ36" t="s">
        <v>393</v>
      </c>
      <c r="CK36">
        <v>2</v>
      </c>
      <c r="CL36">
        <v>1634314410.5999999</v>
      </c>
      <c r="CM36">
        <v>50.038499999999999</v>
      </c>
      <c r="CN36">
        <v>49.995800000000003</v>
      </c>
      <c r="CO36">
        <v>19.3124</v>
      </c>
      <c r="CP36">
        <v>17.554400000000001</v>
      </c>
      <c r="CQ36">
        <v>48.070500000000003</v>
      </c>
      <c r="CR36">
        <v>19.1754</v>
      </c>
      <c r="CS36">
        <v>1000.02</v>
      </c>
      <c r="CT36">
        <v>90.9345</v>
      </c>
      <c r="CU36">
        <v>9.99583E-2</v>
      </c>
      <c r="CV36">
        <v>26.608000000000001</v>
      </c>
      <c r="CW36">
        <v>-252.602</v>
      </c>
      <c r="CX36">
        <v>999.9</v>
      </c>
      <c r="CY36">
        <v>0</v>
      </c>
      <c r="CZ36">
        <v>0</v>
      </c>
      <c r="DA36">
        <v>10022.5</v>
      </c>
      <c r="DB36">
        <v>0</v>
      </c>
      <c r="DC36">
        <v>7.77813</v>
      </c>
      <c r="DD36">
        <v>0.10698299999999999</v>
      </c>
      <c r="DE36">
        <v>51.089599999999997</v>
      </c>
      <c r="DF36">
        <v>50.889099999999999</v>
      </c>
      <c r="DG36">
        <v>1.7616700000000001</v>
      </c>
      <c r="DH36">
        <v>49.995800000000003</v>
      </c>
      <c r="DI36">
        <v>17.554400000000001</v>
      </c>
      <c r="DJ36">
        <v>1.7565</v>
      </c>
      <c r="DK36">
        <v>1.5963000000000001</v>
      </c>
      <c r="DL36">
        <v>15.4049</v>
      </c>
      <c r="DM36">
        <v>13.9231</v>
      </c>
      <c r="DN36">
        <v>1500.23</v>
      </c>
      <c r="DO36">
        <v>0.97300600000000004</v>
      </c>
      <c r="DP36">
        <v>2.6993799999999998E-2</v>
      </c>
      <c r="DQ36">
        <v>0</v>
      </c>
      <c r="DR36">
        <v>761.54399999999998</v>
      </c>
      <c r="DS36">
        <v>5.0006300000000001</v>
      </c>
      <c r="DT36">
        <v>11199.2</v>
      </c>
      <c r="DU36">
        <v>12907.1</v>
      </c>
      <c r="DV36">
        <v>37.186999999999998</v>
      </c>
      <c r="DW36">
        <v>37.75</v>
      </c>
      <c r="DX36">
        <v>37.186999999999998</v>
      </c>
      <c r="DY36">
        <v>36.936999999999998</v>
      </c>
      <c r="DZ36">
        <v>38.436999999999998</v>
      </c>
      <c r="EA36">
        <v>1454.87</v>
      </c>
      <c r="EB36">
        <v>40.36</v>
      </c>
      <c r="EC36">
        <v>0</v>
      </c>
      <c r="ED36">
        <v>108.39999985694899</v>
      </c>
      <c r="EE36">
        <v>0</v>
      </c>
      <c r="EF36">
        <v>761.56088</v>
      </c>
      <c r="EG36">
        <v>-0.69407693267602399</v>
      </c>
      <c r="EH36">
        <v>-29.146153954814402</v>
      </c>
      <c r="EI36">
        <v>11200.68</v>
      </c>
      <c r="EJ36">
        <v>15</v>
      </c>
      <c r="EK36">
        <v>1634314428.5999999</v>
      </c>
      <c r="EL36" t="s">
        <v>477</v>
      </c>
      <c r="EM36">
        <v>1634314425.5999999</v>
      </c>
      <c r="EN36">
        <v>1634314428.5999999</v>
      </c>
      <c r="EO36">
        <v>23</v>
      </c>
      <c r="EP36">
        <v>-6.4000000000000001E-2</v>
      </c>
      <c r="EQ36">
        <v>-3.0000000000000001E-3</v>
      </c>
      <c r="ER36">
        <v>1.968</v>
      </c>
      <c r="ES36">
        <v>0.13700000000000001</v>
      </c>
      <c r="ET36">
        <v>50</v>
      </c>
      <c r="EU36">
        <v>18</v>
      </c>
      <c r="EV36">
        <v>0.28999999999999998</v>
      </c>
      <c r="EW36">
        <v>0.04</v>
      </c>
      <c r="EX36">
        <v>0.107942034146341</v>
      </c>
      <c r="EY36">
        <v>-9.1107037630661802E-2</v>
      </c>
      <c r="EZ36">
        <v>1.43565636389365E-2</v>
      </c>
      <c r="FA36">
        <v>1</v>
      </c>
      <c r="FB36">
        <v>1.7576639024390199</v>
      </c>
      <c r="FC36">
        <v>1.5151358885017001E-2</v>
      </c>
      <c r="FD36">
        <v>1.87634423755314E-3</v>
      </c>
      <c r="FE36">
        <v>1</v>
      </c>
      <c r="FF36">
        <v>2</v>
      </c>
      <c r="FG36">
        <v>2</v>
      </c>
      <c r="FH36" t="s">
        <v>395</v>
      </c>
      <c r="FI36">
        <v>3.8844400000000001</v>
      </c>
      <c r="FJ36">
        <v>2.7591399999999999</v>
      </c>
      <c r="FK36">
        <v>1.29893E-2</v>
      </c>
      <c r="FL36">
        <v>1.3555899999999999E-2</v>
      </c>
      <c r="FM36">
        <v>9.0132900000000002E-2</v>
      </c>
      <c r="FN36">
        <v>8.4647100000000003E-2</v>
      </c>
      <c r="FO36">
        <v>38889.699999999997</v>
      </c>
      <c r="FP36">
        <v>42645.7</v>
      </c>
      <c r="FQ36">
        <v>35696.300000000003</v>
      </c>
      <c r="FR36">
        <v>39234.5</v>
      </c>
      <c r="FS36">
        <v>46073.4</v>
      </c>
      <c r="FT36">
        <v>51846.7</v>
      </c>
      <c r="FU36">
        <v>55821.4</v>
      </c>
      <c r="FV36">
        <v>62904.800000000003</v>
      </c>
      <c r="FW36">
        <v>2.6489699999999998</v>
      </c>
      <c r="FX36">
        <v>2.2325300000000001</v>
      </c>
      <c r="FY36">
        <v>-0.265766</v>
      </c>
      <c r="FZ36">
        <v>0</v>
      </c>
      <c r="GA36">
        <v>-244.73099999999999</v>
      </c>
      <c r="GB36">
        <v>999.9</v>
      </c>
      <c r="GC36">
        <v>51.52</v>
      </c>
      <c r="GD36">
        <v>28.047000000000001</v>
      </c>
      <c r="GE36">
        <v>21.557700000000001</v>
      </c>
      <c r="GF36">
        <v>56.237200000000001</v>
      </c>
      <c r="GG36">
        <v>44.911900000000003</v>
      </c>
      <c r="GH36">
        <v>3</v>
      </c>
      <c r="GI36">
        <v>-0.20949899999999999</v>
      </c>
      <c r="GJ36">
        <v>-0.55565399999999998</v>
      </c>
      <c r="GK36">
        <v>20.132200000000001</v>
      </c>
      <c r="GL36">
        <v>5.19977</v>
      </c>
      <c r="GM36">
        <v>12.0061</v>
      </c>
      <c r="GN36">
        <v>4.9759000000000002</v>
      </c>
      <c r="GO36">
        <v>3.29305</v>
      </c>
      <c r="GP36">
        <v>38</v>
      </c>
      <c r="GQ36">
        <v>1508.2</v>
      </c>
      <c r="GR36">
        <v>9999</v>
      </c>
      <c r="GS36">
        <v>9999</v>
      </c>
      <c r="GT36">
        <v>1.8631899999999999</v>
      </c>
      <c r="GU36">
        <v>1.8680099999999999</v>
      </c>
      <c r="GV36">
        <v>1.86774</v>
      </c>
      <c r="GW36">
        <v>1.8689100000000001</v>
      </c>
      <c r="GX36">
        <v>1.86981</v>
      </c>
      <c r="GY36">
        <v>1.8658399999999999</v>
      </c>
      <c r="GZ36">
        <v>1.8669100000000001</v>
      </c>
      <c r="HA36">
        <v>1.86829</v>
      </c>
      <c r="HB36">
        <v>5</v>
      </c>
      <c r="HC36">
        <v>0</v>
      </c>
      <c r="HD36">
        <v>0</v>
      </c>
      <c r="HE36">
        <v>0</v>
      </c>
      <c r="HF36" t="s">
        <v>396</v>
      </c>
      <c r="HG36" t="s">
        <v>397</v>
      </c>
      <c r="HH36" t="s">
        <v>398</v>
      </c>
      <c r="HI36" t="s">
        <v>398</v>
      </c>
      <c r="HJ36" t="s">
        <v>398</v>
      </c>
      <c r="HK36" t="s">
        <v>398</v>
      </c>
      <c r="HL36">
        <v>0</v>
      </c>
      <c r="HM36">
        <v>100</v>
      </c>
      <c r="HN36">
        <v>100</v>
      </c>
      <c r="HO36">
        <v>1.968</v>
      </c>
      <c r="HP36">
        <v>0.13700000000000001</v>
      </c>
      <c r="HQ36">
        <v>2.03229999999999</v>
      </c>
      <c r="HR36">
        <v>0</v>
      </c>
      <c r="HS36">
        <v>0</v>
      </c>
      <c r="HT36">
        <v>0</v>
      </c>
      <c r="HU36">
        <v>0.140625000000004</v>
      </c>
      <c r="HV36">
        <v>0</v>
      </c>
      <c r="HW36">
        <v>0</v>
      </c>
      <c r="HX36">
        <v>0</v>
      </c>
      <c r="HY36">
        <v>-1</v>
      </c>
      <c r="HZ36">
        <v>-1</v>
      </c>
      <c r="IA36">
        <v>-1</v>
      </c>
      <c r="IB36">
        <v>-1</v>
      </c>
      <c r="IC36">
        <v>1.6</v>
      </c>
      <c r="ID36">
        <v>1.5</v>
      </c>
      <c r="IE36">
        <v>0.33325199999999999</v>
      </c>
      <c r="IF36">
        <v>2.6184099999999999</v>
      </c>
      <c r="IG36">
        <v>2.9968300000000001</v>
      </c>
      <c r="IH36">
        <v>2.9540999999999999</v>
      </c>
      <c r="II36">
        <v>2.7453599999999998</v>
      </c>
      <c r="IJ36">
        <v>2.3034699999999999</v>
      </c>
      <c r="IK36">
        <v>32.576099999999997</v>
      </c>
      <c r="IL36">
        <v>24.227599999999999</v>
      </c>
      <c r="IM36">
        <v>18</v>
      </c>
      <c r="IN36">
        <v>1075.8499999999999</v>
      </c>
      <c r="IO36">
        <v>652.36199999999997</v>
      </c>
      <c r="IP36">
        <v>25.000299999999999</v>
      </c>
      <c r="IQ36">
        <v>24.5871</v>
      </c>
      <c r="IR36">
        <v>30.0001</v>
      </c>
      <c r="IS36">
        <v>24.460799999999999</v>
      </c>
      <c r="IT36">
        <v>24.414100000000001</v>
      </c>
      <c r="IU36">
        <v>6.7123400000000002</v>
      </c>
      <c r="IV36">
        <v>16.828099999999999</v>
      </c>
      <c r="IW36">
        <v>50.672699999999999</v>
      </c>
      <c r="IX36">
        <v>25</v>
      </c>
      <c r="IY36">
        <v>50</v>
      </c>
      <c r="IZ36">
        <v>17.536000000000001</v>
      </c>
      <c r="JA36">
        <v>103.53400000000001</v>
      </c>
      <c r="JB36">
        <v>104.723</v>
      </c>
    </row>
    <row r="37" spans="1:262" x14ac:dyDescent="0.2">
      <c r="A37">
        <v>21</v>
      </c>
      <c r="B37">
        <v>1634314531.0999999</v>
      </c>
      <c r="C37">
        <v>2751</v>
      </c>
      <c r="D37" t="s">
        <v>478</v>
      </c>
      <c r="E37" t="s">
        <v>479</v>
      </c>
      <c r="F37" t="s">
        <v>390</v>
      </c>
      <c r="G37">
        <v>1634314531.0999999</v>
      </c>
      <c r="H37">
        <f t="shared" si="0"/>
        <v>3.1443796866531307E-3</v>
      </c>
      <c r="I37">
        <f t="shared" si="1"/>
        <v>3.1443796866531306</v>
      </c>
      <c r="J37">
        <f t="shared" si="2"/>
        <v>-2.1036205336319651</v>
      </c>
      <c r="K37">
        <f t="shared" si="3"/>
        <v>0.56932199999999999</v>
      </c>
      <c r="L37">
        <f t="shared" si="4"/>
        <v>22.747477947242739</v>
      </c>
      <c r="M37">
        <f t="shared" si="5"/>
        <v>2.0708054358711192</v>
      </c>
      <c r="N37">
        <f t="shared" si="6"/>
        <v>5.1827947480389602E-2</v>
      </c>
      <c r="O37">
        <f t="shared" si="7"/>
        <v>0.15303720776268487</v>
      </c>
      <c r="P37">
        <f t="shared" si="8"/>
        <v>2.7633898087123856</v>
      </c>
      <c r="Q37">
        <f t="shared" si="9"/>
        <v>0.1484799289164167</v>
      </c>
      <c r="R37">
        <f t="shared" si="10"/>
        <v>9.3198104589620051E-2</v>
      </c>
      <c r="S37">
        <f t="shared" si="11"/>
        <v>241.73945601878222</v>
      </c>
      <c r="T37">
        <f t="shared" si="12"/>
        <v>27.180850526036828</v>
      </c>
      <c r="U37">
        <f t="shared" si="13"/>
        <v>27.180850526036828</v>
      </c>
      <c r="V37">
        <f t="shared" si="14"/>
        <v>3.617353515848766</v>
      </c>
      <c r="W37">
        <f t="shared" si="15"/>
        <v>50.132412529405478</v>
      </c>
      <c r="X37">
        <f t="shared" si="16"/>
        <v>1.7462967370430402</v>
      </c>
      <c r="Y37">
        <f t="shared" si="17"/>
        <v>3.4833686410338598</v>
      </c>
      <c r="Z37">
        <f t="shared" si="18"/>
        <v>1.8710567788057257</v>
      </c>
      <c r="AA37">
        <f t="shared" si="19"/>
        <v>-138.66714418140307</v>
      </c>
      <c r="AB37">
        <f t="shared" si="20"/>
        <v>-95.637706793138292</v>
      </c>
      <c r="AC37">
        <f t="shared" si="21"/>
        <v>-7.4585391870540985</v>
      </c>
      <c r="AD37">
        <f t="shared" si="22"/>
        <v>-2.393414281324624E-2</v>
      </c>
      <c r="AE37">
        <v>0</v>
      </c>
      <c r="AF37">
        <v>0</v>
      </c>
      <c r="AG37">
        <f t="shared" si="23"/>
        <v>1</v>
      </c>
      <c r="AH37">
        <f t="shared" si="24"/>
        <v>0</v>
      </c>
      <c r="AI37">
        <f t="shared" si="25"/>
        <v>48097.05063213416</v>
      </c>
      <c r="AJ37" t="s">
        <v>391</v>
      </c>
      <c r="AK37">
        <v>0</v>
      </c>
      <c r="AL37">
        <v>0</v>
      </c>
      <c r="AM37">
        <v>0</v>
      </c>
      <c r="AN37" t="e">
        <f t="shared" si="26"/>
        <v>#DIV/0!</v>
      </c>
      <c r="AO37">
        <v>-1</v>
      </c>
      <c r="AP37" t="s">
        <v>480</v>
      </c>
      <c r="AQ37">
        <v>10451.6</v>
      </c>
      <c r="AR37">
        <v>764.73938461538501</v>
      </c>
      <c r="AS37">
        <v>819.79200000000003</v>
      </c>
      <c r="AT37">
        <f t="shared" si="27"/>
        <v>6.7154370114144823E-2</v>
      </c>
      <c r="AU37">
        <v>0.5</v>
      </c>
      <c r="AV37">
        <f t="shared" si="28"/>
        <v>1261.227299491597</v>
      </c>
      <c r="AW37">
        <f t="shared" si="29"/>
        <v>-2.1036205336319651</v>
      </c>
      <c r="AX37">
        <f t="shared" si="30"/>
        <v>42.348462434061041</v>
      </c>
      <c r="AY37">
        <f t="shared" si="31"/>
        <v>-8.7503698506751046E-4</v>
      </c>
      <c r="AZ37">
        <f t="shared" si="32"/>
        <v>-1</v>
      </c>
      <c r="BA37" t="e">
        <f t="shared" si="33"/>
        <v>#DIV/0!</v>
      </c>
      <c r="BB37" t="s">
        <v>391</v>
      </c>
      <c r="BC37">
        <v>0</v>
      </c>
      <c r="BD37" t="e">
        <f t="shared" si="34"/>
        <v>#DIV/0!</v>
      </c>
      <c r="BE37" t="e">
        <f t="shared" si="35"/>
        <v>#DIV/0!</v>
      </c>
      <c r="BF37" t="e">
        <f t="shared" si="36"/>
        <v>#DIV/0!</v>
      </c>
      <c r="BG37" t="e">
        <f t="shared" si="37"/>
        <v>#DIV/0!</v>
      </c>
      <c r="BH37">
        <f t="shared" si="38"/>
        <v>6.7154370114144837E-2</v>
      </c>
      <c r="BI37" t="e">
        <f t="shared" si="39"/>
        <v>#DIV/0!</v>
      </c>
      <c r="BJ37" t="e">
        <f t="shared" si="40"/>
        <v>#DIV/0!</v>
      </c>
      <c r="BK37" t="e">
        <f t="shared" si="41"/>
        <v>#DIV/0!</v>
      </c>
      <c r="BL37">
        <v>139</v>
      </c>
      <c r="BM37">
        <v>300</v>
      </c>
      <c r="BN37">
        <v>300</v>
      </c>
      <c r="BO37">
        <v>300</v>
      </c>
      <c r="BP37">
        <v>10451.6</v>
      </c>
      <c r="BQ37">
        <v>813.83</v>
      </c>
      <c r="BR37">
        <v>-7.3907299999999999E-3</v>
      </c>
      <c r="BS37">
        <v>0.76</v>
      </c>
      <c r="BT37" t="s">
        <v>391</v>
      </c>
      <c r="BU37" t="s">
        <v>391</v>
      </c>
      <c r="BV37" t="s">
        <v>391</v>
      </c>
      <c r="BW37" t="s">
        <v>391</v>
      </c>
      <c r="BX37" t="s">
        <v>391</v>
      </c>
      <c r="BY37" t="s">
        <v>391</v>
      </c>
      <c r="BZ37" t="s">
        <v>391</v>
      </c>
      <c r="CA37" t="s">
        <v>391</v>
      </c>
      <c r="CB37" t="s">
        <v>391</v>
      </c>
      <c r="CC37" t="s">
        <v>391</v>
      </c>
      <c r="CD37">
        <f t="shared" si="42"/>
        <v>1500.02</v>
      </c>
      <c r="CE37">
        <f t="shared" si="43"/>
        <v>1261.227299491597</v>
      </c>
      <c r="CF37">
        <f t="shared" si="44"/>
        <v>0.84080698890121275</v>
      </c>
      <c r="CG37">
        <f t="shared" si="45"/>
        <v>0.16115748857934042</v>
      </c>
      <c r="CH37">
        <v>6</v>
      </c>
      <c r="CI37">
        <v>0.5</v>
      </c>
      <c r="CJ37" t="s">
        <v>393</v>
      </c>
      <c r="CK37">
        <v>2</v>
      </c>
      <c r="CL37">
        <v>1634314531.0999999</v>
      </c>
      <c r="CM37">
        <v>0.56932199999999999</v>
      </c>
      <c r="CN37">
        <v>-0.691751</v>
      </c>
      <c r="CO37">
        <v>19.1828</v>
      </c>
      <c r="CP37">
        <v>17.3324</v>
      </c>
      <c r="CQ37">
        <v>-1.28207</v>
      </c>
      <c r="CR37">
        <v>19.050699999999999</v>
      </c>
      <c r="CS37">
        <v>1000.02</v>
      </c>
      <c r="CT37">
        <v>90.934600000000003</v>
      </c>
      <c r="CU37">
        <v>9.9906800000000004E-2</v>
      </c>
      <c r="CV37">
        <v>26.538900000000002</v>
      </c>
      <c r="CW37">
        <v>-253.727</v>
      </c>
      <c r="CX37">
        <v>999.9</v>
      </c>
      <c r="CY37">
        <v>0</v>
      </c>
      <c r="CZ37">
        <v>0</v>
      </c>
      <c r="DA37">
        <v>9986.8799999999992</v>
      </c>
      <c r="DB37">
        <v>0</v>
      </c>
      <c r="DC37">
        <v>7.7367600000000003</v>
      </c>
      <c r="DD37">
        <v>1.2610699999999999</v>
      </c>
      <c r="DE37">
        <v>0.580457</v>
      </c>
      <c r="DF37">
        <v>-0.70395300000000005</v>
      </c>
      <c r="DG37">
        <v>1.8504400000000001</v>
      </c>
      <c r="DH37">
        <v>-0.691751</v>
      </c>
      <c r="DI37">
        <v>17.3324</v>
      </c>
      <c r="DJ37">
        <v>1.74438</v>
      </c>
      <c r="DK37">
        <v>1.57612</v>
      </c>
      <c r="DL37">
        <v>15.2971</v>
      </c>
      <c r="DM37">
        <v>13.7272</v>
      </c>
      <c r="DN37">
        <v>1500.02</v>
      </c>
      <c r="DO37">
        <v>0.97301099999999996</v>
      </c>
      <c r="DP37">
        <v>2.6988700000000001E-2</v>
      </c>
      <c r="DQ37">
        <v>0</v>
      </c>
      <c r="DR37">
        <v>764.71699999999998</v>
      </c>
      <c r="DS37">
        <v>5.0006300000000001</v>
      </c>
      <c r="DT37">
        <v>11230.4</v>
      </c>
      <c r="DU37">
        <v>12905.3</v>
      </c>
      <c r="DV37">
        <v>36.936999999999998</v>
      </c>
      <c r="DW37">
        <v>37.811999999999998</v>
      </c>
      <c r="DX37">
        <v>36.875</v>
      </c>
      <c r="DY37">
        <v>37.125</v>
      </c>
      <c r="DZ37">
        <v>38.311999999999998</v>
      </c>
      <c r="EA37">
        <v>1454.67</v>
      </c>
      <c r="EB37">
        <v>40.35</v>
      </c>
      <c r="EC37">
        <v>0</v>
      </c>
      <c r="ED37">
        <v>120.200000047684</v>
      </c>
      <c r="EE37">
        <v>0</v>
      </c>
      <c r="EF37">
        <v>764.73938461538501</v>
      </c>
      <c r="EG37">
        <v>-1.53880342005255</v>
      </c>
      <c r="EH37">
        <v>28.639316262851899</v>
      </c>
      <c r="EI37">
        <v>11226.8346153846</v>
      </c>
      <c r="EJ37">
        <v>15</v>
      </c>
      <c r="EK37">
        <v>1634314496.5999999</v>
      </c>
      <c r="EL37" t="s">
        <v>481</v>
      </c>
      <c r="EM37">
        <v>1634314491.0999999</v>
      </c>
      <c r="EN37">
        <v>1634314496.5999999</v>
      </c>
      <c r="EO37">
        <v>24</v>
      </c>
      <c r="EP37">
        <v>-0.11700000000000001</v>
      </c>
      <c r="EQ37">
        <v>-5.0000000000000001E-3</v>
      </c>
      <c r="ER37">
        <v>1.851</v>
      </c>
      <c r="ES37">
        <v>0.13200000000000001</v>
      </c>
      <c r="ET37">
        <v>-1</v>
      </c>
      <c r="EU37">
        <v>17</v>
      </c>
      <c r="EV37">
        <v>0.3</v>
      </c>
      <c r="EW37">
        <v>0.03</v>
      </c>
      <c r="EX37">
        <v>1.252561</v>
      </c>
      <c r="EY37">
        <v>-8.0194446529080907E-2</v>
      </c>
      <c r="EZ37">
        <v>1.08098942640527E-2</v>
      </c>
      <c r="FA37">
        <v>1</v>
      </c>
      <c r="FB37">
        <v>1.8703492500000001</v>
      </c>
      <c r="FC37">
        <v>-0.110072757973732</v>
      </c>
      <c r="FD37">
        <v>1.87451828995478E-2</v>
      </c>
      <c r="FE37">
        <v>1</v>
      </c>
      <c r="FF37">
        <v>2</v>
      </c>
      <c r="FG37">
        <v>2</v>
      </c>
      <c r="FH37" t="s">
        <v>395</v>
      </c>
      <c r="FI37">
        <v>3.8844400000000001</v>
      </c>
      <c r="FJ37">
        <v>2.7587799999999998</v>
      </c>
      <c r="FK37">
        <v>-3.49487E-4</v>
      </c>
      <c r="FL37">
        <v>-1.8923799999999999E-4</v>
      </c>
      <c r="FM37">
        <v>8.9715299999999998E-2</v>
      </c>
      <c r="FN37">
        <v>8.3888500000000005E-2</v>
      </c>
      <c r="FO37">
        <v>39416.400000000001</v>
      </c>
      <c r="FP37">
        <v>43241.2</v>
      </c>
      <c r="FQ37">
        <v>35697.300000000003</v>
      </c>
      <c r="FR37">
        <v>39235.699999999997</v>
      </c>
      <c r="FS37">
        <v>46095.9</v>
      </c>
      <c r="FT37">
        <v>51891.1</v>
      </c>
      <c r="FU37">
        <v>55823.1</v>
      </c>
      <c r="FV37">
        <v>62906.9</v>
      </c>
      <c r="FW37">
        <v>2.6469499999999999</v>
      </c>
      <c r="FX37">
        <v>2.2310500000000002</v>
      </c>
      <c r="FY37">
        <v>-0.30348399999999998</v>
      </c>
      <c r="FZ37">
        <v>0</v>
      </c>
      <c r="GA37">
        <v>-244.73099999999999</v>
      </c>
      <c r="GB37">
        <v>999.9</v>
      </c>
      <c r="GC37">
        <v>51.250999999999998</v>
      </c>
      <c r="GD37">
        <v>28.056999999999999</v>
      </c>
      <c r="GE37">
        <v>21.460699999999999</v>
      </c>
      <c r="GF37">
        <v>56.587200000000003</v>
      </c>
      <c r="GG37">
        <v>44.847799999999999</v>
      </c>
      <c r="GH37">
        <v>3</v>
      </c>
      <c r="GI37">
        <v>-0.21079800000000001</v>
      </c>
      <c r="GJ37">
        <v>-0.55672900000000003</v>
      </c>
      <c r="GK37">
        <v>20.133700000000001</v>
      </c>
      <c r="GL37">
        <v>5.1991699999999996</v>
      </c>
      <c r="GM37">
        <v>12.005800000000001</v>
      </c>
      <c r="GN37">
        <v>4.9757999999999996</v>
      </c>
      <c r="GO37">
        <v>3.2930799999999998</v>
      </c>
      <c r="GP37">
        <v>38</v>
      </c>
      <c r="GQ37">
        <v>1512</v>
      </c>
      <c r="GR37">
        <v>9999</v>
      </c>
      <c r="GS37">
        <v>9999</v>
      </c>
      <c r="GT37">
        <v>1.8632299999999999</v>
      </c>
      <c r="GU37">
        <v>1.8680399999999999</v>
      </c>
      <c r="GV37">
        <v>1.8677999999999999</v>
      </c>
      <c r="GW37">
        <v>1.8689800000000001</v>
      </c>
      <c r="GX37">
        <v>1.8698399999999999</v>
      </c>
      <c r="GY37">
        <v>1.8658399999999999</v>
      </c>
      <c r="GZ37">
        <v>1.8669199999999999</v>
      </c>
      <c r="HA37">
        <v>1.86833</v>
      </c>
      <c r="HB37">
        <v>5</v>
      </c>
      <c r="HC37">
        <v>0</v>
      </c>
      <c r="HD37">
        <v>0</v>
      </c>
      <c r="HE37">
        <v>0</v>
      </c>
      <c r="HF37" t="s">
        <v>396</v>
      </c>
      <c r="HG37" t="s">
        <v>397</v>
      </c>
      <c r="HH37" t="s">
        <v>398</v>
      </c>
      <c r="HI37" t="s">
        <v>398</v>
      </c>
      <c r="HJ37" t="s">
        <v>398</v>
      </c>
      <c r="HK37" t="s">
        <v>398</v>
      </c>
      <c r="HL37">
        <v>0</v>
      </c>
      <c r="HM37">
        <v>100</v>
      </c>
      <c r="HN37">
        <v>100</v>
      </c>
      <c r="HO37">
        <v>1.851</v>
      </c>
      <c r="HP37">
        <v>0.1321</v>
      </c>
      <c r="HQ37">
        <v>1.8513949999999999</v>
      </c>
      <c r="HR37">
        <v>0</v>
      </c>
      <c r="HS37">
        <v>0</v>
      </c>
      <c r="HT37">
        <v>0</v>
      </c>
      <c r="HU37">
        <v>0.13214999999999899</v>
      </c>
      <c r="HV37">
        <v>0</v>
      </c>
      <c r="HW37">
        <v>0</v>
      </c>
      <c r="HX37">
        <v>0</v>
      </c>
      <c r="HY37">
        <v>-1</v>
      </c>
      <c r="HZ37">
        <v>-1</v>
      </c>
      <c r="IA37">
        <v>-1</v>
      </c>
      <c r="IB37">
        <v>-1</v>
      </c>
      <c r="IC37">
        <v>0.7</v>
      </c>
      <c r="ID37">
        <v>0.6</v>
      </c>
      <c r="IE37">
        <v>3.1738299999999997E-2</v>
      </c>
      <c r="IF37">
        <v>4.99756</v>
      </c>
      <c r="IG37">
        <v>2.9980500000000001</v>
      </c>
      <c r="IH37">
        <v>2.9540999999999999</v>
      </c>
      <c r="II37">
        <v>2.7453599999999998</v>
      </c>
      <c r="IJ37">
        <v>2.3303199999999999</v>
      </c>
      <c r="IK37">
        <v>32.620399999999997</v>
      </c>
      <c r="IL37">
        <v>24.210100000000001</v>
      </c>
      <c r="IM37">
        <v>18</v>
      </c>
      <c r="IN37">
        <v>1072.99</v>
      </c>
      <c r="IO37">
        <v>650.90899999999999</v>
      </c>
      <c r="IP37">
        <v>24.999600000000001</v>
      </c>
      <c r="IQ37">
        <v>24.570599999999999</v>
      </c>
      <c r="IR37">
        <v>30</v>
      </c>
      <c r="IS37">
        <v>24.440300000000001</v>
      </c>
      <c r="IT37">
        <v>24.3931</v>
      </c>
      <c r="IU37">
        <v>0</v>
      </c>
      <c r="IV37">
        <v>17.3216</v>
      </c>
      <c r="IW37">
        <v>50.188000000000002</v>
      </c>
      <c r="IX37">
        <v>25</v>
      </c>
      <c r="IY37">
        <v>0</v>
      </c>
      <c r="IZ37">
        <v>17.340699999999998</v>
      </c>
      <c r="JA37">
        <v>103.53700000000001</v>
      </c>
      <c r="JB37">
        <v>104.726</v>
      </c>
    </row>
    <row r="38" spans="1:262" x14ac:dyDescent="0.2">
      <c r="A38">
        <v>22</v>
      </c>
      <c r="B38">
        <v>1634314616.5999999</v>
      </c>
      <c r="C38">
        <v>2836.5</v>
      </c>
      <c r="D38" t="s">
        <v>482</v>
      </c>
      <c r="E38" t="s">
        <v>483</v>
      </c>
      <c r="F38" t="s">
        <v>390</v>
      </c>
      <c r="G38">
        <v>1634314616.5999999</v>
      </c>
      <c r="H38">
        <f t="shared" si="0"/>
        <v>3.2522050948790623E-3</v>
      </c>
      <c r="I38">
        <f t="shared" si="1"/>
        <v>3.2522050948790624</v>
      </c>
      <c r="J38">
        <f t="shared" si="2"/>
        <v>11.300377892060499</v>
      </c>
      <c r="K38">
        <f t="shared" si="3"/>
        <v>392.67</v>
      </c>
      <c r="L38">
        <f t="shared" si="4"/>
        <v>264.26202048822165</v>
      </c>
      <c r="M38">
        <f t="shared" si="5"/>
        <v>24.057346515275309</v>
      </c>
      <c r="N38">
        <f t="shared" si="6"/>
        <v>35.747090099064003</v>
      </c>
      <c r="O38">
        <f t="shared" si="7"/>
        <v>0.15830027891081333</v>
      </c>
      <c r="P38">
        <f t="shared" si="8"/>
        <v>2.7679789335901885</v>
      </c>
      <c r="Q38">
        <f t="shared" si="9"/>
        <v>0.15343733141966426</v>
      </c>
      <c r="R38">
        <f t="shared" si="10"/>
        <v>9.6322804634866699E-2</v>
      </c>
      <c r="S38">
        <f t="shared" si="11"/>
        <v>241.7705000179273</v>
      </c>
      <c r="T38">
        <f t="shared" si="12"/>
        <v>27.183671320423613</v>
      </c>
      <c r="U38">
        <f t="shared" si="13"/>
        <v>27.183671320423613</v>
      </c>
      <c r="V38">
        <f t="shared" si="14"/>
        <v>3.6179520460124577</v>
      </c>
      <c r="W38">
        <f t="shared" si="15"/>
        <v>50.003666571921435</v>
      </c>
      <c r="X38">
        <f t="shared" si="16"/>
        <v>1.7452230630354399</v>
      </c>
      <c r="Y38">
        <f t="shared" si="17"/>
        <v>3.4901901854041948</v>
      </c>
      <c r="Z38">
        <f t="shared" si="18"/>
        <v>1.8727289829770177</v>
      </c>
      <c r="AA38">
        <f t="shared" si="19"/>
        <v>-143.42224468416666</v>
      </c>
      <c r="AB38">
        <f t="shared" si="20"/>
        <v>-91.263124836550787</v>
      </c>
      <c r="AC38">
        <f t="shared" si="21"/>
        <v>-7.1068562998073137</v>
      </c>
      <c r="AD38">
        <f t="shared" si="22"/>
        <v>-2.1725802597444499E-2</v>
      </c>
      <c r="AE38">
        <v>0</v>
      </c>
      <c r="AF38">
        <v>0</v>
      </c>
      <c r="AG38">
        <f t="shared" si="23"/>
        <v>1</v>
      </c>
      <c r="AH38">
        <f t="shared" si="24"/>
        <v>0</v>
      </c>
      <c r="AI38">
        <f t="shared" si="25"/>
        <v>48216.895315208567</v>
      </c>
      <c r="AJ38" t="s">
        <v>391</v>
      </c>
      <c r="AK38">
        <v>0</v>
      </c>
      <c r="AL38">
        <v>0</v>
      </c>
      <c r="AM38">
        <v>0</v>
      </c>
      <c r="AN38" t="e">
        <f t="shared" si="26"/>
        <v>#DIV/0!</v>
      </c>
      <c r="AO38">
        <v>-1</v>
      </c>
      <c r="AP38" t="s">
        <v>484</v>
      </c>
      <c r="AQ38">
        <v>10445.200000000001</v>
      </c>
      <c r="AR38">
        <v>768.37319230769197</v>
      </c>
      <c r="AS38">
        <v>894.91499999999996</v>
      </c>
      <c r="AT38">
        <f t="shared" si="27"/>
        <v>0.14140092376628843</v>
      </c>
      <c r="AU38">
        <v>0.5</v>
      </c>
      <c r="AV38">
        <f t="shared" si="28"/>
        <v>1261.379699491154</v>
      </c>
      <c r="AW38">
        <f t="shared" si="29"/>
        <v>11.300377892060499</v>
      </c>
      <c r="AX38">
        <f t="shared" si="30"/>
        <v>89.180127364046243</v>
      </c>
      <c r="AY38">
        <f t="shared" si="31"/>
        <v>9.7515267583761847E-3</v>
      </c>
      <c r="AZ38">
        <f t="shared" si="32"/>
        <v>-1</v>
      </c>
      <c r="BA38" t="e">
        <f t="shared" si="33"/>
        <v>#DIV/0!</v>
      </c>
      <c r="BB38" t="s">
        <v>391</v>
      </c>
      <c r="BC38">
        <v>0</v>
      </c>
      <c r="BD38" t="e">
        <f t="shared" si="34"/>
        <v>#DIV/0!</v>
      </c>
      <c r="BE38" t="e">
        <f t="shared" si="35"/>
        <v>#DIV/0!</v>
      </c>
      <c r="BF38" t="e">
        <f t="shared" si="36"/>
        <v>#DIV/0!</v>
      </c>
      <c r="BG38" t="e">
        <f t="shared" si="37"/>
        <v>#DIV/0!</v>
      </c>
      <c r="BH38">
        <f t="shared" si="38"/>
        <v>0.14140092376628843</v>
      </c>
      <c r="BI38" t="e">
        <f t="shared" si="39"/>
        <v>#DIV/0!</v>
      </c>
      <c r="BJ38" t="e">
        <f t="shared" si="40"/>
        <v>#DIV/0!</v>
      </c>
      <c r="BK38" t="e">
        <f t="shared" si="41"/>
        <v>#DIV/0!</v>
      </c>
      <c r="BL38">
        <v>140</v>
      </c>
      <c r="BM38">
        <v>300</v>
      </c>
      <c r="BN38">
        <v>300</v>
      </c>
      <c r="BO38">
        <v>300</v>
      </c>
      <c r="BP38">
        <v>10445.200000000001</v>
      </c>
      <c r="BQ38">
        <v>876.28</v>
      </c>
      <c r="BR38">
        <v>-7.3865099999999998E-3</v>
      </c>
      <c r="BS38">
        <v>1.29</v>
      </c>
      <c r="BT38" t="s">
        <v>391</v>
      </c>
      <c r="BU38" t="s">
        <v>391</v>
      </c>
      <c r="BV38" t="s">
        <v>391</v>
      </c>
      <c r="BW38" t="s">
        <v>391</v>
      </c>
      <c r="BX38" t="s">
        <v>391</v>
      </c>
      <c r="BY38" t="s">
        <v>391</v>
      </c>
      <c r="BZ38" t="s">
        <v>391</v>
      </c>
      <c r="CA38" t="s">
        <v>391</v>
      </c>
      <c r="CB38" t="s">
        <v>391</v>
      </c>
      <c r="CC38" t="s">
        <v>391</v>
      </c>
      <c r="CD38">
        <f t="shared" si="42"/>
        <v>1500.2</v>
      </c>
      <c r="CE38">
        <f t="shared" si="43"/>
        <v>1261.379699491154</v>
      </c>
      <c r="CF38">
        <f t="shared" si="44"/>
        <v>0.8408076919685068</v>
      </c>
      <c r="CG38">
        <f t="shared" si="45"/>
        <v>0.1611588454992183</v>
      </c>
      <c r="CH38">
        <v>6</v>
      </c>
      <c r="CI38">
        <v>0.5</v>
      </c>
      <c r="CJ38" t="s">
        <v>393</v>
      </c>
      <c r="CK38">
        <v>2</v>
      </c>
      <c r="CL38">
        <v>1634314616.5999999</v>
      </c>
      <c r="CM38">
        <v>392.67</v>
      </c>
      <c r="CN38">
        <v>400.21600000000001</v>
      </c>
      <c r="CO38">
        <v>19.1707</v>
      </c>
      <c r="CP38">
        <v>17.256900000000002</v>
      </c>
      <c r="CQ38">
        <v>390.19099999999997</v>
      </c>
      <c r="CR38">
        <v>19.040700000000001</v>
      </c>
      <c r="CS38">
        <v>1000.06</v>
      </c>
      <c r="CT38">
        <v>90.936199999999999</v>
      </c>
      <c r="CU38">
        <v>9.9759200000000006E-2</v>
      </c>
      <c r="CV38">
        <v>26.572099999999999</v>
      </c>
      <c r="CW38">
        <v>-253.57400000000001</v>
      </c>
      <c r="CX38">
        <v>999.9</v>
      </c>
      <c r="CY38">
        <v>0</v>
      </c>
      <c r="CZ38">
        <v>0</v>
      </c>
      <c r="DA38">
        <v>10013.799999999999</v>
      </c>
      <c r="DB38">
        <v>0</v>
      </c>
      <c r="DC38">
        <v>7.77813</v>
      </c>
      <c r="DD38">
        <v>-8.1739200000000007</v>
      </c>
      <c r="DE38">
        <v>399.70499999999998</v>
      </c>
      <c r="DF38">
        <v>407.24400000000003</v>
      </c>
      <c r="DG38">
        <v>1.9159600000000001</v>
      </c>
      <c r="DH38">
        <v>400.21600000000001</v>
      </c>
      <c r="DI38">
        <v>17.256900000000002</v>
      </c>
      <c r="DJ38">
        <v>1.7435099999999999</v>
      </c>
      <c r="DK38">
        <v>1.56928</v>
      </c>
      <c r="DL38">
        <v>15.289300000000001</v>
      </c>
      <c r="DM38">
        <v>13.660399999999999</v>
      </c>
      <c r="DN38">
        <v>1500.2</v>
      </c>
      <c r="DO38">
        <v>0.97299000000000002</v>
      </c>
      <c r="DP38">
        <v>2.7010200000000002E-2</v>
      </c>
      <c r="DQ38">
        <v>0</v>
      </c>
      <c r="DR38">
        <v>770.36500000000001</v>
      </c>
      <c r="DS38">
        <v>5.0006300000000001</v>
      </c>
      <c r="DT38">
        <v>11408.3</v>
      </c>
      <c r="DU38">
        <v>12906.8</v>
      </c>
      <c r="DV38">
        <v>38.686999999999998</v>
      </c>
      <c r="DW38">
        <v>39.75</v>
      </c>
      <c r="DX38">
        <v>38.436999999999998</v>
      </c>
      <c r="DY38">
        <v>39.936999999999998</v>
      </c>
      <c r="DZ38">
        <v>40.125</v>
      </c>
      <c r="EA38">
        <v>1454.81</v>
      </c>
      <c r="EB38">
        <v>40.39</v>
      </c>
      <c r="EC38">
        <v>0</v>
      </c>
      <c r="ED38">
        <v>84.799999952316298</v>
      </c>
      <c r="EE38">
        <v>0</v>
      </c>
      <c r="EF38">
        <v>768.37319230769197</v>
      </c>
      <c r="EG38">
        <v>15.699179493530499</v>
      </c>
      <c r="EH38">
        <v>298.99829073656502</v>
      </c>
      <c r="EI38">
        <v>11369.8038461538</v>
      </c>
      <c r="EJ38">
        <v>15</v>
      </c>
      <c r="EK38">
        <v>1634314637.5999999</v>
      </c>
      <c r="EL38" t="s">
        <v>485</v>
      </c>
      <c r="EM38">
        <v>1634314633.5999999</v>
      </c>
      <c r="EN38">
        <v>1634314637.5999999</v>
      </c>
      <c r="EO38">
        <v>25</v>
      </c>
      <c r="EP38">
        <v>0.627</v>
      </c>
      <c r="EQ38">
        <v>-2E-3</v>
      </c>
      <c r="ER38">
        <v>2.4790000000000001</v>
      </c>
      <c r="ES38">
        <v>0.13</v>
      </c>
      <c r="ET38">
        <v>400</v>
      </c>
      <c r="EU38">
        <v>17</v>
      </c>
      <c r="EV38">
        <v>0.15</v>
      </c>
      <c r="EW38">
        <v>0.04</v>
      </c>
      <c r="EX38">
        <v>-8.2116953658536591</v>
      </c>
      <c r="EY38">
        <v>3.3612543553995497E-2</v>
      </c>
      <c r="EZ38">
        <v>3.1359886144762802E-2</v>
      </c>
      <c r="FA38">
        <v>1</v>
      </c>
      <c r="FB38">
        <v>1.89512756097561</v>
      </c>
      <c r="FC38">
        <v>0.198317142857143</v>
      </c>
      <c r="FD38">
        <v>2.0271153333389601E-2</v>
      </c>
      <c r="FE38">
        <v>1</v>
      </c>
      <c r="FF38">
        <v>2</v>
      </c>
      <c r="FG38">
        <v>2</v>
      </c>
      <c r="FH38" t="s">
        <v>395</v>
      </c>
      <c r="FI38">
        <v>3.8844799999999999</v>
      </c>
      <c r="FJ38">
        <v>2.7588699999999999</v>
      </c>
      <c r="FK38">
        <v>8.7431700000000001E-2</v>
      </c>
      <c r="FL38">
        <v>8.9292499999999997E-2</v>
      </c>
      <c r="FM38">
        <v>8.9686600000000005E-2</v>
      </c>
      <c r="FN38">
        <v>8.3632600000000001E-2</v>
      </c>
      <c r="FO38">
        <v>35958.9</v>
      </c>
      <c r="FP38">
        <v>39376.1</v>
      </c>
      <c r="FQ38">
        <v>35697.800000000003</v>
      </c>
      <c r="FR38">
        <v>39237.599999999999</v>
      </c>
      <c r="FS38">
        <v>46099.6</v>
      </c>
      <c r="FT38">
        <v>51910.1</v>
      </c>
      <c r="FU38">
        <v>55823.1</v>
      </c>
      <c r="FV38">
        <v>62909.3</v>
      </c>
      <c r="FW38">
        <v>2.6488999999999998</v>
      </c>
      <c r="FX38">
        <v>2.2341199999999999</v>
      </c>
      <c r="FY38">
        <v>-0.29824699999999998</v>
      </c>
      <c r="FZ38">
        <v>0</v>
      </c>
      <c r="GA38">
        <v>-244.73400000000001</v>
      </c>
      <c r="GB38">
        <v>999.9</v>
      </c>
      <c r="GC38">
        <v>51.104999999999997</v>
      </c>
      <c r="GD38">
        <v>28.087</v>
      </c>
      <c r="GE38">
        <v>21.436299999999999</v>
      </c>
      <c r="GF38">
        <v>56.157200000000003</v>
      </c>
      <c r="GG38">
        <v>44.839700000000001</v>
      </c>
      <c r="GH38">
        <v>3</v>
      </c>
      <c r="GI38">
        <v>-0.211761</v>
      </c>
      <c r="GJ38">
        <v>-0.56783799999999995</v>
      </c>
      <c r="GK38">
        <v>20.133500000000002</v>
      </c>
      <c r="GL38">
        <v>5.1996200000000004</v>
      </c>
      <c r="GM38">
        <v>12.005000000000001</v>
      </c>
      <c r="GN38">
        <v>4.9756999999999998</v>
      </c>
      <c r="GO38">
        <v>3.2934000000000001</v>
      </c>
      <c r="GP38">
        <v>38</v>
      </c>
      <c r="GQ38">
        <v>1515.4</v>
      </c>
      <c r="GR38">
        <v>9999</v>
      </c>
      <c r="GS38">
        <v>9999</v>
      </c>
      <c r="GT38">
        <v>1.8631500000000001</v>
      </c>
      <c r="GU38">
        <v>1.86799</v>
      </c>
      <c r="GV38">
        <v>1.8677600000000001</v>
      </c>
      <c r="GW38">
        <v>1.8689</v>
      </c>
      <c r="GX38">
        <v>1.86981</v>
      </c>
      <c r="GY38">
        <v>1.8658399999999999</v>
      </c>
      <c r="GZ38">
        <v>1.8669100000000001</v>
      </c>
      <c r="HA38">
        <v>1.86829</v>
      </c>
      <c r="HB38">
        <v>5</v>
      </c>
      <c r="HC38">
        <v>0</v>
      </c>
      <c r="HD38">
        <v>0</v>
      </c>
      <c r="HE38">
        <v>0</v>
      </c>
      <c r="HF38" t="s">
        <v>396</v>
      </c>
      <c r="HG38" t="s">
        <v>397</v>
      </c>
      <c r="HH38" t="s">
        <v>398</v>
      </c>
      <c r="HI38" t="s">
        <v>398</v>
      </c>
      <c r="HJ38" t="s">
        <v>398</v>
      </c>
      <c r="HK38" t="s">
        <v>398</v>
      </c>
      <c r="HL38">
        <v>0</v>
      </c>
      <c r="HM38">
        <v>100</v>
      </c>
      <c r="HN38">
        <v>100</v>
      </c>
      <c r="HO38">
        <v>2.4790000000000001</v>
      </c>
      <c r="HP38">
        <v>0.13</v>
      </c>
      <c r="HQ38">
        <v>1.8513949999999999</v>
      </c>
      <c r="HR38">
        <v>0</v>
      </c>
      <c r="HS38">
        <v>0</v>
      </c>
      <c r="HT38">
        <v>0</v>
      </c>
      <c r="HU38">
        <v>0.13214999999999899</v>
      </c>
      <c r="HV38">
        <v>0</v>
      </c>
      <c r="HW38">
        <v>0</v>
      </c>
      <c r="HX38">
        <v>0</v>
      </c>
      <c r="HY38">
        <v>-1</v>
      </c>
      <c r="HZ38">
        <v>-1</v>
      </c>
      <c r="IA38">
        <v>-1</v>
      </c>
      <c r="IB38">
        <v>-1</v>
      </c>
      <c r="IC38">
        <v>2.1</v>
      </c>
      <c r="ID38">
        <v>2</v>
      </c>
      <c r="IE38">
        <v>1.5173300000000001</v>
      </c>
      <c r="IF38">
        <v>2.6171899999999999</v>
      </c>
      <c r="IG38">
        <v>2.9980500000000001</v>
      </c>
      <c r="IH38">
        <v>2.9540999999999999</v>
      </c>
      <c r="II38">
        <v>2.7453599999999998</v>
      </c>
      <c r="IJ38">
        <v>2.35107</v>
      </c>
      <c r="IK38">
        <v>32.642600000000002</v>
      </c>
      <c r="IL38">
        <v>24.227599999999999</v>
      </c>
      <c r="IM38">
        <v>18</v>
      </c>
      <c r="IN38">
        <v>1075.01</v>
      </c>
      <c r="IO38">
        <v>653.202</v>
      </c>
      <c r="IP38">
        <v>24.9998</v>
      </c>
      <c r="IQ38">
        <v>24.5566</v>
      </c>
      <c r="IR38">
        <v>29.9999</v>
      </c>
      <c r="IS38">
        <v>24.4239</v>
      </c>
      <c r="IT38">
        <v>24.378</v>
      </c>
      <c r="IU38">
        <v>30.3949</v>
      </c>
      <c r="IV38">
        <v>17.357900000000001</v>
      </c>
      <c r="IW38">
        <v>49.817900000000002</v>
      </c>
      <c r="IX38">
        <v>25</v>
      </c>
      <c r="IY38">
        <v>400</v>
      </c>
      <c r="IZ38">
        <v>17.316500000000001</v>
      </c>
      <c r="JA38">
        <v>103.538</v>
      </c>
      <c r="JB38">
        <v>104.73</v>
      </c>
    </row>
    <row r="39" spans="1:262" x14ac:dyDescent="0.2">
      <c r="A39">
        <v>23</v>
      </c>
      <c r="B39">
        <v>1634314758.5999999</v>
      </c>
      <c r="C39">
        <v>2978.5</v>
      </c>
      <c r="D39" t="s">
        <v>486</v>
      </c>
      <c r="E39" t="s">
        <v>487</v>
      </c>
      <c r="F39" t="s">
        <v>390</v>
      </c>
      <c r="G39">
        <v>1634314758.5999999</v>
      </c>
      <c r="H39">
        <f t="shared" si="0"/>
        <v>3.5356056219251007E-3</v>
      </c>
      <c r="I39">
        <f t="shared" si="1"/>
        <v>3.5356056219251006</v>
      </c>
      <c r="J39">
        <f t="shared" si="2"/>
        <v>11.34968427669868</v>
      </c>
      <c r="K39">
        <f t="shared" si="3"/>
        <v>392.43400000000003</v>
      </c>
      <c r="L39">
        <f t="shared" si="4"/>
        <v>272.69628382790597</v>
      </c>
      <c r="M39">
        <f t="shared" si="5"/>
        <v>24.828310538680725</v>
      </c>
      <c r="N39">
        <f t="shared" si="6"/>
        <v>35.730128336056005</v>
      </c>
      <c r="O39">
        <f t="shared" si="7"/>
        <v>0.17232991393772748</v>
      </c>
      <c r="P39">
        <f t="shared" si="8"/>
        <v>2.761292846428721</v>
      </c>
      <c r="Q39">
        <f t="shared" si="9"/>
        <v>0.16657022053520049</v>
      </c>
      <c r="R39">
        <f t="shared" si="10"/>
        <v>0.10460783671624055</v>
      </c>
      <c r="S39">
        <f t="shared" si="11"/>
        <v>241.74163101854555</v>
      </c>
      <c r="T39">
        <f t="shared" si="12"/>
        <v>27.240221489065622</v>
      </c>
      <c r="U39">
        <f t="shared" si="13"/>
        <v>27.240221489065622</v>
      </c>
      <c r="V39">
        <f t="shared" si="14"/>
        <v>3.6299693922247864</v>
      </c>
      <c r="W39">
        <f t="shared" si="15"/>
        <v>49.877772734413519</v>
      </c>
      <c r="X39">
        <f t="shared" si="16"/>
        <v>1.7545487499187999</v>
      </c>
      <c r="Y39">
        <f t="shared" si="17"/>
        <v>3.5176966687372486</v>
      </c>
      <c r="Z39">
        <f t="shared" si="18"/>
        <v>1.8754206423059865</v>
      </c>
      <c r="AA39">
        <f t="shared" si="19"/>
        <v>-155.92020792689695</v>
      </c>
      <c r="AB39">
        <f t="shared" si="20"/>
        <v>-79.617174310990947</v>
      </c>
      <c r="AC39">
        <f t="shared" si="21"/>
        <v>-6.2208756823892779</v>
      </c>
      <c r="AD39">
        <f t="shared" si="22"/>
        <v>-1.6626901731626731E-2</v>
      </c>
      <c r="AE39">
        <v>0</v>
      </c>
      <c r="AF39">
        <v>0</v>
      </c>
      <c r="AG39">
        <f t="shared" si="23"/>
        <v>1</v>
      </c>
      <c r="AH39">
        <f t="shared" si="24"/>
        <v>0</v>
      </c>
      <c r="AI39">
        <f t="shared" si="25"/>
        <v>48013.476885675336</v>
      </c>
      <c r="AJ39" t="s">
        <v>391</v>
      </c>
      <c r="AK39">
        <v>0</v>
      </c>
      <c r="AL39">
        <v>0</v>
      </c>
      <c r="AM39">
        <v>0</v>
      </c>
      <c r="AN39" t="e">
        <f t="shared" si="26"/>
        <v>#DIV/0!</v>
      </c>
      <c r="AO39">
        <v>-1</v>
      </c>
      <c r="AP39" t="s">
        <v>488</v>
      </c>
      <c r="AQ39">
        <v>10443.4</v>
      </c>
      <c r="AR39">
        <v>762.63207692307697</v>
      </c>
      <c r="AS39">
        <v>889.86800000000005</v>
      </c>
      <c r="AT39">
        <f t="shared" si="27"/>
        <v>0.14298291777760641</v>
      </c>
      <c r="AU39">
        <v>0.5</v>
      </c>
      <c r="AV39">
        <f t="shared" si="28"/>
        <v>1261.2359994914743</v>
      </c>
      <c r="AW39">
        <f t="shared" si="29"/>
        <v>11.34968427669868</v>
      </c>
      <c r="AX39">
        <f t="shared" si="30"/>
        <v>90.167601606723352</v>
      </c>
      <c r="AY39">
        <f t="shared" si="31"/>
        <v>9.7917315091529469E-3</v>
      </c>
      <c r="AZ39">
        <f t="shared" si="32"/>
        <v>-1</v>
      </c>
      <c r="BA39" t="e">
        <f t="shared" si="33"/>
        <v>#DIV/0!</v>
      </c>
      <c r="BB39" t="s">
        <v>391</v>
      </c>
      <c r="BC39">
        <v>0</v>
      </c>
      <c r="BD39" t="e">
        <f t="shared" si="34"/>
        <v>#DIV/0!</v>
      </c>
      <c r="BE39" t="e">
        <f t="shared" si="35"/>
        <v>#DIV/0!</v>
      </c>
      <c r="BF39" t="e">
        <f t="shared" si="36"/>
        <v>#DIV/0!</v>
      </c>
      <c r="BG39" t="e">
        <f t="shared" si="37"/>
        <v>#DIV/0!</v>
      </c>
      <c r="BH39">
        <f t="shared" si="38"/>
        <v>0.14298291777760644</v>
      </c>
      <c r="BI39" t="e">
        <f t="shared" si="39"/>
        <v>#DIV/0!</v>
      </c>
      <c r="BJ39" t="e">
        <f t="shared" si="40"/>
        <v>#DIV/0!</v>
      </c>
      <c r="BK39" t="e">
        <f t="shared" si="41"/>
        <v>#DIV/0!</v>
      </c>
      <c r="BL39">
        <v>141</v>
      </c>
      <c r="BM39">
        <v>300</v>
      </c>
      <c r="BN39">
        <v>300</v>
      </c>
      <c r="BO39">
        <v>300</v>
      </c>
      <c r="BP39">
        <v>10443.4</v>
      </c>
      <c r="BQ39">
        <v>870.09</v>
      </c>
      <c r="BR39">
        <v>-7.38399E-3</v>
      </c>
      <c r="BS39">
        <v>1.52</v>
      </c>
      <c r="BT39" t="s">
        <v>391</v>
      </c>
      <c r="BU39" t="s">
        <v>391</v>
      </c>
      <c r="BV39" t="s">
        <v>391</v>
      </c>
      <c r="BW39" t="s">
        <v>391</v>
      </c>
      <c r="BX39" t="s">
        <v>391</v>
      </c>
      <c r="BY39" t="s">
        <v>391</v>
      </c>
      <c r="BZ39" t="s">
        <v>391</v>
      </c>
      <c r="CA39" t="s">
        <v>391</v>
      </c>
      <c r="CB39" t="s">
        <v>391</v>
      </c>
      <c r="CC39" t="s">
        <v>391</v>
      </c>
      <c r="CD39">
        <f t="shared" si="42"/>
        <v>1500.03</v>
      </c>
      <c r="CE39">
        <f t="shared" si="43"/>
        <v>1261.2359994914743</v>
      </c>
      <c r="CF39">
        <f t="shared" si="44"/>
        <v>0.84080718351731254</v>
      </c>
      <c r="CG39">
        <f t="shared" si="45"/>
        <v>0.16115786418841327</v>
      </c>
      <c r="CH39">
        <v>6</v>
      </c>
      <c r="CI39">
        <v>0.5</v>
      </c>
      <c r="CJ39" t="s">
        <v>393</v>
      </c>
      <c r="CK39">
        <v>2</v>
      </c>
      <c r="CL39">
        <v>1634314758.5999999</v>
      </c>
      <c r="CM39">
        <v>392.43400000000003</v>
      </c>
      <c r="CN39">
        <v>400.07600000000002</v>
      </c>
      <c r="CO39">
        <v>19.270700000000001</v>
      </c>
      <c r="CP39">
        <v>17.190300000000001</v>
      </c>
      <c r="CQ39">
        <v>389.94200000000001</v>
      </c>
      <c r="CR39">
        <v>19.1401</v>
      </c>
      <c r="CS39">
        <v>1000.04</v>
      </c>
      <c r="CT39">
        <v>90.947299999999998</v>
      </c>
      <c r="CU39">
        <v>0.100184</v>
      </c>
      <c r="CV39">
        <v>26.705400000000001</v>
      </c>
      <c r="CW39">
        <v>-252.279</v>
      </c>
      <c r="CX39">
        <v>999.9</v>
      </c>
      <c r="CY39">
        <v>0</v>
      </c>
      <c r="CZ39">
        <v>0</v>
      </c>
      <c r="DA39">
        <v>9973.1200000000008</v>
      </c>
      <c r="DB39">
        <v>0</v>
      </c>
      <c r="DC39">
        <v>7.7533099999999999</v>
      </c>
      <c r="DD39">
        <v>-7.6424000000000003</v>
      </c>
      <c r="DE39">
        <v>400.14499999999998</v>
      </c>
      <c r="DF39">
        <v>407.07400000000001</v>
      </c>
      <c r="DG39">
        <v>2.0803799999999999</v>
      </c>
      <c r="DH39">
        <v>400.07600000000002</v>
      </c>
      <c r="DI39">
        <v>17.190300000000001</v>
      </c>
      <c r="DJ39">
        <v>1.7526200000000001</v>
      </c>
      <c r="DK39">
        <v>1.56342</v>
      </c>
      <c r="DL39">
        <v>15.3705</v>
      </c>
      <c r="DM39">
        <v>13.6029</v>
      </c>
      <c r="DN39">
        <v>1500.03</v>
      </c>
      <c r="DO39">
        <v>0.97300399999999998</v>
      </c>
      <c r="DP39">
        <v>2.6996200000000001E-2</v>
      </c>
      <c r="DQ39">
        <v>0</v>
      </c>
      <c r="DR39">
        <v>762.78800000000001</v>
      </c>
      <c r="DS39">
        <v>5.0006300000000001</v>
      </c>
      <c r="DT39">
        <v>11318.7</v>
      </c>
      <c r="DU39">
        <v>12905.4</v>
      </c>
      <c r="DV39">
        <v>39.5</v>
      </c>
      <c r="DW39">
        <v>39.75</v>
      </c>
      <c r="DX39">
        <v>39.311999999999998</v>
      </c>
      <c r="DY39">
        <v>39.75</v>
      </c>
      <c r="DZ39">
        <v>40.686999999999998</v>
      </c>
      <c r="EA39">
        <v>1454.67</v>
      </c>
      <c r="EB39">
        <v>40.36</v>
      </c>
      <c r="EC39">
        <v>0</v>
      </c>
      <c r="ED39">
        <v>141.40000009536701</v>
      </c>
      <c r="EE39">
        <v>0</v>
      </c>
      <c r="EF39">
        <v>762.63207692307697</v>
      </c>
      <c r="EG39">
        <v>1.6944957241068801</v>
      </c>
      <c r="EH39">
        <v>-26.6905982339084</v>
      </c>
      <c r="EI39">
        <v>11321.234615384599</v>
      </c>
      <c r="EJ39">
        <v>15</v>
      </c>
      <c r="EK39">
        <v>1634314696.0999999</v>
      </c>
      <c r="EL39" t="s">
        <v>489</v>
      </c>
      <c r="EM39">
        <v>1634314693.0999999</v>
      </c>
      <c r="EN39">
        <v>1634314696.0999999</v>
      </c>
      <c r="EO39">
        <v>26</v>
      </c>
      <c r="EP39">
        <v>1.2999999999999999E-2</v>
      </c>
      <c r="EQ39">
        <v>0</v>
      </c>
      <c r="ER39">
        <v>2.492</v>
      </c>
      <c r="ES39">
        <v>0.13100000000000001</v>
      </c>
      <c r="ET39">
        <v>400</v>
      </c>
      <c r="EU39">
        <v>17</v>
      </c>
      <c r="EV39">
        <v>0.32</v>
      </c>
      <c r="EW39">
        <v>0.04</v>
      </c>
      <c r="EX39">
        <v>-7.5774600000000003</v>
      </c>
      <c r="EY39">
        <v>-0.26090138836771298</v>
      </c>
      <c r="EZ39">
        <v>2.9647643160966498E-2</v>
      </c>
      <c r="FA39">
        <v>0</v>
      </c>
      <c r="FB39">
        <v>2.0692572500000002</v>
      </c>
      <c r="FC39">
        <v>3.87697936210155E-2</v>
      </c>
      <c r="FD39">
        <v>4.0953961880995102E-3</v>
      </c>
      <c r="FE39">
        <v>1</v>
      </c>
      <c r="FF39">
        <v>1</v>
      </c>
      <c r="FG39">
        <v>2</v>
      </c>
      <c r="FH39" t="s">
        <v>435</v>
      </c>
      <c r="FI39">
        <v>3.8844699999999999</v>
      </c>
      <c r="FJ39">
        <v>2.75895</v>
      </c>
      <c r="FK39">
        <v>8.7403499999999995E-2</v>
      </c>
      <c r="FL39">
        <v>8.9282600000000004E-2</v>
      </c>
      <c r="FM39">
        <v>9.0037300000000001E-2</v>
      </c>
      <c r="FN39">
        <v>8.3415900000000001E-2</v>
      </c>
      <c r="FO39">
        <v>35960.5</v>
      </c>
      <c r="FP39">
        <v>39377.9</v>
      </c>
      <c r="FQ39">
        <v>35698.1</v>
      </c>
      <c r="FR39">
        <v>39239</v>
      </c>
      <c r="FS39">
        <v>46081.8</v>
      </c>
      <c r="FT39">
        <v>51924.2</v>
      </c>
      <c r="FU39">
        <v>55823.4</v>
      </c>
      <c r="FV39">
        <v>62911.4</v>
      </c>
      <c r="FW39">
        <v>2.6513200000000001</v>
      </c>
      <c r="FX39">
        <v>2.2339000000000002</v>
      </c>
      <c r="FY39">
        <v>-0.25491399999999997</v>
      </c>
      <c r="FZ39">
        <v>0</v>
      </c>
      <c r="GA39">
        <v>-244.73099999999999</v>
      </c>
      <c r="GB39">
        <v>999.9</v>
      </c>
      <c r="GC39">
        <v>50.860999999999997</v>
      </c>
      <c r="GD39">
        <v>28.097000000000001</v>
      </c>
      <c r="GE39">
        <v>21.3431</v>
      </c>
      <c r="GF39">
        <v>56.537199999999999</v>
      </c>
      <c r="GG39">
        <v>44.811700000000002</v>
      </c>
      <c r="GH39">
        <v>3</v>
      </c>
      <c r="GI39">
        <v>-0.212645</v>
      </c>
      <c r="GJ39">
        <v>-0.55268300000000004</v>
      </c>
      <c r="GK39">
        <v>20.131900000000002</v>
      </c>
      <c r="GL39">
        <v>5.2018700000000004</v>
      </c>
      <c r="GM39">
        <v>12.0055</v>
      </c>
      <c r="GN39">
        <v>4.9756999999999998</v>
      </c>
      <c r="GO39">
        <v>3.2931300000000001</v>
      </c>
      <c r="GP39">
        <v>38.1</v>
      </c>
      <c r="GQ39">
        <v>1520</v>
      </c>
      <c r="GR39">
        <v>9999</v>
      </c>
      <c r="GS39">
        <v>9999</v>
      </c>
      <c r="GT39">
        <v>1.86311</v>
      </c>
      <c r="GU39">
        <v>1.86799</v>
      </c>
      <c r="GV39">
        <v>1.86775</v>
      </c>
      <c r="GW39">
        <v>1.8689100000000001</v>
      </c>
      <c r="GX39">
        <v>1.86981</v>
      </c>
      <c r="GY39">
        <v>1.8658300000000001</v>
      </c>
      <c r="GZ39">
        <v>1.8669100000000001</v>
      </c>
      <c r="HA39">
        <v>1.86829</v>
      </c>
      <c r="HB39">
        <v>5</v>
      </c>
      <c r="HC39">
        <v>0</v>
      </c>
      <c r="HD39">
        <v>0</v>
      </c>
      <c r="HE39">
        <v>0</v>
      </c>
      <c r="HF39" t="s">
        <v>396</v>
      </c>
      <c r="HG39" t="s">
        <v>397</v>
      </c>
      <c r="HH39" t="s">
        <v>398</v>
      </c>
      <c r="HI39" t="s">
        <v>398</v>
      </c>
      <c r="HJ39" t="s">
        <v>398</v>
      </c>
      <c r="HK39" t="s">
        <v>398</v>
      </c>
      <c r="HL39">
        <v>0</v>
      </c>
      <c r="HM39">
        <v>100</v>
      </c>
      <c r="HN39">
        <v>100</v>
      </c>
      <c r="HO39">
        <v>2.492</v>
      </c>
      <c r="HP39">
        <v>0.13059999999999999</v>
      </c>
      <c r="HQ39">
        <v>2.4919523809523998</v>
      </c>
      <c r="HR39">
        <v>0</v>
      </c>
      <c r="HS39">
        <v>0</v>
      </c>
      <c r="HT39">
        <v>0</v>
      </c>
      <c r="HU39">
        <v>0.130604761904763</v>
      </c>
      <c r="HV39">
        <v>0</v>
      </c>
      <c r="HW39">
        <v>0</v>
      </c>
      <c r="HX39">
        <v>0</v>
      </c>
      <c r="HY39">
        <v>-1</v>
      </c>
      <c r="HZ39">
        <v>-1</v>
      </c>
      <c r="IA39">
        <v>-1</v>
      </c>
      <c r="IB39">
        <v>-1</v>
      </c>
      <c r="IC39">
        <v>1.1000000000000001</v>
      </c>
      <c r="ID39">
        <v>1</v>
      </c>
      <c r="IE39">
        <v>1.5124500000000001</v>
      </c>
      <c r="IF39">
        <v>2.6086399999999998</v>
      </c>
      <c r="IG39">
        <v>2.9980500000000001</v>
      </c>
      <c r="IH39">
        <v>2.9540999999999999</v>
      </c>
      <c r="II39">
        <v>2.7453599999999998</v>
      </c>
      <c r="IJ39">
        <v>2.36694</v>
      </c>
      <c r="IK39">
        <v>32.6648</v>
      </c>
      <c r="IL39">
        <v>24.218800000000002</v>
      </c>
      <c r="IM39">
        <v>18</v>
      </c>
      <c r="IN39">
        <v>1077.5999999999999</v>
      </c>
      <c r="IO39">
        <v>652.80100000000004</v>
      </c>
      <c r="IP39">
        <v>25</v>
      </c>
      <c r="IQ39">
        <v>24.543199999999999</v>
      </c>
      <c r="IR39">
        <v>30</v>
      </c>
      <c r="IS39">
        <v>24.407499999999999</v>
      </c>
      <c r="IT39">
        <v>24.360600000000002</v>
      </c>
      <c r="IU39">
        <v>30.2788</v>
      </c>
      <c r="IV39">
        <v>17.529299999999999</v>
      </c>
      <c r="IW39">
        <v>49.838700000000003</v>
      </c>
      <c r="IX39">
        <v>25</v>
      </c>
      <c r="IY39">
        <v>400</v>
      </c>
      <c r="IZ39">
        <v>17.1904</v>
      </c>
      <c r="JA39">
        <v>103.539</v>
      </c>
      <c r="JB39">
        <v>104.73399999999999</v>
      </c>
    </row>
    <row r="40" spans="1:262" x14ac:dyDescent="0.2">
      <c r="A40">
        <v>24</v>
      </c>
      <c r="B40">
        <v>1634314863.0999999</v>
      </c>
      <c r="C40">
        <v>3083</v>
      </c>
      <c r="D40" t="s">
        <v>490</v>
      </c>
      <c r="E40" t="s">
        <v>491</v>
      </c>
      <c r="F40" t="s">
        <v>390</v>
      </c>
      <c r="G40">
        <v>1634314863.0999999</v>
      </c>
      <c r="H40">
        <f t="shared" si="0"/>
        <v>3.7216608933235457E-3</v>
      </c>
      <c r="I40">
        <f t="shared" si="1"/>
        <v>3.7216608933235458</v>
      </c>
      <c r="J40">
        <f t="shared" si="2"/>
        <v>14.535663629640331</v>
      </c>
      <c r="K40">
        <f t="shared" si="3"/>
        <v>590.00599999999997</v>
      </c>
      <c r="L40">
        <f t="shared" si="4"/>
        <v>443.00804680056399</v>
      </c>
      <c r="M40">
        <f t="shared" si="5"/>
        <v>40.339054155798394</v>
      </c>
      <c r="N40">
        <f t="shared" si="6"/>
        <v>53.724270152953999</v>
      </c>
      <c r="O40">
        <f t="shared" si="7"/>
        <v>0.18482270056377045</v>
      </c>
      <c r="P40">
        <f t="shared" si="8"/>
        <v>2.7628540890689997</v>
      </c>
      <c r="Q40">
        <f t="shared" si="9"/>
        <v>0.17821847598520044</v>
      </c>
      <c r="R40">
        <f t="shared" si="10"/>
        <v>0.11196025020448552</v>
      </c>
      <c r="S40">
        <f t="shared" si="11"/>
        <v>241.69317201859246</v>
      </c>
      <c r="T40">
        <f t="shared" si="12"/>
        <v>27.155445541214316</v>
      </c>
      <c r="U40">
        <f t="shared" si="13"/>
        <v>27.155445541214316</v>
      </c>
      <c r="V40">
        <f t="shared" si="14"/>
        <v>3.6119668531482629</v>
      </c>
      <c r="W40">
        <f t="shared" si="15"/>
        <v>50.318832192967413</v>
      </c>
      <c r="X40">
        <f t="shared" si="16"/>
        <v>1.7666181531907998</v>
      </c>
      <c r="Y40">
        <f t="shared" si="17"/>
        <v>3.510848873471478</v>
      </c>
      <c r="Z40">
        <f t="shared" si="18"/>
        <v>1.8453486999574631</v>
      </c>
      <c r="AA40">
        <f t="shared" si="19"/>
        <v>-164.12524539556836</v>
      </c>
      <c r="AB40">
        <f t="shared" si="20"/>
        <v>-71.965006508803143</v>
      </c>
      <c r="AC40">
        <f t="shared" si="21"/>
        <v>-5.6164846143692539</v>
      </c>
      <c r="AD40">
        <f t="shared" si="22"/>
        <v>-1.3564500148291359E-2</v>
      </c>
      <c r="AE40">
        <v>0</v>
      </c>
      <c r="AF40">
        <v>0</v>
      </c>
      <c r="AG40">
        <f t="shared" si="23"/>
        <v>1</v>
      </c>
      <c r="AH40">
        <f t="shared" si="24"/>
        <v>0</v>
      </c>
      <c r="AI40">
        <f t="shared" si="25"/>
        <v>48061.523927223432</v>
      </c>
      <c r="AJ40" t="s">
        <v>391</v>
      </c>
      <c r="AK40">
        <v>0</v>
      </c>
      <c r="AL40">
        <v>0</v>
      </c>
      <c r="AM40">
        <v>0</v>
      </c>
      <c r="AN40" t="e">
        <f t="shared" si="26"/>
        <v>#DIV/0!</v>
      </c>
      <c r="AO40">
        <v>-1</v>
      </c>
      <c r="AP40" t="s">
        <v>492</v>
      </c>
      <c r="AQ40">
        <v>10448.1</v>
      </c>
      <c r="AR40">
        <v>790.34153846153799</v>
      </c>
      <c r="AS40">
        <v>923.33799999999997</v>
      </c>
      <c r="AT40">
        <f t="shared" si="27"/>
        <v>0.14403876103708713</v>
      </c>
      <c r="AU40">
        <v>0.5</v>
      </c>
      <c r="AV40">
        <f t="shared" si="28"/>
        <v>1260.9836994914988</v>
      </c>
      <c r="AW40">
        <f t="shared" si="29"/>
        <v>14.535663629640331</v>
      </c>
      <c r="AX40">
        <f t="shared" si="30"/>
        <v>90.815264881359042</v>
      </c>
      <c r="AY40">
        <f t="shared" si="31"/>
        <v>1.2320273161267036E-2</v>
      </c>
      <c r="AZ40">
        <f t="shared" si="32"/>
        <v>-1</v>
      </c>
      <c r="BA40" t="e">
        <f t="shared" si="33"/>
        <v>#DIV/0!</v>
      </c>
      <c r="BB40" t="s">
        <v>391</v>
      </c>
      <c r="BC40">
        <v>0</v>
      </c>
      <c r="BD40" t="e">
        <f t="shared" si="34"/>
        <v>#DIV/0!</v>
      </c>
      <c r="BE40" t="e">
        <f t="shared" si="35"/>
        <v>#DIV/0!</v>
      </c>
      <c r="BF40" t="e">
        <f t="shared" si="36"/>
        <v>#DIV/0!</v>
      </c>
      <c r="BG40" t="e">
        <f t="shared" si="37"/>
        <v>#DIV/0!</v>
      </c>
      <c r="BH40">
        <f t="shared" si="38"/>
        <v>0.14403876103708715</v>
      </c>
      <c r="BI40" t="e">
        <f t="shared" si="39"/>
        <v>#DIV/0!</v>
      </c>
      <c r="BJ40" t="e">
        <f t="shared" si="40"/>
        <v>#DIV/0!</v>
      </c>
      <c r="BK40" t="e">
        <f t="shared" si="41"/>
        <v>#DIV/0!</v>
      </c>
      <c r="BL40">
        <v>142</v>
      </c>
      <c r="BM40">
        <v>300</v>
      </c>
      <c r="BN40">
        <v>300</v>
      </c>
      <c r="BO40">
        <v>300</v>
      </c>
      <c r="BP40">
        <v>10448.1</v>
      </c>
      <c r="BQ40">
        <v>904.93</v>
      </c>
      <c r="BR40">
        <v>-7.3873999999999997E-3</v>
      </c>
      <c r="BS40">
        <v>1.49</v>
      </c>
      <c r="BT40" t="s">
        <v>391</v>
      </c>
      <c r="BU40" t="s">
        <v>391</v>
      </c>
      <c r="BV40" t="s">
        <v>391</v>
      </c>
      <c r="BW40" t="s">
        <v>391</v>
      </c>
      <c r="BX40" t="s">
        <v>391</v>
      </c>
      <c r="BY40" t="s">
        <v>391</v>
      </c>
      <c r="BZ40" t="s">
        <v>391</v>
      </c>
      <c r="CA40" t="s">
        <v>391</v>
      </c>
      <c r="CB40" t="s">
        <v>391</v>
      </c>
      <c r="CC40" t="s">
        <v>391</v>
      </c>
      <c r="CD40">
        <f t="shared" si="42"/>
        <v>1499.73</v>
      </c>
      <c r="CE40">
        <f t="shared" si="43"/>
        <v>1260.9836994914988</v>
      </c>
      <c r="CF40">
        <f t="shared" si="44"/>
        <v>0.84080714494708964</v>
      </c>
      <c r="CG40">
        <f t="shared" si="45"/>
        <v>0.16115778974788292</v>
      </c>
      <c r="CH40">
        <v>6</v>
      </c>
      <c r="CI40">
        <v>0.5</v>
      </c>
      <c r="CJ40" t="s">
        <v>393</v>
      </c>
      <c r="CK40">
        <v>2</v>
      </c>
      <c r="CL40">
        <v>1634314863.0999999</v>
      </c>
      <c r="CM40">
        <v>590.00599999999997</v>
      </c>
      <c r="CN40">
        <v>600.04499999999996</v>
      </c>
      <c r="CO40">
        <v>19.401199999999999</v>
      </c>
      <c r="CP40">
        <v>17.211500000000001</v>
      </c>
      <c r="CQ40">
        <v>586.83299999999997</v>
      </c>
      <c r="CR40">
        <v>19.273199999999999</v>
      </c>
      <c r="CS40">
        <v>999.98800000000006</v>
      </c>
      <c r="CT40">
        <v>90.957099999999997</v>
      </c>
      <c r="CU40">
        <v>0.100059</v>
      </c>
      <c r="CV40">
        <v>26.6723</v>
      </c>
      <c r="CW40">
        <v>-252.32</v>
      </c>
      <c r="CX40">
        <v>999.9</v>
      </c>
      <c r="CY40">
        <v>0</v>
      </c>
      <c r="CZ40">
        <v>0</v>
      </c>
      <c r="DA40">
        <v>9981.25</v>
      </c>
      <c r="DB40">
        <v>0</v>
      </c>
      <c r="DC40">
        <v>7.7450299999999999</v>
      </c>
      <c r="DD40">
        <v>-10.72</v>
      </c>
      <c r="DE40">
        <v>600.98699999999997</v>
      </c>
      <c r="DF40">
        <v>610.55399999999997</v>
      </c>
      <c r="DG40">
        <v>2.19224</v>
      </c>
      <c r="DH40">
        <v>600.04499999999996</v>
      </c>
      <c r="DI40">
        <v>17.211500000000001</v>
      </c>
      <c r="DJ40">
        <v>1.76491</v>
      </c>
      <c r="DK40">
        <v>1.56551</v>
      </c>
      <c r="DL40">
        <v>15.4794</v>
      </c>
      <c r="DM40">
        <v>13.6235</v>
      </c>
      <c r="DN40">
        <v>1499.73</v>
      </c>
      <c r="DO40">
        <v>0.97300600000000004</v>
      </c>
      <c r="DP40">
        <v>2.6993799999999998E-2</v>
      </c>
      <c r="DQ40">
        <v>0</v>
      </c>
      <c r="DR40">
        <v>789.35500000000002</v>
      </c>
      <c r="DS40">
        <v>5.0006300000000001</v>
      </c>
      <c r="DT40">
        <v>11671.6</v>
      </c>
      <c r="DU40">
        <v>12902.8</v>
      </c>
      <c r="DV40">
        <v>38.311999999999998</v>
      </c>
      <c r="DW40">
        <v>38.625</v>
      </c>
      <c r="DX40">
        <v>38.25</v>
      </c>
      <c r="DY40">
        <v>37.875</v>
      </c>
      <c r="DZ40">
        <v>39.5</v>
      </c>
      <c r="EA40">
        <v>1454.38</v>
      </c>
      <c r="EB40">
        <v>40.35</v>
      </c>
      <c r="EC40">
        <v>0</v>
      </c>
      <c r="ED40">
        <v>104.200000047684</v>
      </c>
      <c r="EE40">
        <v>0</v>
      </c>
      <c r="EF40">
        <v>790.34153846153799</v>
      </c>
      <c r="EG40">
        <v>-7.3104273461305302</v>
      </c>
      <c r="EH40">
        <v>-133.08034199431901</v>
      </c>
      <c r="EI40">
        <v>11690.507692307699</v>
      </c>
      <c r="EJ40">
        <v>15</v>
      </c>
      <c r="EK40">
        <v>1634314889.0999999</v>
      </c>
      <c r="EL40" t="s">
        <v>493</v>
      </c>
      <c r="EM40">
        <v>1634314889.0999999</v>
      </c>
      <c r="EN40">
        <v>1634314883.0999999</v>
      </c>
      <c r="EO40">
        <v>27</v>
      </c>
      <c r="EP40">
        <v>0.68100000000000005</v>
      </c>
      <c r="EQ40">
        <v>-3.0000000000000001E-3</v>
      </c>
      <c r="ER40">
        <v>3.173</v>
      </c>
      <c r="ES40">
        <v>0.128</v>
      </c>
      <c r="ET40">
        <v>600</v>
      </c>
      <c r="EU40">
        <v>17</v>
      </c>
      <c r="EV40">
        <v>0.14000000000000001</v>
      </c>
      <c r="EW40">
        <v>0.04</v>
      </c>
      <c r="EX40">
        <v>-10.714067500000001</v>
      </c>
      <c r="EY40">
        <v>6.3907317073173694E-2</v>
      </c>
      <c r="EZ40">
        <v>3.3045070642230397E-2</v>
      </c>
      <c r="FA40">
        <v>1</v>
      </c>
      <c r="FB40">
        <v>2.1811362500000002</v>
      </c>
      <c r="FC40">
        <v>6.24548217635989E-2</v>
      </c>
      <c r="FD40">
        <v>6.05653518420391E-3</v>
      </c>
      <c r="FE40">
        <v>1</v>
      </c>
      <c r="FF40">
        <v>2</v>
      </c>
      <c r="FG40">
        <v>2</v>
      </c>
      <c r="FH40" t="s">
        <v>395</v>
      </c>
      <c r="FI40">
        <v>3.8843899999999998</v>
      </c>
      <c r="FJ40">
        <v>2.7588900000000001</v>
      </c>
      <c r="FK40">
        <v>0.11823599999999999</v>
      </c>
      <c r="FL40">
        <v>0.120158</v>
      </c>
      <c r="FM40">
        <v>9.0499300000000005E-2</v>
      </c>
      <c r="FN40">
        <v>8.3500699999999997E-2</v>
      </c>
      <c r="FO40">
        <v>34746.300000000003</v>
      </c>
      <c r="FP40">
        <v>38044.300000000003</v>
      </c>
      <c r="FQ40">
        <v>35698</v>
      </c>
      <c r="FR40">
        <v>39239.4</v>
      </c>
      <c r="FS40">
        <v>46058.5</v>
      </c>
      <c r="FT40">
        <v>51920.1</v>
      </c>
      <c r="FU40">
        <v>55823.199999999997</v>
      </c>
      <c r="FV40">
        <v>62911.199999999997</v>
      </c>
      <c r="FW40">
        <v>2.6515300000000002</v>
      </c>
      <c r="FX40">
        <v>2.2352699999999999</v>
      </c>
      <c r="FY40">
        <v>-0.25624000000000002</v>
      </c>
      <c r="FZ40">
        <v>0</v>
      </c>
      <c r="GA40">
        <v>-244.732</v>
      </c>
      <c r="GB40">
        <v>999.9</v>
      </c>
      <c r="GC40">
        <v>50.640999999999998</v>
      </c>
      <c r="GD40">
        <v>28.117000000000001</v>
      </c>
      <c r="GE40">
        <v>21.2744</v>
      </c>
      <c r="GF40">
        <v>56.3872</v>
      </c>
      <c r="GG40">
        <v>44.8277</v>
      </c>
      <c r="GH40">
        <v>3</v>
      </c>
      <c r="GI40">
        <v>-0.21324699999999999</v>
      </c>
      <c r="GJ40">
        <v>-0.56434399999999996</v>
      </c>
      <c r="GK40">
        <v>20.132000000000001</v>
      </c>
      <c r="GL40">
        <v>5.20052</v>
      </c>
      <c r="GM40">
        <v>12.0053</v>
      </c>
      <c r="GN40">
        <v>4.9757499999999997</v>
      </c>
      <c r="GO40">
        <v>3.2930999999999999</v>
      </c>
      <c r="GP40">
        <v>38.1</v>
      </c>
      <c r="GQ40">
        <v>1523.8</v>
      </c>
      <c r="GR40">
        <v>9999</v>
      </c>
      <c r="GS40">
        <v>9999</v>
      </c>
      <c r="GT40">
        <v>1.8631500000000001</v>
      </c>
      <c r="GU40">
        <v>1.86799</v>
      </c>
      <c r="GV40">
        <v>1.8676999999999999</v>
      </c>
      <c r="GW40">
        <v>1.86893</v>
      </c>
      <c r="GX40">
        <v>1.86981</v>
      </c>
      <c r="GY40">
        <v>1.8658399999999999</v>
      </c>
      <c r="GZ40">
        <v>1.8669100000000001</v>
      </c>
      <c r="HA40">
        <v>1.86829</v>
      </c>
      <c r="HB40">
        <v>5</v>
      </c>
      <c r="HC40">
        <v>0</v>
      </c>
      <c r="HD40">
        <v>0</v>
      </c>
      <c r="HE40">
        <v>0</v>
      </c>
      <c r="HF40" t="s">
        <v>396</v>
      </c>
      <c r="HG40" t="s">
        <v>397</v>
      </c>
      <c r="HH40" t="s">
        <v>398</v>
      </c>
      <c r="HI40" t="s">
        <v>398</v>
      </c>
      <c r="HJ40" t="s">
        <v>398</v>
      </c>
      <c r="HK40" t="s">
        <v>398</v>
      </c>
      <c r="HL40">
        <v>0</v>
      </c>
      <c r="HM40">
        <v>100</v>
      </c>
      <c r="HN40">
        <v>100</v>
      </c>
      <c r="HO40">
        <v>3.173</v>
      </c>
      <c r="HP40">
        <v>0.128</v>
      </c>
      <c r="HQ40">
        <v>2.4919523809523998</v>
      </c>
      <c r="HR40">
        <v>0</v>
      </c>
      <c r="HS40">
        <v>0</v>
      </c>
      <c r="HT40">
        <v>0</v>
      </c>
      <c r="HU40">
        <v>0.130604761904763</v>
      </c>
      <c r="HV40">
        <v>0</v>
      </c>
      <c r="HW40">
        <v>0</v>
      </c>
      <c r="HX40">
        <v>0</v>
      </c>
      <c r="HY40">
        <v>-1</v>
      </c>
      <c r="HZ40">
        <v>-1</v>
      </c>
      <c r="IA40">
        <v>-1</v>
      </c>
      <c r="IB40">
        <v>-1</v>
      </c>
      <c r="IC40">
        <v>2.8</v>
      </c>
      <c r="ID40">
        <v>2.8</v>
      </c>
      <c r="IE40">
        <v>2.0922900000000002</v>
      </c>
      <c r="IF40">
        <v>2.6135299999999999</v>
      </c>
      <c r="IG40">
        <v>2.9980500000000001</v>
      </c>
      <c r="IH40">
        <v>2.9540999999999999</v>
      </c>
      <c r="II40">
        <v>2.7453599999999998</v>
      </c>
      <c r="IJ40">
        <v>2.33643</v>
      </c>
      <c r="IK40">
        <v>32.6648</v>
      </c>
      <c r="IL40">
        <v>24.218800000000002</v>
      </c>
      <c r="IM40">
        <v>18</v>
      </c>
      <c r="IN40">
        <v>1077.55</v>
      </c>
      <c r="IO40">
        <v>653.73900000000003</v>
      </c>
      <c r="IP40">
        <v>24.9999</v>
      </c>
      <c r="IQ40">
        <v>24.532599999999999</v>
      </c>
      <c r="IR40">
        <v>30</v>
      </c>
      <c r="IS40">
        <v>24.3933</v>
      </c>
      <c r="IT40">
        <v>24.346699999999998</v>
      </c>
      <c r="IU40">
        <v>41.874099999999999</v>
      </c>
      <c r="IV40">
        <v>16.9648</v>
      </c>
      <c r="IW40">
        <v>49.468499999999999</v>
      </c>
      <c r="IX40">
        <v>25</v>
      </c>
      <c r="IY40">
        <v>600</v>
      </c>
      <c r="IZ40">
        <v>17.2315</v>
      </c>
      <c r="JA40">
        <v>103.538</v>
      </c>
      <c r="JB40">
        <v>104.73399999999999</v>
      </c>
    </row>
    <row r="41" spans="1:262" x14ac:dyDescent="0.2">
      <c r="A41">
        <v>25</v>
      </c>
      <c r="B41">
        <v>1634315010.0999999</v>
      </c>
      <c r="C41">
        <v>3230</v>
      </c>
      <c r="D41" t="s">
        <v>494</v>
      </c>
      <c r="E41" t="s">
        <v>495</v>
      </c>
      <c r="F41" t="s">
        <v>390</v>
      </c>
      <c r="G41">
        <v>1634315010.0999999</v>
      </c>
      <c r="H41">
        <f t="shared" si="0"/>
        <v>3.8762025820124803E-3</v>
      </c>
      <c r="I41">
        <f t="shared" si="1"/>
        <v>3.8762025820124801</v>
      </c>
      <c r="J41">
        <f t="shared" si="2"/>
        <v>14.313416851049396</v>
      </c>
      <c r="K41">
        <f t="shared" si="3"/>
        <v>789.67499999999995</v>
      </c>
      <c r="L41">
        <f t="shared" si="4"/>
        <v>644.08163719875301</v>
      </c>
      <c r="M41">
        <f t="shared" si="5"/>
        <v>58.647349417993091</v>
      </c>
      <c r="N41">
        <f t="shared" si="6"/>
        <v>71.904465174749987</v>
      </c>
      <c r="O41">
        <f t="shared" si="7"/>
        <v>0.19410304758075225</v>
      </c>
      <c r="P41">
        <f t="shared" si="8"/>
        <v>2.7596412829688743</v>
      </c>
      <c r="Q41">
        <f t="shared" si="9"/>
        <v>0.18682485740024968</v>
      </c>
      <c r="R41">
        <f t="shared" si="10"/>
        <v>0.11739671446373569</v>
      </c>
      <c r="S41">
        <f t="shared" si="11"/>
        <v>241.73366659777136</v>
      </c>
      <c r="T41">
        <f t="shared" si="12"/>
        <v>27.023852495488583</v>
      </c>
      <c r="U41">
        <f t="shared" si="13"/>
        <v>27.023852495488583</v>
      </c>
      <c r="V41">
        <f t="shared" si="14"/>
        <v>3.5841768621306422</v>
      </c>
      <c r="W41">
        <f t="shared" si="15"/>
        <v>50.119004212260762</v>
      </c>
      <c r="X41">
        <f t="shared" si="16"/>
        <v>1.750310433248</v>
      </c>
      <c r="Y41">
        <f t="shared" si="17"/>
        <v>3.4923088771580502</v>
      </c>
      <c r="Z41">
        <f t="shared" si="18"/>
        <v>1.8338664288826423</v>
      </c>
      <c r="AA41">
        <f t="shared" si="19"/>
        <v>-170.94053386675037</v>
      </c>
      <c r="AB41">
        <f t="shared" si="20"/>
        <v>-65.678322628346237</v>
      </c>
      <c r="AC41">
        <f t="shared" si="21"/>
        <v>-5.1261266785775756</v>
      </c>
      <c r="AD41">
        <f t="shared" si="22"/>
        <v>-1.1316575902824866E-2</v>
      </c>
      <c r="AE41">
        <v>0</v>
      </c>
      <c r="AF41">
        <v>0</v>
      </c>
      <c r="AG41">
        <f t="shared" si="23"/>
        <v>1</v>
      </c>
      <c r="AH41">
        <f t="shared" si="24"/>
        <v>0</v>
      </c>
      <c r="AI41">
        <f t="shared" si="25"/>
        <v>47988.364518378155</v>
      </c>
      <c r="AJ41" t="s">
        <v>391</v>
      </c>
      <c r="AK41">
        <v>0</v>
      </c>
      <c r="AL41">
        <v>0</v>
      </c>
      <c r="AM41">
        <v>0</v>
      </c>
      <c r="AN41" t="e">
        <f t="shared" si="26"/>
        <v>#DIV/0!</v>
      </c>
      <c r="AO41">
        <v>-1</v>
      </c>
      <c r="AP41" t="s">
        <v>496</v>
      </c>
      <c r="AQ41">
        <v>10452.4</v>
      </c>
      <c r="AR41">
        <v>782.55192</v>
      </c>
      <c r="AS41">
        <v>904.73500000000001</v>
      </c>
      <c r="AT41">
        <f t="shared" si="27"/>
        <v>0.13504847275721621</v>
      </c>
      <c r="AU41">
        <v>0.5</v>
      </c>
      <c r="AV41">
        <f t="shared" si="28"/>
        <v>1261.1940075636121</v>
      </c>
      <c r="AW41">
        <f t="shared" si="29"/>
        <v>14.313416851049396</v>
      </c>
      <c r="AX41">
        <f t="shared" si="30"/>
        <v>85.1611622860094</v>
      </c>
      <c r="AY41">
        <f t="shared" si="31"/>
        <v>1.2141999374570465E-2</v>
      </c>
      <c r="AZ41">
        <f t="shared" si="32"/>
        <v>-1</v>
      </c>
      <c r="BA41" t="e">
        <f t="shared" si="33"/>
        <v>#DIV/0!</v>
      </c>
      <c r="BB41" t="s">
        <v>391</v>
      </c>
      <c r="BC41">
        <v>0</v>
      </c>
      <c r="BD41" t="e">
        <f t="shared" si="34"/>
        <v>#DIV/0!</v>
      </c>
      <c r="BE41" t="e">
        <f t="shared" si="35"/>
        <v>#DIV/0!</v>
      </c>
      <c r="BF41" t="e">
        <f t="shared" si="36"/>
        <v>#DIV/0!</v>
      </c>
      <c r="BG41" t="e">
        <f t="shared" si="37"/>
        <v>#DIV/0!</v>
      </c>
      <c r="BH41">
        <f t="shared" si="38"/>
        <v>0.13504847275721621</v>
      </c>
      <c r="BI41" t="e">
        <f t="shared" si="39"/>
        <v>#DIV/0!</v>
      </c>
      <c r="BJ41" t="e">
        <f t="shared" si="40"/>
        <v>#DIV/0!</v>
      </c>
      <c r="BK41" t="e">
        <f t="shared" si="41"/>
        <v>#DIV/0!</v>
      </c>
      <c r="BL41">
        <v>143</v>
      </c>
      <c r="BM41">
        <v>300</v>
      </c>
      <c r="BN41">
        <v>300</v>
      </c>
      <c r="BO41">
        <v>300</v>
      </c>
      <c r="BP41">
        <v>10452.4</v>
      </c>
      <c r="BQ41">
        <v>885.18</v>
      </c>
      <c r="BR41">
        <v>-7.3906600000000003E-3</v>
      </c>
      <c r="BS41">
        <v>1.29</v>
      </c>
      <c r="BT41" t="s">
        <v>391</v>
      </c>
      <c r="BU41" t="s">
        <v>391</v>
      </c>
      <c r="BV41" t="s">
        <v>391</v>
      </c>
      <c r="BW41" t="s">
        <v>391</v>
      </c>
      <c r="BX41" t="s">
        <v>391</v>
      </c>
      <c r="BY41" t="s">
        <v>391</v>
      </c>
      <c r="BZ41" t="s">
        <v>391</v>
      </c>
      <c r="CA41" t="s">
        <v>391</v>
      </c>
      <c r="CB41" t="s">
        <v>391</v>
      </c>
      <c r="CC41" t="s">
        <v>391</v>
      </c>
      <c r="CD41">
        <f t="shared" si="42"/>
        <v>1499.98</v>
      </c>
      <c r="CE41">
        <f t="shared" si="43"/>
        <v>1261.1940075636121</v>
      </c>
      <c r="CF41">
        <f t="shared" si="44"/>
        <v>0.8408072158052855</v>
      </c>
      <c r="CG41">
        <f t="shared" si="45"/>
        <v>0.16115792650420097</v>
      </c>
      <c r="CH41">
        <v>6</v>
      </c>
      <c r="CI41">
        <v>0.5</v>
      </c>
      <c r="CJ41" t="s">
        <v>393</v>
      </c>
      <c r="CK41">
        <v>2</v>
      </c>
      <c r="CL41">
        <v>1634315010.0999999</v>
      </c>
      <c r="CM41">
        <v>789.67499999999995</v>
      </c>
      <c r="CN41">
        <v>800.1</v>
      </c>
      <c r="CO41">
        <v>19.2224</v>
      </c>
      <c r="CP41">
        <v>16.941299999999998</v>
      </c>
      <c r="CQ41">
        <v>785.99300000000005</v>
      </c>
      <c r="CR41">
        <v>19.1038</v>
      </c>
      <c r="CS41">
        <v>999.96299999999997</v>
      </c>
      <c r="CT41">
        <v>90.955399999999997</v>
      </c>
      <c r="CU41">
        <v>0.10037</v>
      </c>
      <c r="CV41">
        <v>26.5824</v>
      </c>
      <c r="CW41">
        <v>-252.80500000000001</v>
      </c>
      <c r="CX41">
        <v>999.9</v>
      </c>
      <c r="CY41">
        <v>0</v>
      </c>
      <c r="CZ41">
        <v>0</v>
      </c>
      <c r="DA41">
        <v>9962.5</v>
      </c>
      <c r="DB41">
        <v>0</v>
      </c>
      <c r="DC41">
        <v>7.77813</v>
      </c>
      <c r="DD41">
        <v>-10.4245</v>
      </c>
      <c r="DE41">
        <v>805.15200000000004</v>
      </c>
      <c r="DF41">
        <v>813.88800000000003</v>
      </c>
      <c r="DG41">
        <v>2.2811499999999998</v>
      </c>
      <c r="DH41">
        <v>800.1</v>
      </c>
      <c r="DI41">
        <v>16.941299999999998</v>
      </c>
      <c r="DJ41">
        <v>1.74838</v>
      </c>
      <c r="DK41">
        <v>1.5408999999999999</v>
      </c>
      <c r="DL41">
        <v>15.332800000000001</v>
      </c>
      <c r="DM41">
        <v>13.3802</v>
      </c>
      <c r="DN41">
        <v>1499.98</v>
      </c>
      <c r="DO41">
        <v>0.97299999999999998</v>
      </c>
      <c r="DP41">
        <v>2.6999599999999999E-2</v>
      </c>
      <c r="DQ41">
        <v>0</v>
      </c>
      <c r="DR41">
        <v>781.798</v>
      </c>
      <c r="DS41">
        <v>5.0006300000000001</v>
      </c>
      <c r="DT41">
        <v>11520.9</v>
      </c>
      <c r="DU41">
        <v>12904.9</v>
      </c>
      <c r="DV41">
        <v>37.25</v>
      </c>
      <c r="DW41">
        <v>37.75</v>
      </c>
      <c r="DX41">
        <v>37.186999999999998</v>
      </c>
      <c r="DY41">
        <v>36.936999999999998</v>
      </c>
      <c r="DZ41">
        <v>38.5</v>
      </c>
      <c r="EA41">
        <v>1454.61</v>
      </c>
      <c r="EB41">
        <v>40.36</v>
      </c>
      <c r="EC41">
        <v>0</v>
      </c>
      <c r="ED41">
        <v>146.59999990463299</v>
      </c>
      <c r="EE41">
        <v>0</v>
      </c>
      <c r="EF41">
        <v>782.55192</v>
      </c>
      <c r="EG41">
        <v>-6.5148461599017597</v>
      </c>
      <c r="EH41">
        <v>-108.176923185067</v>
      </c>
      <c r="EI41">
        <v>11534.776</v>
      </c>
      <c r="EJ41">
        <v>15</v>
      </c>
      <c r="EK41">
        <v>1634314970.0999999</v>
      </c>
      <c r="EL41" t="s">
        <v>497</v>
      </c>
      <c r="EM41">
        <v>1634314964.0999999</v>
      </c>
      <c r="EN41">
        <v>1634314970.0999999</v>
      </c>
      <c r="EO41">
        <v>28</v>
      </c>
      <c r="EP41">
        <v>0.50900000000000001</v>
      </c>
      <c r="EQ41">
        <v>-8.9999999999999993E-3</v>
      </c>
      <c r="ER41">
        <v>3.6819999999999999</v>
      </c>
      <c r="ES41">
        <v>0.11899999999999999</v>
      </c>
      <c r="ET41">
        <v>800</v>
      </c>
      <c r="EU41">
        <v>17</v>
      </c>
      <c r="EV41">
        <v>0.14000000000000001</v>
      </c>
      <c r="EW41">
        <v>0.04</v>
      </c>
      <c r="EX41">
        <v>-10.4312926829268</v>
      </c>
      <c r="EY41">
        <v>0.23975958188152399</v>
      </c>
      <c r="EZ41">
        <v>3.4229643337987101E-2</v>
      </c>
      <c r="FA41">
        <v>0</v>
      </c>
      <c r="FB41">
        <v>2.3121570731707299</v>
      </c>
      <c r="FC41">
        <v>-0.20479003484320399</v>
      </c>
      <c r="FD41">
        <v>2.0894793404905201E-2</v>
      </c>
      <c r="FE41">
        <v>1</v>
      </c>
      <c r="FF41">
        <v>1</v>
      </c>
      <c r="FG41">
        <v>2</v>
      </c>
      <c r="FH41" t="s">
        <v>435</v>
      </c>
      <c r="FI41">
        <v>3.88436</v>
      </c>
      <c r="FJ41">
        <v>2.7590300000000001</v>
      </c>
      <c r="FK41">
        <v>0.144479</v>
      </c>
      <c r="FL41">
        <v>0.14616499999999999</v>
      </c>
      <c r="FM41">
        <v>8.9929999999999996E-2</v>
      </c>
      <c r="FN41">
        <v>8.2566600000000004E-2</v>
      </c>
      <c r="FO41">
        <v>33715.5</v>
      </c>
      <c r="FP41">
        <v>36923.599999999999</v>
      </c>
      <c r="FQ41">
        <v>35700.5</v>
      </c>
      <c r="FR41">
        <v>39242.199999999997</v>
      </c>
      <c r="FS41">
        <v>46091.4</v>
      </c>
      <c r="FT41">
        <v>51977.9</v>
      </c>
      <c r="FU41">
        <v>55826.7</v>
      </c>
      <c r="FV41">
        <v>62916</v>
      </c>
      <c r="FW41">
        <v>2.6489500000000001</v>
      </c>
      <c r="FX41">
        <v>2.23542</v>
      </c>
      <c r="FY41">
        <v>-0.272758</v>
      </c>
      <c r="FZ41">
        <v>0</v>
      </c>
      <c r="GA41">
        <v>-244.72499999999999</v>
      </c>
      <c r="GB41">
        <v>999.9</v>
      </c>
      <c r="GC41">
        <v>50.372</v>
      </c>
      <c r="GD41">
        <v>28.137</v>
      </c>
      <c r="GE41">
        <v>21.183900000000001</v>
      </c>
      <c r="GF41">
        <v>56.687199999999997</v>
      </c>
      <c r="GG41">
        <v>44.823700000000002</v>
      </c>
      <c r="GH41">
        <v>3</v>
      </c>
      <c r="GI41">
        <v>-0.21564</v>
      </c>
      <c r="GJ41">
        <v>-0.57806100000000005</v>
      </c>
      <c r="GK41">
        <v>20.131799999999998</v>
      </c>
      <c r="GL41">
        <v>5.1999199999999997</v>
      </c>
      <c r="GM41">
        <v>12.0059</v>
      </c>
      <c r="GN41">
        <v>4.9756499999999999</v>
      </c>
      <c r="GO41">
        <v>3.2930999999999999</v>
      </c>
      <c r="GP41">
        <v>38.1</v>
      </c>
      <c r="GQ41">
        <v>1528.7</v>
      </c>
      <c r="GR41">
        <v>9999</v>
      </c>
      <c r="GS41">
        <v>9999</v>
      </c>
      <c r="GT41">
        <v>1.8631</v>
      </c>
      <c r="GU41">
        <v>1.86798</v>
      </c>
      <c r="GV41">
        <v>1.8676999999999999</v>
      </c>
      <c r="GW41">
        <v>1.8689100000000001</v>
      </c>
      <c r="GX41">
        <v>1.86981</v>
      </c>
      <c r="GY41">
        <v>1.8658399999999999</v>
      </c>
      <c r="GZ41">
        <v>1.8669100000000001</v>
      </c>
      <c r="HA41">
        <v>1.86829</v>
      </c>
      <c r="HB41">
        <v>5</v>
      </c>
      <c r="HC41">
        <v>0</v>
      </c>
      <c r="HD41">
        <v>0</v>
      </c>
      <c r="HE41">
        <v>0</v>
      </c>
      <c r="HF41" t="s">
        <v>396</v>
      </c>
      <c r="HG41" t="s">
        <v>397</v>
      </c>
      <c r="HH41" t="s">
        <v>398</v>
      </c>
      <c r="HI41" t="s">
        <v>398</v>
      </c>
      <c r="HJ41" t="s">
        <v>398</v>
      </c>
      <c r="HK41" t="s">
        <v>398</v>
      </c>
      <c r="HL41">
        <v>0</v>
      </c>
      <c r="HM41">
        <v>100</v>
      </c>
      <c r="HN41">
        <v>100</v>
      </c>
      <c r="HO41">
        <v>3.6819999999999999</v>
      </c>
      <c r="HP41">
        <v>0.1186</v>
      </c>
      <c r="HQ41">
        <v>3.6821999999999702</v>
      </c>
      <c r="HR41">
        <v>0</v>
      </c>
      <c r="HS41">
        <v>0</v>
      </c>
      <c r="HT41">
        <v>0</v>
      </c>
      <c r="HU41">
        <v>0.118624999999998</v>
      </c>
      <c r="HV41">
        <v>0</v>
      </c>
      <c r="HW41">
        <v>0</v>
      </c>
      <c r="HX41">
        <v>0</v>
      </c>
      <c r="HY41">
        <v>-1</v>
      </c>
      <c r="HZ41">
        <v>-1</v>
      </c>
      <c r="IA41">
        <v>-1</v>
      </c>
      <c r="IB41">
        <v>-1</v>
      </c>
      <c r="IC41">
        <v>0.8</v>
      </c>
      <c r="ID41">
        <v>0.7</v>
      </c>
      <c r="IE41">
        <v>2.6269499999999999</v>
      </c>
      <c r="IF41">
        <v>2.5988799999999999</v>
      </c>
      <c r="IG41">
        <v>2.9980500000000001</v>
      </c>
      <c r="IH41">
        <v>2.9540999999999999</v>
      </c>
      <c r="II41">
        <v>2.7453599999999998</v>
      </c>
      <c r="IJ41">
        <v>2.3095699999999999</v>
      </c>
      <c r="IK41">
        <v>32.6648</v>
      </c>
      <c r="IL41">
        <v>24.227599999999999</v>
      </c>
      <c r="IM41">
        <v>18</v>
      </c>
      <c r="IN41">
        <v>1073.98</v>
      </c>
      <c r="IO41">
        <v>653.57399999999996</v>
      </c>
      <c r="IP41">
        <v>24.999700000000001</v>
      </c>
      <c r="IQ41">
        <v>24.5075</v>
      </c>
      <c r="IR41">
        <v>30.0001</v>
      </c>
      <c r="IS41">
        <v>24.371200000000002</v>
      </c>
      <c r="IT41">
        <v>24.324000000000002</v>
      </c>
      <c r="IU41">
        <v>52.569499999999998</v>
      </c>
      <c r="IV41">
        <v>17.929600000000001</v>
      </c>
      <c r="IW41">
        <v>49.017400000000002</v>
      </c>
      <c r="IX41">
        <v>25</v>
      </c>
      <c r="IY41">
        <v>800</v>
      </c>
      <c r="IZ41">
        <v>16.897600000000001</v>
      </c>
      <c r="JA41">
        <v>103.545</v>
      </c>
      <c r="JB41">
        <v>104.742</v>
      </c>
    </row>
    <row r="42" spans="1:262" x14ac:dyDescent="0.2">
      <c r="A42">
        <v>26</v>
      </c>
      <c r="B42">
        <v>1634315132.0999999</v>
      </c>
      <c r="C42">
        <v>3352</v>
      </c>
      <c r="D42" t="s">
        <v>498</v>
      </c>
      <c r="E42" t="s">
        <v>499</v>
      </c>
      <c r="F42" t="s">
        <v>390</v>
      </c>
      <c r="G42">
        <v>1634315132.0999999</v>
      </c>
      <c r="H42">
        <f t="shared" si="0"/>
        <v>2.7738842817925341E-3</v>
      </c>
      <c r="I42">
        <f t="shared" si="1"/>
        <v>2.773884281792534</v>
      </c>
      <c r="J42">
        <f t="shared" si="2"/>
        <v>14.777764374019497</v>
      </c>
      <c r="K42">
        <f t="shared" si="3"/>
        <v>989.44399999999996</v>
      </c>
      <c r="L42">
        <f t="shared" si="4"/>
        <v>776.72506810781897</v>
      </c>
      <c r="M42">
        <f t="shared" si="5"/>
        <v>70.724251585760541</v>
      </c>
      <c r="N42">
        <f t="shared" si="6"/>
        <v>90.093250828757192</v>
      </c>
      <c r="O42">
        <f t="shared" si="7"/>
        <v>0.13252258597874317</v>
      </c>
      <c r="P42">
        <f t="shared" si="8"/>
        <v>2.7693746845765563</v>
      </c>
      <c r="Q42">
        <f t="shared" si="9"/>
        <v>0.12909767923458487</v>
      </c>
      <c r="R42">
        <f t="shared" si="10"/>
        <v>8.0986391428749721E-2</v>
      </c>
      <c r="S42">
        <f t="shared" si="11"/>
        <v>241.72989559434902</v>
      </c>
      <c r="T42">
        <f t="shared" si="12"/>
        <v>27.296352286463993</v>
      </c>
      <c r="U42">
        <f t="shared" si="13"/>
        <v>27.296352286463993</v>
      </c>
      <c r="V42">
        <f t="shared" si="14"/>
        <v>3.6419320571244285</v>
      </c>
      <c r="W42">
        <f t="shared" si="15"/>
        <v>50.002080066342103</v>
      </c>
      <c r="X42">
        <f t="shared" si="16"/>
        <v>1.7433279502098</v>
      </c>
      <c r="Y42">
        <f t="shared" si="17"/>
        <v>3.4865108569419019</v>
      </c>
      <c r="Z42">
        <f t="shared" si="18"/>
        <v>1.8986041069146284</v>
      </c>
      <c r="AA42">
        <f t="shared" si="19"/>
        <v>-122.32829682705075</v>
      </c>
      <c r="AB42">
        <f t="shared" si="20"/>
        <v>-110.80521252626262</v>
      </c>
      <c r="AC42">
        <f t="shared" si="21"/>
        <v>-8.6283856505363179</v>
      </c>
      <c r="AD42">
        <f t="shared" si="22"/>
        <v>-3.1999409500684806E-2</v>
      </c>
      <c r="AE42">
        <v>0</v>
      </c>
      <c r="AF42">
        <v>0</v>
      </c>
      <c r="AG42">
        <f t="shared" si="23"/>
        <v>1</v>
      </c>
      <c r="AH42">
        <f t="shared" si="24"/>
        <v>0</v>
      </c>
      <c r="AI42">
        <f t="shared" si="25"/>
        <v>48258.267520277528</v>
      </c>
      <c r="AJ42" t="s">
        <v>391</v>
      </c>
      <c r="AK42">
        <v>0</v>
      </c>
      <c r="AL42">
        <v>0</v>
      </c>
      <c r="AM42">
        <v>0</v>
      </c>
      <c r="AN42" t="e">
        <f t="shared" si="26"/>
        <v>#DIV/0!</v>
      </c>
      <c r="AO42">
        <v>-1</v>
      </c>
      <c r="AP42" t="s">
        <v>500</v>
      </c>
      <c r="AQ42">
        <v>10452.9</v>
      </c>
      <c r="AR42">
        <v>774.79276923076895</v>
      </c>
      <c r="AS42">
        <v>889.53800000000001</v>
      </c>
      <c r="AT42">
        <f t="shared" si="27"/>
        <v>0.12899418661061257</v>
      </c>
      <c r="AU42">
        <v>0.5</v>
      </c>
      <c r="AV42">
        <f t="shared" si="28"/>
        <v>1261.1769075618388</v>
      </c>
      <c r="AW42">
        <f t="shared" si="29"/>
        <v>14.777764374019497</v>
      </c>
      <c r="AX42">
        <f t="shared" si="30"/>
        <v>81.342244681513563</v>
      </c>
      <c r="AY42">
        <f t="shared" si="31"/>
        <v>1.2510349879876684E-2</v>
      </c>
      <c r="AZ42">
        <f t="shared" si="32"/>
        <v>-1</v>
      </c>
      <c r="BA42" t="e">
        <f t="shared" si="33"/>
        <v>#DIV/0!</v>
      </c>
      <c r="BB42" t="s">
        <v>391</v>
      </c>
      <c r="BC42">
        <v>0</v>
      </c>
      <c r="BD42" t="e">
        <f t="shared" si="34"/>
        <v>#DIV/0!</v>
      </c>
      <c r="BE42" t="e">
        <f t="shared" si="35"/>
        <v>#DIV/0!</v>
      </c>
      <c r="BF42" t="e">
        <f t="shared" si="36"/>
        <v>#DIV/0!</v>
      </c>
      <c r="BG42" t="e">
        <f t="shared" si="37"/>
        <v>#DIV/0!</v>
      </c>
      <c r="BH42">
        <f t="shared" si="38"/>
        <v>0.12899418661061254</v>
      </c>
      <c r="BI42" t="e">
        <f t="shared" si="39"/>
        <v>#DIV/0!</v>
      </c>
      <c r="BJ42" t="e">
        <f t="shared" si="40"/>
        <v>#DIV/0!</v>
      </c>
      <c r="BK42" t="e">
        <f t="shared" si="41"/>
        <v>#DIV/0!</v>
      </c>
      <c r="BL42">
        <v>144</v>
      </c>
      <c r="BM42">
        <v>300</v>
      </c>
      <c r="BN42">
        <v>300</v>
      </c>
      <c r="BO42">
        <v>300</v>
      </c>
      <c r="BP42">
        <v>10452.9</v>
      </c>
      <c r="BQ42">
        <v>874.87</v>
      </c>
      <c r="BR42">
        <v>-7.3917000000000002E-3</v>
      </c>
      <c r="BS42">
        <v>2.21</v>
      </c>
      <c r="BT42" t="s">
        <v>391</v>
      </c>
      <c r="BU42" t="s">
        <v>391</v>
      </c>
      <c r="BV42" t="s">
        <v>391</v>
      </c>
      <c r="BW42" t="s">
        <v>391</v>
      </c>
      <c r="BX42" t="s">
        <v>391</v>
      </c>
      <c r="BY42" t="s">
        <v>391</v>
      </c>
      <c r="BZ42" t="s">
        <v>391</v>
      </c>
      <c r="CA42" t="s">
        <v>391</v>
      </c>
      <c r="CB42" t="s">
        <v>391</v>
      </c>
      <c r="CC42" t="s">
        <v>391</v>
      </c>
      <c r="CD42">
        <f t="shared" si="42"/>
        <v>1499.96</v>
      </c>
      <c r="CE42">
        <f t="shared" si="43"/>
        <v>1261.1769075618388</v>
      </c>
      <c r="CF42">
        <f t="shared" si="44"/>
        <v>0.84080702656193418</v>
      </c>
      <c r="CG42">
        <f t="shared" si="45"/>
        <v>0.16115756126453307</v>
      </c>
      <c r="CH42">
        <v>6</v>
      </c>
      <c r="CI42">
        <v>0.5</v>
      </c>
      <c r="CJ42" t="s">
        <v>393</v>
      </c>
      <c r="CK42">
        <v>2</v>
      </c>
      <c r="CL42">
        <v>1634315132.0999999</v>
      </c>
      <c r="CM42">
        <v>989.44399999999996</v>
      </c>
      <c r="CN42">
        <v>999.95699999999999</v>
      </c>
      <c r="CO42">
        <v>19.146000000000001</v>
      </c>
      <c r="CP42">
        <v>17.5136</v>
      </c>
      <c r="CQ42">
        <v>985.33</v>
      </c>
      <c r="CR42">
        <v>19.006</v>
      </c>
      <c r="CS42">
        <v>1000.04</v>
      </c>
      <c r="CT42">
        <v>90.954800000000006</v>
      </c>
      <c r="CU42">
        <v>9.9621299999999996E-2</v>
      </c>
      <c r="CV42">
        <v>26.554200000000002</v>
      </c>
      <c r="CW42">
        <v>-254.386</v>
      </c>
      <c r="CX42">
        <v>999.9</v>
      </c>
      <c r="CY42">
        <v>0</v>
      </c>
      <c r="CZ42">
        <v>0</v>
      </c>
      <c r="DA42">
        <v>10020</v>
      </c>
      <c r="DB42">
        <v>0</v>
      </c>
      <c r="DC42">
        <v>7.8332899999999999</v>
      </c>
      <c r="DD42">
        <v>-10.9451</v>
      </c>
      <c r="DE42">
        <v>1008.29</v>
      </c>
      <c r="DF42">
        <v>1017.78</v>
      </c>
      <c r="DG42">
        <v>1.6109899999999999</v>
      </c>
      <c r="DH42">
        <v>999.95699999999999</v>
      </c>
      <c r="DI42">
        <v>17.5136</v>
      </c>
      <c r="DJ42">
        <v>1.7394700000000001</v>
      </c>
      <c r="DK42">
        <v>1.5929500000000001</v>
      </c>
      <c r="DL42">
        <v>15.2532</v>
      </c>
      <c r="DM42">
        <v>13.890700000000001</v>
      </c>
      <c r="DN42">
        <v>1499.96</v>
      </c>
      <c r="DO42">
        <v>0.97300600000000004</v>
      </c>
      <c r="DP42">
        <v>2.6993799999999998E-2</v>
      </c>
      <c r="DQ42">
        <v>0</v>
      </c>
      <c r="DR42">
        <v>774.16399999999999</v>
      </c>
      <c r="DS42">
        <v>5.0006300000000001</v>
      </c>
      <c r="DT42">
        <v>11388.6</v>
      </c>
      <c r="DU42">
        <v>12904.8</v>
      </c>
      <c r="DV42">
        <v>36.75</v>
      </c>
      <c r="DW42">
        <v>37.561999999999998</v>
      </c>
      <c r="DX42">
        <v>36.75</v>
      </c>
      <c r="DY42">
        <v>36.875</v>
      </c>
      <c r="DZ42">
        <v>38.125</v>
      </c>
      <c r="EA42">
        <v>1454.6</v>
      </c>
      <c r="EB42">
        <v>40.35</v>
      </c>
      <c r="EC42">
        <v>0</v>
      </c>
      <c r="ED42">
        <v>121.799999952316</v>
      </c>
      <c r="EE42">
        <v>0</v>
      </c>
      <c r="EF42">
        <v>774.79276923076895</v>
      </c>
      <c r="EG42">
        <v>-7.8186666773901896</v>
      </c>
      <c r="EH42">
        <v>-101.26495732647101</v>
      </c>
      <c r="EI42">
        <v>11399.2</v>
      </c>
      <c r="EJ42">
        <v>15</v>
      </c>
      <c r="EK42">
        <v>1634315153.5999999</v>
      </c>
      <c r="EL42" t="s">
        <v>501</v>
      </c>
      <c r="EM42">
        <v>1634315151.5999999</v>
      </c>
      <c r="EN42">
        <v>1634315153.5999999</v>
      </c>
      <c r="EO42">
        <v>29</v>
      </c>
      <c r="EP42">
        <v>0.432</v>
      </c>
      <c r="EQ42">
        <v>2.1000000000000001E-2</v>
      </c>
      <c r="ER42">
        <v>4.1139999999999999</v>
      </c>
      <c r="ES42">
        <v>0.14000000000000001</v>
      </c>
      <c r="ET42">
        <v>1000</v>
      </c>
      <c r="EU42">
        <v>18</v>
      </c>
      <c r="EV42">
        <v>0.23</v>
      </c>
      <c r="EW42">
        <v>7.0000000000000007E-2</v>
      </c>
      <c r="EX42">
        <v>-11.0068219512195</v>
      </c>
      <c r="EY42">
        <v>0.24474773519162199</v>
      </c>
      <c r="EZ42">
        <v>3.59862135674823E-2</v>
      </c>
      <c r="FA42">
        <v>0</v>
      </c>
      <c r="FB42">
        <v>1.67889024390244</v>
      </c>
      <c r="FC42">
        <v>-0.41833254355400901</v>
      </c>
      <c r="FD42">
        <v>4.1886727712690801E-2</v>
      </c>
      <c r="FE42">
        <v>1</v>
      </c>
      <c r="FF42">
        <v>1</v>
      </c>
      <c r="FG42">
        <v>2</v>
      </c>
      <c r="FH42" t="s">
        <v>435</v>
      </c>
      <c r="FI42">
        <v>3.8844699999999999</v>
      </c>
      <c r="FJ42">
        <v>2.7587899999999999</v>
      </c>
      <c r="FK42">
        <v>0.16744100000000001</v>
      </c>
      <c r="FL42">
        <v>0.168931</v>
      </c>
      <c r="FM42">
        <v>8.9602399999999999E-2</v>
      </c>
      <c r="FN42">
        <v>8.4547300000000006E-2</v>
      </c>
      <c r="FO42">
        <v>32812.199999999997</v>
      </c>
      <c r="FP42">
        <v>35940.800000000003</v>
      </c>
      <c r="FQ42">
        <v>35701.199999999997</v>
      </c>
      <c r="FR42">
        <v>39242.699999999997</v>
      </c>
      <c r="FS42">
        <v>46109.7</v>
      </c>
      <c r="FT42">
        <v>51866.9</v>
      </c>
      <c r="FU42">
        <v>55827.7</v>
      </c>
      <c r="FV42">
        <v>62917.1</v>
      </c>
      <c r="FW42">
        <v>2.65158</v>
      </c>
      <c r="FX42">
        <v>2.2383500000000001</v>
      </c>
      <c r="FY42">
        <v>-0.325546</v>
      </c>
      <c r="FZ42">
        <v>0</v>
      </c>
      <c r="GA42">
        <v>-244.73099999999999</v>
      </c>
      <c r="GB42">
        <v>999.9</v>
      </c>
      <c r="GC42">
        <v>50.079000000000001</v>
      </c>
      <c r="GD42">
        <v>28.137</v>
      </c>
      <c r="GE42">
        <v>21.0608</v>
      </c>
      <c r="GF42">
        <v>56.157200000000003</v>
      </c>
      <c r="GG42">
        <v>44.755600000000001</v>
      </c>
      <c r="GH42">
        <v>3</v>
      </c>
      <c r="GI42">
        <v>-0.21689800000000001</v>
      </c>
      <c r="GJ42">
        <v>-0.57922099999999999</v>
      </c>
      <c r="GK42">
        <v>20.133700000000001</v>
      </c>
      <c r="GL42">
        <v>5.1991699999999996</v>
      </c>
      <c r="GM42">
        <v>12.006500000000001</v>
      </c>
      <c r="GN42">
        <v>4.9756999999999998</v>
      </c>
      <c r="GO42">
        <v>3.2930799999999998</v>
      </c>
      <c r="GP42">
        <v>38.200000000000003</v>
      </c>
      <c r="GQ42">
        <v>1533.3</v>
      </c>
      <c r="GR42">
        <v>9999</v>
      </c>
      <c r="GS42">
        <v>9999</v>
      </c>
      <c r="GT42">
        <v>1.86313</v>
      </c>
      <c r="GU42">
        <v>1.86799</v>
      </c>
      <c r="GV42">
        <v>1.8676999999999999</v>
      </c>
      <c r="GW42">
        <v>1.86893</v>
      </c>
      <c r="GX42">
        <v>1.86981</v>
      </c>
      <c r="GY42">
        <v>1.8658399999999999</v>
      </c>
      <c r="GZ42">
        <v>1.8669100000000001</v>
      </c>
      <c r="HA42">
        <v>1.86829</v>
      </c>
      <c r="HB42">
        <v>5</v>
      </c>
      <c r="HC42">
        <v>0</v>
      </c>
      <c r="HD42">
        <v>0</v>
      </c>
      <c r="HE42">
        <v>0</v>
      </c>
      <c r="HF42" t="s">
        <v>396</v>
      </c>
      <c r="HG42" t="s">
        <v>397</v>
      </c>
      <c r="HH42" t="s">
        <v>398</v>
      </c>
      <c r="HI42" t="s">
        <v>398</v>
      </c>
      <c r="HJ42" t="s">
        <v>398</v>
      </c>
      <c r="HK42" t="s">
        <v>398</v>
      </c>
      <c r="HL42">
        <v>0</v>
      </c>
      <c r="HM42">
        <v>100</v>
      </c>
      <c r="HN42">
        <v>100</v>
      </c>
      <c r="HO42">
        <v>4.1139999999999999</v>
      </c>
      <c r="HP42">
        <v>0.14000000000000001</v>
      </c>
      <c r="HQ42">
        <v>3.6821999999999702</v>
      </c>
      <c r="HR42">
        <v>0</v>
      </c>
      <c r="HS42">
        <v>0</v>
      </c>
      <c r="HT42">
        <v>0</v>
      </c>
      <c r="HU42">
        <v>0.118624999999998</v>
      </c>
      <c r="HV42">
        <v>0</v>
      </c>
      <c r="HW42">
        <v>0</v>
      </c>
      <c r="HX42">
        <v>0</v>
      </c>
      <c r="HY42">
        <v>-1</v>
      </c>
      <c r="HZ42">
        <v>-1</v>
      </c>
      <c r="IA42">
        <v>-1</v>
      </c>
      <c r="IB42">
        <v>-1</v>
      </c>
      <c r="IC42">
        <v>2.8</v>
      </c>
      <c r="ID42">
        <v>2.7</v>
      </c>
      <c r="IE42">
        <v>3.12988</v>
      </c>
      <c r="IF42">
        <v>2.5952099999999998</v>
      </c>
      <c r="IG42">
        <v>2.9980500000000001</v>
      </c>
      <c r="IH42">
        <v>2.9540999999999999</v>
      </c>
      <c r="II42">
        <v>2.7453599999999998</v>
      </c>
      <c r="IJ42">
        <v>2.2900399999999999</v>
      </c>
      <c r="IK42">
        <v>32.6648</v>
      </c>
      <c r="IL42">
        <v>24.227599999999999</v>
      </c>
      <c r="IM42">
        <v>18</v>
      </c>
      <c r="IN42">
        <v>1076.72</v>
      </c>
      <c r="IO42">
        <v>655.71100000000001</v>
      </c>
      <c r="IP42">
        <v>24.9999</v>
      </c>
      <c r="IQ42">
        <v>24.488199999999999</v>
      </c>
      <c r="IR42">
        <v>30</v>
      </c>
      <c r="IS42">
        <v>24.3504</v>
      </c>
      <c r="IT42">
        <v>24.305800000000001</v>
      </c>
      <c r="IU42">
        <v>62.621699999999997</v>
      </c>
      <c r="IV42">
        <v>13.6426</v>
      </c>
      <c r="IW42">
        <v>48.646799999999999</v>
      </c>
      <c r="IX42">
        <v>25</v>
      </c>
      <c r="IY42">
        <v>1000</v>
      </c>
      <c r="IZ42">
        <v>17.637599999999999</v>
      </c>
      <c r="JA42">
        <v>103.547</v>
      </c>
      <c r="JB42">
        <v>104.744</v>
      </c>
    </row>
    <row r="43" spans="1:262" x14ac:dyDescent="0.2">
      <c r="A43">
        <v>27</v>
      </c>
      <c r="B43">
        <v>1634315252.5999999</v>
      </c>
      <c r="C43">
        <v>3472.5</v>
      </c>
      <c r="D43" t="s">
        <v>502</v>
      </c>
      <c r="E43" t="s">
        <v>503</v>
      </c>
      <c r="F43" t="s">
        <v>390</v>
      </c>
      <c r="G43">
        <v>1634315252.5999999</v>
      </c>
      <c r="H43">
        <f t="shared" si="0"/>
        <v>1.9262314337349731E-3</v>
      </c>
      <c r="I43">
        <f t="shared" si="1"/>
        <v>1.9262314337349731</v>
      </c>
      <c r="J43">
        <f t="shared" si="2"/>
        <v>15.476077906601764</v>
      </c>
      <c r="K43">
        <f t="shared" si="3"/>
        <v>1189.3399999999999</v>
      </c>
      <c r="L43">
        <f t="shared" si="4"/>
        <v>868.76852255289828</v>
      </c>
      <c r="M43">
        <f t="shared" si="5"/>
        <v>79.105718081684714</v>
      </c>
      <c r="N43">
        <f t="shared" si="6"/>
        <v>108.295354056802</v>
      </c>
      <c r="O43">
        <f t="shared" si="7"/>
        <v>8.8460403092164963E-2</v>
      </c>
      <c r="P43">
        <f t="shared" si="8"/>
        <v>2.7647239057371906</v>
      </c>
      <c r="Q43">
        <f t="shared" si="9"/>
        <v>8.6917556332501117E-2</v>
      </c>
      <c r="R43">
        <f t="shared" si="10"/>
        <v>5.4459849986411304E-2</v>
      </c>
      <c r="S43">
        <f t="shared" si="11"/>
        <v>241.7230580182239</v>
      </c>
      <c r="T43">
        <f t="shared" si="12"/>
        <v>27.602328210818079</v>
      </c>
      <c r="U43">
        <f t="shared" si="13"/>
        <v>27.602328210818079</v>
      </c>
      <c r="V43">
        <f t="shared" si="14"/>
        <v>3.7077489428841051</v>
      </c>
      <c r="W43">
        <f t="shared" si="15"/>
        <v>49.989107662075668</v>
      </c>
      <c r="X43">
        <f t="shared" si="16"/>
        <v>1.7503047432667502</v>
      </c>
      <c r="Y43">
        <f t="shared" si="17"/>
        <v>3.5013722491282282</v>
      </c>
      <c r="Z43">
        <f t="shared" si="18"/>
        <v>1.9574441996173548</v>
      </c>
      <c r="AA43">
        <f t="shared" si="19"/>
        <v>-84.946806227712315</v>
      </c>
      <c r="AB43">
        <f t="shared" si="20"/>
        <v>-145.46385181471527</v>
      </c>
      <c r="AC43">
        <f t="shared" si="21"/>
        <v>-11.367789367108053</v>
      </c>
      <c r="AD43">
        <f t="shared" si="22"/>
        <v>-5.5389391311734926E-2</v>
      </c>
      <c r="AE43">
        <v>0</v>
      </c>
      <c r="AF43">
        <v>0</v>
      </c>
      <c r="AG43">
        <f t="shared" si="23"/>
        <v>1</v>
      </c>
      <c r="AH43">
        <f t="shared" si="24"/>
        <v>0</v>
      </c>
      <c r="AI43">
        <f t="shared" si="25"/>
        <v>48119.808995730891</v>
      </c>
      <c r="AJ43" t="s">
        <v>391</v>
      </c>
      <c r="AK43">
        <v>0</v>
      </c>
      <c r="AL43">
        <v>0</v>
      </c>
      <c r="AM43">
        <v>0</v>
      </c>
      <c r="AN43" t="e">
        <f t="shared" si="26"/>
        <v>#DIV/0!</v>
      </c>
      <c r="AO43">
        <v>-1</v>
      </c>
      <c r="AP43" t="s">
        <v>504</v>
      </c>
      <c r="AQ43">
        <v>10443.4</v>
      </c>
      <c r="AR43">
        <v>764.14251999999999</v>
      </c>
      <c r="AS43">
        <v>885.95699999999999</v>
      </c>
      <c r="AT43">
        <f t="shared" si="27"/>
        <v>0.13749479940900067</v>
      </c>
      <c r="AU43">
        <v>0.5</v>
      </c>
      <c r="AV43">
        <f t="shared" si="28"/>
        <v>1261.1354994913079</v>
      </c>
      <c r="AW43">
        <f t="shared" si="29"/>
        <v>15.476077906601764</v>
      </c>
      <c r="AX43">
        <f t="shared" si="30"/>
        <v>86.699786265063622</v>
      </c>
      <c r="AY43">
        <f t="shared" si="31"/>
        <v>1.3064478728294908E-2</v>
      </c>
      <c r="AZ43">
        <f t="shared" si="32"/>
        <v>-1</v>
      </c>
      <c r="BA43" t="e">
        <f t="shared" si="33"/>
        <v>#DIV/0!</v>
      </c>
      <c r="BB43" t="s">
        <v>391</v>
      </c>
      <c r="BC43">
        <v>0</v>
      </c>
      <c r="BD43" t="e">
        <f t="shared" si="34"/>
        <v>#DIV/0!</v>
      </c>
      <c r="BE43" t="e">
        <f t="shared" si="35"/>
        <v>#DIV/0!</v>
      </c>
      <c r="BF43" t="e">
        <f t="shared" si="36"/>
        <v>#DIV/0!</v>
      </c>
      <c r="BG43" t="e">
        <f t="shared" si="37"/>
        <v>#DIV/0!</v>
      </c>
      <c r="BH43">
        <f t="shared" si="38"/>
        <v>0.13749479940900067</v>
      </c>
      <c r="BI43" t="e">
        <f t="shared" si="39"/>
        <v>#DIV/0!</v>
      </c>
      <c r="BJ43" t="e">
        <f t="shared" si="40"/>
        <v>#DIV/0!</v>
      </c>
      <c r="BK43" t="e">
        <f t="shared" si="41"/>
        <v>#DIV/0!</v>
      </c>
      <c r="BL43">
        <v>145</v>
      </c>
      <c r="BM43">
        <v>300</v>
      </c>
      <c r="BN43">
        <v>300</v>
      </c>
      <c r="BO43">
        <v>300</v>
      </c>
      <c r="BP43">
        <v>10443.4</v>
      </c>
      <c r="BQ43">
        <v>863.77</v>
      </c>
      <c r="BR43">
        <v>-7.3851899999999998E-3</v>
      </c>
      <c r="BS43">
        <v>1.06</v>
      </c>
      <c r="BT43" t="s">
        <v>391</v>
      </c>
      <c r="BU43" t="s">
        <v>391</v>
      </c>
      <c r="BV43" t="s">
        <v>391</v>
      </c>
      <c r="BW43" t="s">
        <v>391</v>
      </c>
      <c r="BX43" t="s">
        <v>391</v>
      </c>
      <c r="BY43" t="s">
        <v>391</v>
      </c>
      <c r="BZ43" t="s">
        <v>391</v>
      </c>
      <c r="CA43" t="s">
        <v>391</v>
      </c>
      <c r="CB43" t="s">
        <v>391</v>
      </c>
      <c r="CC43" t="s">
        <v>391</v>
      </c>
      <c r="CD43">
        <f t="shared" si="42"/>
        <v>1499.91</v>
      </c>
      <c r="CE43">
        <f t="shared" si="43"/>
        <v>1261.1354994913079</v>
      </c>
      <c r="CF43">
        <f t="shared" si="44"/>
        <v>0.84080744810775832</v>
      </c>
      <c r="CG43">
        <f t="shared" si="45"/>
        <v>0.16115837484797346</v>
      </c>
      <c r="CH43">
        <v>6</v>
      </c>
      <c r="CI43">
        <v>0.5</v>
      </c>
      <c r="CJ43" t="s">
        <v>393</v>
      </c>
      <c r="CK43">
        <v>2</v>
      </c>
      <c r="CL43">
        <v>1634315252.5999999</v>
      </c>
      <c r="CM43">
        <v>1189.3399999999999</v>
      </c>
      <c r="CN43">
        <v>1200</v>
      </c>
      <c r="CO43">
        <v>19.2225</v>
      </c>
      <c r="CP43">
        <v>18.088999999999999</v>
      </c>
      <c r="CQ43">
        <v>1184.71</v>
      </c>
      <c r="CR43">
        <v>19.0749</v>
      </c>
      <c r="CS43">
        <v>1000.02</v>
      </c>
      <c r="CT43">
        <v>90.955100000000002</v>
      </c>
      <c r="CU43">
        <v>9.9900299999999997E-2</v>
      </c>
      <c r="CV43">
        <v>26.6264</v>
      </c>
      <c r="CW43">
        <v>-254.08600000000001</v>
      </c>
      <c r="CX43">
        <v>999.9</v>
      </c>
      <c r="CY43">
        <v>0</v>
      </c>
      <c r="CZ43">
        <v>0</v>
      </c>
      <c r="DA43">
        <v>9992.5</v>
      </c>
      <c r="DB43">
        <v>0</v>
      </c>
      <c r="DC43">
        <v>7.8332899999999999</v>
      </c>
      <c r="DD43">
        <v>-10.6617</v>
      </c>
      <c r="DE43">
        <v>1212.6500000000001</v>
      </c>
      <c r="DF43">
        <v>1222.1099999999999</v>
      </c>
      <c r="DG43">
        <v>1.13351</v>
      </c>
      <c r="DH43">
        <v>1200</v>
      </c>
      <c r="DI43">
        <v>18.088999999999999</v>
      </c>
      <c r="DJ43">
        <v>1.7483900000000001</v>
      </c>
      <c r="DK43">
        <v>1.6452899999999999</v>
      </c>
      <c r="DL43">
        <v>15.332800000000001</v>
      </c>
      <c r="DM43">
        <v>14.3896</v>
      </c>
      <c r="DN43">
        <v>1499.91</v>
      </c>
      <c r="DO43">
        <v>0.97299599999999997</v>
      </c>
      <c r="DP43">
        <v>2.7004500000000001E-2</v>
      </c>
      <c r="DQ43">
        <v>0</v>
      </c>
      <c r="DR43">
        <v>763.298</v>
      </c>
      <c r="DS43">
        <v>5.0006300000000001</v>
      </c>
      <c r="DT43">
        <v>11318.6</v>
      </c>
      <c r="DU43">
        <v>12904.3</v>
      </c>
      <c r="DV43">
        <v>39.125</v>
      </c>
      <c r="DW43">
        <v>40.125</v>
      </c>
      <c r="DX43">
        <v>38.811999999999998</v>
      </c>
      <c r="DY43">
        <v>40.686999999999998</v>
      </c>
      <c r="DZ43">
        <v>40.561999999999998</v>
      </c>
      <c r="EA43">
        <v>1454.54</v>
      </c>
      <c r="EB43">
        <v>40.369999999999997</v>
      </c>
      <c r="EC43">
        <v>0</v>
      </c>
      <c r="ED43">
        <v>120.200000047684</v>
      </c>
      <c r="EE43">
        <v>0</v>
      </c>
      <c r="EF43">
        <v>764.14251999999999</v>
      </c>
      <c r="EG43">
        <v>-7.6707692450445704</v>
      </c>
      <c r="EH43">
        <v>-80.6153846581457</v>
      </c>
      <c r="EI43">
        <v>11328.74</v>
      </c>
      <c r="EJ43">
        <v>15</v>
      </c>
      <c r="EK43">
        <v>1634315225.0999999</v>
      </c>
      <c r="EL43" t="s">
        <v>505</v>
      </c>
      <c r="EM43">
        <v>1634315223.0999999</v>
      </c>
      <c r="EN43">
        <v>1634315225.0999999</v>
      </c>
      <c r="EO43">
        <v>30</v>
      </c>
      <c r="EP43">
        <v>0.51700000000000002</v>
      </c>
      <c r="EQ43">
        <v>8.0000000000000002E-3</v>
      </c>
      <c r="ER43">
        <v>4.6310000000000002</v>
      </c>
      <c r="ES43">
        <v>0.14799999999999999</v>
      </c>
      <c r="ET43">
        <v>1200</v>
      </c>
      <c r="EU43">
        <v>18</v>
      </c>
      <c r="EV43">
        <v>0.19</v>
      </c>
      <c r="EW43">
        <v>7.0000000000000007E-2</v>
      </c>
      <c r="EX43">
        <v>-10.723539024390201</v>
      </c>
      <c r="EY43">
        <v>4.0745644599311799E-2</v>
      </c>
      <c r="EZ43">
        <v>6.1125839325072102E-2</v>
      </c>
      <c r="FA43">
        <v>1</v>
      </c>
      <c r="FB43">
        <v>1.12676487804878</v>
      </c>
      <c r="FC43">
        <v>0.216557770034843</v>
      </c>
      <c r="FD43">
        <v>3.4533206721191402E-2</v>
      </c>
      <c r="FE43">
        <v>1</v>
      </c>
      <c r="FF43">
        <v>2</v>
      </c>
      <c r="FG43">
        <v>2</v>
      </c>
      <c r="FH43" t="s">
        <v>395</v>
      </c>
      <c r="FI43">
        <v>3.8844400000000001</v>
      </c>
      <c r="FJ43">
        <v>2.7588300000000001</v>
      </c>
      <c r="FK43">
        <v>0.18802199999999999</v>
      </c>
      <c r="FL43">
        <v>0.18937899999999999</v>
      </c>
      <c r="FM43">
        <v>8.9839199999999994E-2</v>
      </c>
      <c r="FN43">
        <v>8.6513599999999996E-2</v>
      </c>
      <c r="FO43">
        <v>32002.799999999999</v>
      </c>
      <c r="FP43">
        <v>35059.1</v>
      </c>
      <c r="FQ43">
        <v>35702</v>
      </c>
      <c r="FR43">
        <v>39244</v>
      </c>
      <c r="FS43">
        <v>46099.199999999997</v>
      </c>
      <c r="FT43">
        <v>51757.2</v>
      </c>
      <c r="FU43">
        <v>55829.2</v>
      </c>
      <c r="FV43">
        <v>62918.9</v>
      </c>
      <c r="FW43">
        <v>2.6484999999999999</v>
      </c>
      <c r="FX43">
        <v>2.2402000000000002</v>
      </c>
      <c r="FY43">
        <v>-0.31550600000000001</v>
      </c>
      <c r="FZ43">
        <v>0</v>
      </c>
      <c r="GA43">
        <v>-244.73</v>
      </c>
      <c r="GB43">
        <v>999.9</v>
      </c>
      <c r="GC43">
        <v>50.128</v>
      </c>
      <c r="GD43">
        <v>28.157</v>
      </c>
      <c r="GE43">
        <v>21.106300000000001</v>
      </c>
      <c r="GF43">
        <v>56.607199999999999</v>
      </c>
      <c r="GG43">
        <v>44.679499999999997</v>
      </c>
      <c r="GH43">
        <v>3</v>
      </c>
      <c r="GI43">
        <v>-0.21812000000000001</v>
      </c>
      <c r="GJ43">
        <v>-0.59768200000000005</v>
      </c>
      <c r="GK43">
        <v>20.133400000000002</v>
      </c>
      <c r="GL43">
        <v>5.20052</v>
      </c>
      <c r="GM43">
        <v>12.004</v>
      </c>
      <c r="GN43">
        <v>4.9757499999999997</v>
      </c>
      <c r="GO43">
        <v>3.29305</v>
      </c>
      <c r="GP43">
        <v>38.200000000000003</v>
      </c>
      <c r="GQ43">
        <v>1537.1</v>
      </c>
      <c r="GR43">
        <v>9999</v>
      </c>
      <c r="GS43">
        <v>9999</v>
      </c>
      <c r="GT43">
        <v>1.8631200000000001</v>
      </c>
      <c r="GU43">
        <v>1.86798</v>
      </c>
      <c r="GV43">
        <v>1.86771</v>
      </c>
      <c r="GW43">
        <v>1.86893</v>
      </c>
      <c r="GX43">
        <v>1.8697999999999999</v>
      </c>
      <c r="GY43">
        <v>1.8658399999999999</v>
      </c>
      <c r="GZ43">
        <v>1.8669100000000001</v>
      </c>
      <c r="HA43">
        <v>1.86829</v>
      </c>
      <c r="HB43">
        <v>5</v>
      </c>
      <c r="HC43">
        <v>0</v>
      </c>
      <c r="HD43">
        <v>0</v>
      </c>
      <c r="HE43">
        <v>0</v>
      </c>
      <c r="HF43" t="s">
        <v>396</v>
      </c>
      <c r="HG43" t="s">
        <v>397</v>
      </c>
      <c r="HH43" t="s">
        <v>398</v>
      </c>
      <c r="HI43" t="s">
        <v>398</v>
      </c>
      <c r="HJ43" t="s">
        <v>398</v>
      </c>
      <c r="HK43" t="s">
        <v>398</v>
      </c>
      <c r="HL43">
        <v>0</v>
      </c>
      <c r="HM43">
        <v>100</v>
      </c>
      <c r="HN43">
        <v>100</v>
      </c>
      <c r="HO43">
        <v>4.63</v>
      </c>
      <c r="HP43">
        <v>0.14760000000000001</v>
      </c>
      <c r="HQ43">
        <v>4.6310000000000899</v>
      </c>
      <c r="HR43">
        <v>0</v>
      </c>
      <c r="HS43">
        <v>0</v>
      </c>
      <c r="HT43">
        <v>0</v>
      </c>
      <c r="HU43">
        <v>0.14759000000000499</v>
      </c>
      <c r="HV43">
        <v>0</v>
      </c>
      <c r="HW43">
        <v>0</v>
      </c>
      <c r="HX43">
        <v>0</v>
      </c>
      <c r="HY43">
        <v>-1</v>
      </c>
      <c r="HZ43">
        <v>-1</v>
      </c>
      <c r="IA43">
        <v>-1</v>
      </c>
      <c r="IB43">
        <v>-1</v>
      </c>
      <c r="IC43">
        <v>0.5</v>
      </c>
      <c r="ID43">
        <v>0.5</v>
      </c>
      <c r="IE43">
        <v>3.60229</v>
      </c>
      <c r="IF43">
        <v>2.5817899999999998</v>
      </c>
      <c r="IG43">
        <v>2.9980500000000001</v>
      </c>
      <c r="IH43">
        <v>2.9528799999999999</v>
      </c>
      <c r="II43">
        <v>2.7453599999999998</v>
      </c>
      <c r="IJ43">
        <v>2.3083499999999999</v>
      </c>
      <c r="IK43">
        <v>32.6648</v>
      </c>
      <c r="IL43">
        <v>24.227599999999999</v>
      </c>
      <c r="IM43">
        <v>18</v>
      </c>
      <c r="IN43">
        <v>1072.75</v>
      </c>
      <c r="IO43">
        <v>657.00699999999995</v>
      </c>
      <c r="IP43">
        <v>24.999700000000001</v>
      </c>
      <c r="IQ43">
        <v>24.473800000000001</v>
      </c>
      <c r="IR43">
        <v>30</v>
      </c>
      <c r="IS43">
        <v>24.337800000000001</v>
      </c>
      <c r="IT43">
        <v>24.2896</v>
      </c>
      <c r="IU43">
        <v>72.076999999999998</v>
      </c>
      <c r="IV43">
        <v>10.9533</v>
      </c>
      <c r="IW43">
        <v>49.437100000000001</v>
      </c>
      <c r="IX43">
        <v>25</v>
      </c>
      <c r="IY43">
        <v>1200</v>
      </c>
      <c r="IZ43">
        <v>18.0715</v>
      </c>
      <c r="JA43">
        <v>103.55</v>
      </c>
      <c r="JB43">
        <v>104.747</v>
      </c>
    </row>
    <row r="44" spans="1:262" x14ac:dyDescent="0.2">
      <c r="A44">
        <v>28</v>
      </c>
      <c r="B44">
        <v>1634315352.0999999</v>
      </c>
      <c r="C44">
        <v>3572</v>
      </c>
      <c r="D44" t="s">
        <v>506</v>
      </c>
      <c r="E44" t="s">
        <v>507</v>
      </c>
      <c r="F44" t="s">
        <v>390</v>
      </c>
      <c r="G44">
        <v>1634315352.0999999</v>
      </c>
      <c r="H44">
        <f t="shared" si="0"/>
        <v>1.7091519691485734E-3</v>
      </c>
      <c r="I44">
        <f t="shared" si="1"/>
        <v>1.7091519691485733</v>
      </c>
      <c r="J44">
        <f t="shared" si="2"/>
        <v>15.951623581153614</v>
      </c>
      <c r="K44">
        <f t="shared" si="3"/>
        <v>1488.992</v>
      </c>
      <c r="L44">
        <f t="shared" si="4"/>
        <v>1107.2780245586989</v>
      </c>
      <c r="M44">
        <f t="shared" si="5"/>
        <v>100.81876355242012</v>
      </c>
      <c r="N44">
        <f t="shared" si="6"/>
        <v>135.57420002015681</v>
      </c>
      <c r="O44">
        <f t="shared" si="7"/>
        <v>7.7172952636012829E-2</v>
      </c>
      <c r="P44">
        <f t="shared" si="8"/>
        <v>2.7659182114552396</v>
      </c>
      <c r="Q44">
        <f t="shared" si="9"/>
        <v>7.599639291666728E-2</v>
      </c>
      <c r="R44">
        <f t="shared" si="10"/>
        <v>4.7601960532371854E-2</v>
      </c>
      <c r="S44">
        <f t="shared" si="11"/>
        <v>241.71449901843428</v>
      </c>
      <c r="T44">
        <f t="shared" si="12"/>
        <v>27.807144002067545</v>
      </c>
      <c r="U44">
        <f t="shared" si="13"/>
        <v>27.807144002067545</v>
      </c>
      <c r="V44">
        <f t="shared" si="14"/>
        <v>3.7523835647075177</v>
      </c>
      <c r="W44">
        <f t="shared" si="15"/>
        <v>50.026648077237532</v>
      </c>
      <c r="X44">
        <f t="shared" si="16"/>
        <v>1.7667170458344401</v>
      </c>
      <c r="Y44">
        <f t="shared" si="17"/>
        <v>3.5315519103073956</v>
      </c>
      <c r="Z44">
        <f t="shared" si="18"/>
        <v>1.9856665188730775</v>
      </c>
      <c r="AA44">
        <f t="shared" si="19"/>
        <v>-75.373601839452078</v>
      </c>
      <c r="AB44">
        <f t="shared" si="20"/>
        <v>-154.32689880961178</v>
      </c>
      <c r="AC44">
        <f t="shared" si="21"/>
        <v>-12.076358012189615</v>
      </c>
      <c r="AD44">
        <f t="shared" si="22"/>
        <v>-6.2359642819188821E-2</v>
      </c>
      <c r="AE44">
        <v>0</v>
      </c>
      <c r="AF44">
        <v>0</v>
      </c>
      <c r="AG44">
        <f t="shared" si="23"/>
        <v>1</v>
      </c>
      <c r="AH44">
        <f t="shared" si="24"/>
        <v>0</v>
      </c>
      <c r="AI44">
        <f t="shared" si="25"/>
        <v>48128.86201524971</v>
      </c>
      <c r="AJ44" t="s">
        <v>391</v>
      </c>
      <c r="AK44">
        <v>0</v>
      </c>
      <c r="AL44">
        <v>0</v>
      </c>
      <c r="AM44">
        <v>0</v>
      </c>
      <c r="AN44" t="e">
        <f t="shared" si="26"/>
        <v>#DIV/0!</v>
      </c>
      <c r="AO44">
        <v>-1</v>
      </c>
      <c r="AP44" t="s">
        <v>508</v>
      </c>
      <c r="AQ44">
        <v>10442.5</v>
      </c>
      <c r="AR44">
        <v>762.01446153846098</v>
      </c>
      <c r="AS44">
        <v>881.92</v>
      </c>
      <c r="AT44">
        <f t="shared" si="27"/>
        <v>0.13595965446019931</v>
      </c>
      <c r="AU44">
        <v>0.5</v>
      </c>
      <c r="AV44">
        <f t="shared" si="28"/>
        <v>1261.0931994914167</v>
      </c>
      <c r="AW44">
        <f t="shared" si="29"/>
        <v>15.951623581153614</v>
      </c>
      <c r="AX44">
        <f t="shared" si="30"/>
        <v>85.728897822480107</v>
      </c>
      <c r="AY44">
        <f t="shared" si="31"/>
        <v>1.3442006972989777E-2</v>
      </c>
      <c r="AZ44">
        <f t="shared" si="32"/>
        <v>-1</v>
      </c>
      <c r="BA44" t="e">
        <f t="shared" si="33"/>
        <v>#DIV/0!</v>
      </c>
      <c r="BB44" t="s">
        <v>391</v>
      </c>
      <c r="BC44">
        <v>0</v>
      </c>
      <c r="BD44" t="e">
        <f t="shared" si="34"/>
        <v>#DIV/0!</v>
      </c>
      <c r="BE44" t="e">
        <f t="shared" si="35"/>
        <v>#DIV/0!</v>
      </c>
      <c r="BF44" t="e">
        <f t="shared" si="36"/>
        <v>#DIV/0!</v>
      </c>
      <c r="BG44" t="e">
        <f t="shared" si="37"/>
        <v>#DIV/0!</v>
      </c>
      <c r="BH44">
        <f t="shared" si="38"/>
        <v>0.13595965446019934</v>
      </c>
      <c r="BI44" t="e">
        <f t="shared" si="39"/>
        <v>#DIV/0!</v>
      </c>
      <c r="BJ44" t="e">
        <f t="shared" si="40"/>
        <v>#DIV/0!</v>
      </c>
      <c r="BK44" t="e">
        <f t="shared" si="41"/>
        <v>#DIV/0!</v>
      </c>
      <c r="BL44">
        <v>146</v>
      </c>
      <c r="BM44">
        <v>300</v>
      </c>
      <c r="BN44">
        <v>300</v>
      </c>
      <c r="BO44">
        <v>300</v>
      </c>
      <c r="BP44">
        <v>10442.5</v>
      </c>
      <c r="BQ44">
        <v>863.14</v>
      </c>
      <c r="BR44">
        <v>-7.3834E-3</v>
      </c>
      <c r="BS44">
        <v>1.06</v>
      </c>
      <c r="BT44" t="s">
        <v>391</v>
      </c>
      <c r="BU44" t="s">
        <v>391</v>
      </c>
      <c r="BV44" t="s">
        <v>391</v>
      </c>
      <c r="BW44" t="s">
        <v>391</v>
      </c>
      <c r="BX44" t="s">
        <v>391</v>
      </c>
      <c r="BY44" t="s">
        <v>391</v>
      </c>
      <c r="BZ44" t="s">
        <v>391</v>
      </c>
      <c r="CA44" t="s">
        <v>391</v>
      </c>
      <c r="CB44" t="s">
        <v>391</v>
      </c>
      <c r="CC44" t="s">
        <v>391</v>
      </c>
      <c r="CD44">
        <f t="shared" si="42"/>
        <v>1499.86</v>
      </c>
      <c r="CE44">
        <f t="shared" si="43"/>
        <v>1261.0931994914167</v>
      </c>
      <c r="CF44">
        <f t="shared" si="44"/>
        <v>0.84080727500661179</v>
      </c>
      <c r="CG44">
        <f t="shared" si="45"/>
        <v>0.16115804076276072</v>
      </c>
      <c r="CH44">
        <v>6</v>
      </c>
      <c r="CI44">
        <v>0.5</v>
      </c>
      <c r="CJ44" t="s">
        <v>393</v>
      </c>
      <c r="CK44">
        <v>2</v>
      </c>
      <c r="CL44">
        <v>1634315352.0999999</v>
      </c>
      <c r="CM44">
        <v>1488.992</v>
      </c>
      <c r="CN44">
        <v>1500.09</v>
      </c>
      <c r="CO44">
        <v>19.403600000000001</v>
      </c>
      <c r="CP44">
        <v>18.398</v>
      </c>
      <c r="CQ44">
        <v>1483.88</v>
      </c>
      <c r="CR44">
        <v>19.2316</v>
      </c>
      <c r="CS44">
        <v>999.99300000000005</v>
      </c>
      <c r="CT44">
        <v>90.950999999999993</v>
      </c>
      <c r="CU44">
        <v>9.9992899999999996E-2</v>
      </c>
      <c r="CV44">
        <v>26.772200000000002</v>
      </c>
      <c r="CW44">
        <v>-252.815</v>
      </c>
      <c r="CX44">
        <v>999.9</v>
      </c>
      <c r="CY44">
        <v>0</v>
      </c>
      <c r="CZ44">
        <v>0</v>
      </c>
      <c r="DA44">
        <v>10000</v>
      </c>
      <c r="DB44">
        <v>0</v>
      </c>
      <c r="DC44">
        <v>7.8332899999999999</v>
      </c>
      <c r="DD44">
        <v>-11.581200000000001</v>
      </c>
      <c r="DE44">
        <v>1517.93</v>
      </c>
      <c r="DF44">
        <v>1528.21</v>
      </c>
      <c r="DG44">
        <v>0.98127600000000004</v>
      </c>
      <c r="DH44">
        <v>1500.09</v>
      </c>
      <c r="DI44">
        <v>18.398</v>
      </c>
      <c r="DJ44">
        <v>1.7625599999999999</v>
      </c>
      <c r="DK44">
        <v>1.6733100000000001</v>
      </c>
      <c r="DL44">
        <v>15.458600000000001</v>
      </c>
      <c r="DM44">
        <v>14.651</v>
      </c>
      <c r="DN44">
        <v>1499.86</v>
      </c>
      <c r="DO44">
        <v>0.97300399999999998</v>
      </c>
      <c r="DP44">
        <v>2.6996200000000001E-2</v>
      </c>
      <c r="DQ44">
        <v>0</v>
      </c>
      <c r="DR44">
        <v>761.31299999999999</v>
      </c>
      <c r="DS44">
        <v>5.0006300000000001</v>
      </c>
      <c r="DT44">
        <v>11313.1</v>
      </c>
      <c r="DU44">
        <v>12903.9</v>
      </c>
      <c r="DV44">
        <v>39.686999999999998</v>
      </c>
      <c r="DW44">
        <v>39.936999999999998</v>
      </c>
      <c r="DX44">
        <v>39.436999999999998</v>
      </c>
      <c r="DY44">
        <v>40.25</v>
      </c>
      <c r="DZ44">
        <v>40.936999999999998</v>
      </c>
      <c r="EA44">
        <v>1454.5</v>
      </c>
      <c r="EB44">
        <v>40.36</v>
      </c>
      <c r="EC44">
        <v>0</v>
      </c>
      <c r="ED44">
        <v>99.200000047683702</v>
      </c>
      <c r="EE44">
        <v>0</v>
      </c>
      <c r="EF44">
        <v>762.01446153846098</v>
      </c>
      <c r="EG44">
        <v>-4.5108376150937604</v>
      </c>
      <c r="EH44">
        <v>-90.198290664778895</v>
      </c>
      <c r="EI44">
        <v>11325.3807692308</v>
      </c>
      <c r="EJ44">
        <v>15</v>
      </c>
      <c r="EK44">
        <v>1634315376.0999999</v>
      </c>
      <c r="EL44" t="s">
        <v>509</v>
      </c>
      <c r="EM44">
        <v>1634315376.0999999</v>
      </c>
      <c r="EN44">
        <v>1634315370.0999999</v>
      </c>
      <c r="EO44">
        <v>31</v>
      </c>
      <c r="EP44">
        <v>0.48</v>
      </c>
      <c r="EQ44">
        <v>2.5000000000000001E-2</v>
      </c>
      <c r="ER44">
        <v>5.1120000000000001</v>
      </c>
      <c r="ES44">
        <v>0.17199999999999999</v>
      </c>
      <c r="ET44">
        <v>1500</v>
      </c>
      <c r="EU44">
        <v>18</v>
      </c>
      <c r="EV44">
        <v>0.26</v>
      </c>
      <c r="EW44">
        <v>7.0000000000000007E-2</v>
      </c>
      <c r="EX44">
        <v>-11.605665</v>
      </c>
      <c r="EY44">
        <v>6.5254784240185298E-2</v>
      </c>
      <c r="EZ44">
        <v>2.2781248319615699E-2</v>
      </c>
      <c r="FA44">
        <v>1</v>
      </c>
      <c r="FB44">
        <v>0.98597294999999996</v>
      </c>
      <c r="FC44">
        <v>-3.0944577861164901E-2</v>
      </c>
      <c r="FD44">
        <v>1.19206797519059E-2</v>
      </c>
      <c r="FE44">
        <v>1</v>
      </c>
      <c r="FF44">
        <v>2</v>
      </c>
      <c r="FG44">
        <v>2</v>
      </c>
      <c r="FH44" t="s">
        <v>395</v>
      </c>
      <c r="FI44">
        <v>3.8843999999999999</v>
      </c>
      <c r="FJ44">
        <v>2.7589800000000002</v>
      </c>
      <c r="FK44">
        <v>0.21554999999999999</v>
      </c>
      <c r="FL44">
        <v>0.216727</v>
      </c>
      <c r="FM44">
        <v>9.0370000000000006E-2</v>
      </c>
      <c r="FN44">
        <v>8.7557200000000002E-2</v>
      </c>
      <c r="FO44">
        <v>30920.400000000001</v>
      </c>
      <c r="FP44">
        <v>33879.9</v>
      </c>
      <c r="FQ44">
        <v>35703</v>
      </c>
      <c r="FR44">
        <v>39246.1</v>
      </c>
      <c r="FS44">
        <v>46073.2</v>
      </c>
      <c r="FT44">
        <v>51701.2</v>
      </c>
      <c r="FU44">
        <v>55830.1</v>
      </c>
      <c r="FV44">
        <v>62922.2</v>
      </c>
      <c r="FW44">
        <v>2.6524299999999998</v>
      </c>
      <c r="FX44">
        <v>2.24397</v>
      </c>
      <c r="FY44">
        <v>-0.27289999999999998</v>
      </c>
      <c r="FZ44">
        <v>0</v>
      </c>
      <c r="GA44">
        <v>-244.73099999999999</v>
      </c>
      <c r="GB44">
        <v>999.9</v>
      </c>
      <c r="GC44">
        <v>50.591999999999999</v>
      </c>
      <c r="GD44">
        <v>28.167999999999999</v>
      </c>
      <c r="GE44">
        <v>21.3172</v>
      </c>
      <c r="GF44">
        <v>56.2072</v>
      </c>
      <c r="GG44">
        <v>44.6995</v>
      </c>
      <c r="GH44">
        <v>3</v>
      </c>
      <c r="GI44">
        <v>-0.21950700000000001</v>
      </c>
      <c r="GJ44">
        <v>-0.59135599999999999</v>
      </c>
      <c r="GK44">
        <v>20.131599999999999</v>
      </c>
      <c r="GL44">
        <v>5.19902</v>
      </c>
      <c r="GM44">
        <v>12.0047</v>
      </c>
      <c r="GN44">
        <v>4.9757499999999997</v>
      </c>
      <c r="GO44">
        <v>3.2930000000000001</v>
      </c>
      <c r="GP44">
        <v>38.200000000000003</v>
      </c>
      <c r="GQ44">
        <v>1541</v>
      </c>
      <c r="GR44">
        <v>9999</v>
      </c>
      <c r="GS44">
        <v>9999</v>
      </c>
      <c r="GT44">
        <v>1.86313</v>
      </c>
      <c r="GU44">
        <v>1.86798</v>
      </c>
      <c r="GV44">
        <v>1.8676999999999999</v>
      </c>
      <c r="GW44">
        <v>1.8689</v>
      </c>
      <c r="GX44">
        <v>1.86981</v>
      </c>
      <c r="GY44">
        <v>1.8658399999999999</v>
      </c>
      <c r="GZ44">
        <v>1.8669100000000001</v>
      </c>
      <c r="HA44">
        <v>1.86829</v>
      </c>
      <c r="HB44">
        <v>5</v>
      </c>
      <c r="HC44">
        <v>0</v>
      </c>
      <c r="HD44">
        <v>0</v>
      </c>
      <c r="HE44">
        <v>0</v>
      </c>
      <c r="HF44" t="s">
        <v>396</v>
      </c>
      <c r="HG44" t="s">
        <v>397</v>
      </c>
      <c r="HH44" t="s">
        <v>398</v>
      </c>
      <c r="HI44" t="s">
        <v>398</v>
      </c>
      <c r="HJ44" t="s">
        <v>398</v>
      </c>
      <c r="HK44" t="s">
        <v>398</v>
      </c>
      <c r="HL44">
        <v>0</v>
      </c>
      <c r="HM44">
        <v>100</v>
      </c>
      <c r="HN44">
        <v>100</v>
      </c>
      <c r="HO44">
        <v>5.1120000000000001</v>
      </c>
      <c r="HP44">
        <v>0.17199999999999999</v>
      </c>
      <c r="HQ44">
        <v>4.6310000000000899</v>
      </c>
      <c r="HR44">
        <v>0</v>
      </c>
      <c r="HS44">
        <v>0</v>
      </c>
      <c r="HT44">
        <v>0</v>
      </c>
      <c r="HU44">
        <v>0.14759000000000499</v>
      </c>
      <c r="HV44">
        <v>0</v>
      </c>
      <c r="HW44">
        <v>0</v>
      </c>
      <c r="HX44">
        <v>0</v>
      </c>
      <c r="HY44">
        <v>-1</v>
      </c>
      <c r="HZ44">
        <v>-1</v>
      </c>
      <c r="IA44">
        <v>-1</v>
      </c>
      <c r="IB44">
        <v>-1</v>
      </c>
      <c r="IC44">
        <v>2.1</v>
      </c>
      <c r="ID44">
        <v>2.1</v>
      </c>
      <c r="IE44">
        <v>4.2651399999999997</v>
      </c>
      <c r="IF44">
        <v>2.5671400000000002</v>
      </c>
      <c r="IG44">
        <v>2.9980500000000001</v>
      </c>
      <c r="IH44">
        <v>2.9540999999999999</v>
      </c>
      <c r="II44">
        <v>2.7453599999999998</v>
      </c>
      <c r="IJ44">
        <v>2.33521</v>
      </c>
      <c r="IK44">
        <v>32.6648</v>
      </c>
      <c r="IL44">
        <v>24.210100000000001</v>
      </c>
      <c r="IM44">
        <v>18</v>
      </c>
      <c r="IN44">
        <v>1077.06</v>
      </c>
      <c r="IO44">
        <v>659.84400000000005</v>
      </c>
      <c r="IP44">
        <v>25.0002</v>
      </c>
      <c r="IQ44">
        <v>24.453199999999999</v>
      </c>
      <c r="IR44">
        <v>29.9999</v>
      </c>
      <c r="IS44">
        <v>24.316600000000001</v>
      </c>
      <c r="IT44">
        <v>24.2713</v>
      </c>
      <c r="IU44">
        <v>85.317499999999995</v>
      </c>
      <c r="IV44">
        <v>10.898300000000001</v>
      </c>
      <c r="IW44">
        <v>51.72</v>
      </c>
      <c r="IX44">
        <v>25</v>
      </c>
      <c r="IY44">
        <v>1500</v>
      </c>
      <c r="IZ44">
        <v>18.342199999999998</v>
      </c>
      <c r="JA44">
        <v>103.55200000000001</v>
      </c>
      <c r="JB44">
        <v>104.752</v>
      </c>
    </row>
    <row r="45" spans="1:262" x14ac:dyDescent="0.2">
      <c r="A45">
        <v>29</v>
      </c>
      <c r="B45">
        <v>1634315450.0999999</v>
      </c>
      <c r="C45">
        <v>3670</v>
      </c>
      <c r="D45" t="s">
        <v>510</v>
      </c>
      <c r="E45" t="s">
        <v>511</v>
      </c>
      <c r="F45" t="s">
        <v>390</v>
      </c>
      <c r="G45">
        <v>1634315450.0999999</v>
      </c>
      <c r="H45">
        <f t="shared" si="0"/>
        <v>1.5948436504889187E-3</v>
      </c>
      <c r="I45">
        <f t="shared" si="1"/>
        <v>1.5948436504889187</v>
      </c>
      <c r="J45">
        <f t="shared" si="2"/>
        <v>16.227464182728887</v>
      </c>
      <c r="K45">
        <f t="shared" si="3"/>
        <v>1594.4580000000001</v>
      </c>
      <c r="L45">
        <f t="shared" si="4"/>
        <v>1177.7349495186818</v>
      </c>
      <c r="M45">
        <f t="shared" si="5"/>
        <v>107.2372391310528</v>
      </c>
      <c r="N45">
        <f t="shared" si="6"/>
        <v>145.18145521647185</v>
      </c>
      <c r="O45">
        <f t="shared" si="7"/>
        <v>7.1662926836179489E-2</v>
      </c>
      <c r="P45">
        <f t="shared" si="8"/>
        <v>2.7702037151747367</v>
      </c>
      <c r="Q45">
        <f t="shared" si="9"/>
        <v>7.0648733441107975E-2</v>
      </c>
      <c r="R45">
        <f t="shared" si="10"/>
        <v>4.4245383890254647E-2</v>
      </c>
      <c r="S45">
        <f t="shared" si="11"/>
        <v>241.72626560187499</v>
      </c>
      <c r="T45">
        <f t="shared" si="12"/>
        <v>27.849740938987274</v>
      </c>
      <c r="U45">
        <f t="shared" si="13"/>
        <v>27.849740938987274</v>
      </c>
      <c r="V45">
        <f t="shared" si="14"/>
        <v>3.7617251975136456</v>
      </c>
      <c r="W45">
        <f t="shared" si="15"/>
        <v>50.04467096628489</v>
      </c>
      <c r="X45">
        <f t="shared" si="16"/>
        <v>1.7686744817689501</v>
      </c>
      <c r="Y45">
        <f t="shared" si="17"/>
        <v>3.5341914485970078</v>
      </c>
      <c r="Z45">
        <f t="shared" si="18"/>
        <v>1.9930507157446955</v>
      </c>
      <c r="AA45">
        <f t="shared" si="19"/>
        <v>-70.332604986561307</v>
      </c>
      <c r="AB45">
        <f t="shared" si="20"/>
        <v>-159.03103684702361</v>
      </c>
      <c r="AC45">
        <f t="shared" si="21"/>
        <v>-12.428648250948331</v>
      </c>
      <c r="AD45">
        <f t="shared" si="22"/>
        <v>-6.6024482658264105E-2</v>
      </c>
      <c r="AE45">
        <v>0</v>
      </c>
      <c r="AF45">
        <v>0</v>
      </c>
      <c r="AG45">
        <f t="shared" si="23"/>
        <v>1</v>
      </c>
      <c r="AH45">
        <f t="shared" si="24"/>
        <v>0</v>
      </c>
      <c r="AI45">
        <f t="shared" si="25"/>
        <v>48243.718594380494</v>
      </c>
      <c r="AJ45" t="s">
        <v>391</v>
      </c>
      <c r="AK45">
        <v>0</v>
      </c>
      <c r="AL45">
        <v>0</v>
      </c>
      <c r="AM45">
        <v>0</v>
      </c>
      <c r="AN45" t="e">
        <f t="shared" si="26"/>
        <v>#DIV/0!</v>
      </c>
      <c r="AO45">
        <v>-1</v>
      </c>
      <c r="AP45" t="s">
        <v>512</v>
      </c>
      <c r="AQ45">
        <v>10446.9</v>
      </c>
      <c r="AR45">
        <v>759.07960000000003</v>
      </c>
      <c r="AS45">
        <v>880.27200000000005</v>
      </c>
      <c r="AT45">
        <f t="shared" si="27"/>
        <v>0.13767608193831005</v>
      </c>
      <c r="AU45">
        <v>0.5</v>
      </c>
      <c r="AV45">
        <f t="shared" si="28"/>
        <v>1261.1523075657385</v>
      </c>
      <c r="AW45">
        <f t="shared" si="29"/>
        <v>16.227464182728887</v>
      </c>
      <c r="AX45">
        <f t="shared" si="30"/>
        <v>86.815254216554706</v>
      </c>
      <c r="AY45">
        <f t="shared" si="31"/>
        <v>1.3660098054279533E-2</v>
      </c>
      <c r="AZ45">
        <f t="shared" si="32"/>
        <v>-1</v>
      </c>
      <c r="BA45" t="e">
        <f t="shared" si="33"/>
        <v>#DIV/0!</v>
      </c>
      <c r="BB45" t="s">
        <v>391</v>
      </c>
      <c r="BC45">
        <v>0</v>
      </c>
      <c r="BD45" t="e">
        <f t="shared" si="34"/>
        <v>#DIV/0!</v>
      </c>
      <c r="BE45" t="e">
        <f t="shared" si="35"/>
        <v>#DIV/0!</v>
      </c>
      <c r="BF45" t="e">
        <f t="shared" si="36"/>
        <v>#DIV/0!</v>
      </c>
      <c r="BG45" t="e">
        <f t="shared" si="37"/>
        <v>#DIV/0!</v>
      </c>
      <c r="BH45">
        <f t="shared" si="38"/>
        <v>0.13767608193830999</v>
      </c>
      <c r="BI45" t="e">
        <f t="shared" si="39"/>
        <v>#DIV/0!</v>
      </c>
      <c r="BJ45" t="e">
        <f t="shared" si="40"/>
        <v>#DIV/0!</v>
      </c>
      <c r="BK45" t="e">
        <f t="shared" si="41"/>
        <v>#DIV/0!</v>
      </c>
      <c r="BL45">
        <v>147</v>
      </c>
      <c r="BM45">
        <v>300</v>
      </c>
      <c r="BN45">
        <v>300</v>
      </c>
      <c r="BO45">
        <v>300</v>
      </c>
      <c r="BP45">
        <v>10446.9</v>
      </c>
      <c r="BQ45">
        <v>860.05</v>
      </c>
      <c r="BR45">
        <v>-7.3864100000000004E-3</v>
      </c>
      <c r="BS45">
        <v>0.43</v>
      </c>
      <c r="BT45" t="s">
        <v>391</v>
      </c>
      <c r="BU45" t="s">
        <v>391</v>
      </c>
      <c r="BV45" t="s">
        <v>391</v>
      </c>
      <c r="BW45" t="s">
        <v>391</v>
      </c>
      <c r="BX45" t="s">
        <v>391</v>
      </c>
      <c r="BY45" t="s">
        <v>391</v>
      </c>
      <c r="BZ45" t="s">
        <v>391</v>
      </c>
      <c r="CA45" t="s">
        <v>391</v>
      </c>
      <c r="CB45" t="s">
        <v>391</v>
      </c>
      <c r="CC45" t="s">
        <v>391</v>
      </c>
      <c r="CD45">
        <f t="shared" si="42"/>
        <v>1499.93</v>
      </c>
      <c r="CE45">
        <f t="shared" si="43"/>
        <v>1261.1523075657385</v>
      </c>
      <c r="CF45">
        <f t="shared" si="44"/>
        <v>0.84080744272448604</v>
      </c>
      <c r="CG45">
        <f t="shared" si="45"/>
        <v>0.16115836445825804</v>
      </c>
      <c r="CH45">
        <v>6</v>
      </c>
      <c r="CI45">
        <v>0.5</v>
      </c>
      <c r="CJ45" t="s">
        <v>393</v>
      </c>
      <c r="CK45">
        <v>2</v>
      </c>
      <c r="CL45">
        <v>1634315450.0999999</v>
      </c>
      <c r="CM45">
        <v>1594.4580000000001</v>
      </c>
      <c r="CN45">
        <v>1605.72</v>
      </c>
      <c r="CO45">
        <v>19.424499999999998</v>
      </c>
      <c r="CP45">
        <v>18.4862</v>
      </c>
      <c r="CQ45">
        <v>1589.09</v>
      </c>
      <c r="CR45">
        <v>19.246500000000001</v>
      </c>
      <c r="CS45">
        <v>1000.02</v>
      </c>
      <c r="CT45">
        <v>90.953900000000004</v>
      </c>
      <c r="CU45">
        <v>9.9897100000000003E-2</v>
      </c>
      <c r="CV45">
        <v>26.7849</v>
      </c>
      <c r="CW45">
        <v>-253.12100000000001</v>
      </c>
      <c r="CX45">
        <v>999.9</v>
      </c>
      <c r="CY45">
        <v>0</v>
      </c>
      <c r="CZ45">
        <v>0</v>
      </c>
      <c r="DA45">
        <v>10025</v>
      </c>
      <c r="DB45">
        <v>0</v>
      </c>
      <c r="DC45">
        <v>7.8332899999999999</v>
      </c>
      <c r="DD45">
        <v>-11.5162</v>
      </c>
      <c r="DE45">
        <v>1625.77</v>
      </c>
      <c r="DF45">
        <v>1635.96</v>
      </c>
      <c r="DG45">
        <v>0.93268799999999996</v>
      </c>
      <c r="DH45">
        <v>1605.72</v>
      </c>
      <c r="DI45">
        <v>18.4862</v>
      </c>
      <c r="DJ45">
        <v>1.7662199999999999</v>
      </c>
      <c r="DK45">
        <v>1.6813899999999999</v>
      </c>
      <c r="DL45">
        <v>15.491</v>
      </c>
      <c r="DM45">
        <v>14.7257</v>
      </c>
      <c r="DN45">
        <v>1499.93</v>
      </c>
      <c r="DO45">
        <v>0.97299199999999997</v>
      </c>
      <c r="DP45">
        <v>2.7007799999999998E-2</v>
      </c>
      <c r="DQ45">
        <v>0</v>
      </c>
      <c r="DR45">
        <v>758.80100000000004</v>
      </c>
      <c r="DS45">
        <v>5.0006300000000001</v>
      </c>
      <c r="DT45">
        <v>11235.6</v>
      </c>
      <c r="DU45">
        <v>12904.4</v>
      </c>
      <c r="DV45">
        <v>38.561999999999998</v>
      </c>
      <c r="DW45">
        <v>38.686999999999998</v>
      </c>
      <c r="DX45">
        <v>38.436999999999998</v>
      </c>
      <c r="DY45">
        <v>38.061999999999998</v>
      </c>
      <c r="DZ45">
        <v>39.686999999999998</v>
      </c>
      <c r="EA45">
        <v>1454.55</v>
      </c>
      <c r="EB45">
        <v>40.369999999999997</v>
      </c>
      <c r="EC45">
        <v>0</v>
      </c>
      <c r="ED45">
        <v>97.400000095367403</v>
      </c>
      <c r="EE45">
        <v>0</v>
      </c>
      <c r="EF45">
        <v>759.07960000000003</v>
      </c>
      <c r="EG45">
        <v>-1.07507692931188</v>
      </c>
      <c r="EH45">
        <v>-37.753846043329403</v>
      </c>
      <c r="EI45">
        <v>11240.683999999999</v>
      </c>
      <c r="EJ45">
        <v>15</v>
      </c>
      <c r="EK45">
        <v>1634315469.5999999</v>
      </c>
      <c r="EL45" t="s">
        <v>513</v>
      </c>
      <c r="EM45">
        <v>1634315469.5999999</v>
      </c>
      <c r="EN45">
        <v>1634315467.0999999</v>
      </c>
      <c r="EO45">
        <v>32</v>
      </c>
      <c r="EP45">
        <v>0.25600000000000001</v>
      </c>
      <c r="EQ45">
        <v>6.0000000000000001E-3</v>
      </c>
      <c r="ER45">
        <v>5.3680000000000003</v>
      </c>
      <c r="ES45">
        <v>0.17799999999999999</v>
      </c>
      <c r="ET45">
        <v>1604</v>
      </c>
      <c r="EU45">
        <v>19</v>
      </c>
      <c r="EV45">
        <v>0.55000000000000004</v>
      </c>
      <c r="EW45">
        <v>7.0000000000000007E-2</v>
      </c>
      <c r="EX45">
        <v>-11.42938</v>
      </c>
      <c r="EY45">
        <v>6.8384240150103401E-2</v>
      </c>
      <c r="EZ45">
        <v>5.8733968876622099E-2</v>
      </c>
      <c r="FA45">
        <v>1</v>
      </c>
      <c r="FB45">
        <v>0.937724</v>
      </c>
      <c r="FC45">
        <v>7.05472345215752E-2</v>
      </c>
      <c r="FD45">
        <v>9.3370837979531995E-3</v>
      </c>
      <c r="FE45">
        <v>1</v>
      </c>
      <c r="FF45">
        <v>2</v>
      </c>
      <c r="FG45">
        <v>2</v>
      </c>
      <c r="FH45" t="s">
        <v>395</v>
      </c>
      <c r="FI45">
        <v>3.8844400000000001</v>
      </c>
      <c r="FJ45">
        <v>2.7591100000000002</v>
      </c>
      <c r="FK45">
        <v>0.224463</v>
      </c>
      <c r="FL45">
        <v>0.22559299999999999</v>
      </c>
      <c r="FM45">
        <v>9.0425599999999995E-2</v>
      </c>
      <c r="FN45">
        <v>8.7859599999999996E-2</v>
      </c>
      <c r="FO45">
        <v>30569.9</v>
      </c>
      <c r="FP45">
        <v>33497.599999999999</v>
      </c>
      <c r="FQ45">
        <v>35703.300000000003</v>
      </c>
      <c r="FR45">
        <v>39246.6</v>
      </c>
      <c r="FS45">
        <v>46071</v>
      </c>
      <c r="FT45">
        <v>51685</v>
      </c>
      <c r="FU45">
        <v>55830.7</v>
      </c>
      <c r="FV45">
        <v>62923</v>
      </c>
      <c r="FW45">
        <v>2.6501299999999999</v>
      </c>
      <c r="FX45">
        <v>2.2444000000000002</v>
      </c>
      <c r="FY45">
        <v>-0.28307399999999999</v>
      </c>
      <c r="FZ45">
        <v>0</v>
      </c>
      <c r="GA45">
        <v>-244.73400000000001</v>
      </c>
      <c r="GB45">
        <v>999.9</v>
      </c>
      <c r="GC45">
        <v>51.006999999999998</v>
      </c>
      <c r="GD45">
        <v>28.157</v>
      </c>
      <c r="GE45">
        <v>21.475200000000001</v>
      </c>
      <c r="GF45">
        <v>56.757199999999997</v>
      </c>
      <c r="GG45">
        <v>44.639400000000002</v>
      </c>
      <c r="GH45">
        <v>3</v>
      </c>
      <c r="GI45">
        <v>-0.22025400000000001</v>
      </c>
      <c r="GJ45">
        <v>-0.57668799999999998</v>
      </c>
      <c r="GK45">
        <v>20.131799999999998</v>
      </c>
      <c r="GL45">
        <v>5.20261</v>
      </c>
      <c r="GM45">
        <v>12.0044</v>
      </c>
      <c r="GN45">
        <v>4.9756499999999999</v>
      </c>
      <c r="GO45">
        <v>3.2930299999999999</v>
      </c>
      <c r="GP45">
        <v>38.299999999999997</v>
      </c>
      <c r="GQ45">
        <v>1544.2</v>
      </c>
      <c r="GR45">
        <v>9999</v>
      </c>
      <c r="GS45">
        <v>9999</v>
      </c>
      <c r="GT45">
        <v>1.86311</v>
      </c>
      <c r="GU45">
        <v>1.86798</v>
      </c>
      <c r="GV45">
        <v>1.8676900000000001</v>
      </c>
      <c r="GW45">
        <v>1.8689199999999999</v>
      </c>
      <c r="GX45">
        <v>1.86981</v>
      </c>
      <c r="GY45">
        <v>1.8658300000000001</v>
      </c>
      <c r="GZ45">
        <v>1.8669100000000001</v>
      </c>
      <c r="HA45">
        <v>1.86829</v>
      </c>
      <c r="HB45">
        <v>5</v>
      </c>
      <c r="HC45">
        <v>0</v>
      </c>
      <c r="HD45">
        <v>0</v>
      </c>
      <c r="HE45">
        <v>0</v>
      </c>
      <c r="HF45" t="s">
        <v>396</v>
      </c>
      <c r="HG45" t="s">
        <v>397</v>
      </c>
      <c r="HH45" t="s">
        <v>398</v>
      </c>
      <c r="HI45" t="s">
        <v>398</v>
      </c>
      <c r="HJ45" t="s">
        <v>398</v>
      </c>
      <c r="HK45" t="s">
        <v>398</v>
      </c>
      <c r="HL45">
        <v>0</v>
      </c>
      <c r="HM45">
        <v>100</v>
      </c>
      <c r="HN45">
        <v>100</v>
      </c>
      <c r="HO45">
        <v>5.3680000000000003</v>
      </c>
      <c r="HP45">
        <v>0.17799999999999999</v>
      </c>
      <c r="HQ45">
        <v>5.11200000000008</v>
      </c>
      <c r="HR45">
        <v>0</v>
      </c>
      <c r="HS45">
        <v>0</v>
      </c>
      <c r="HT45">
        <v>0</v>
      </c>
      <c r="HU45">
        <v>0.17241499999999699</v>
      </c>
      <c r="HV45">
        <v>0</v>
      </c>
      <c r="HW45">
        <v>0</v>
      </c>
      <c r="HX45">
        <v>0</v>
      </c>
      <c r="HY45">
        <v>-1</v>
      </c>
      <c r="HZ45">
        <v>-1</v>
      </c>
      <c r="IA45">
        <v>-1</v>
      </c>
      <c r="IB45">
        <v>-1</v>
      </c>
      <c r="IC45">
        <v>1.2</v>
      </c>
      <c r="ID45">
        <v>1.3</v>
      </c>
      <c r="IE45">
        <v>4.4848600000000003</v>
      </c>
      <c r="IF45">
        <v>0</v>
      </c>
      <c r="IG45">
        <v>2.9980500000000001</v>
      </c>
      <c r="IH45">
        <v>2.9540999999999999</v>
      </c>
      <c r="II45">
        <v>2.7453599999999998</v>
      </c>
      <c r="IJ45">
        <v>2.33521</v>
      </c>
      <c r="IK45">
        <v>32.642600000000002</v>
      </c>
      <c r="IL45">
        <v>24.218800000000002</v>
      </c>
      <c r="IM45">
        <v>18</v>
      </c>
      <c r="IN45">
        <v>1074.01</v>
      </c>
      <c r="IO45">
        <v>660.01199999999994</v>
      </c>
      <c r="IP45">
        <v>24.9999</v>
      </c>
      <c r="IQ45">
        <v>24.440899999999999</v>
      </c>
      <c r="IR45">
        <v>30.0001</v>
      </c>
      <c r="IS45">
        <v>24.3035</v>
      </c>
      <c r="IT45">
        <v>24.257200000000001</v>
      </c>
      <c r="IU45">
        <v>100</v>
      </c>
      <c r="IV45">
        <v>11.6143</v>
      </c>
      <c r="IW45">
        <v>53.468699999999998</v>
      </c>
      <c r="IX45">
        <v>25</v>
      </c>
      <c r="IY45">
        <v>2000</v>
      </c>
      <c r="IZ45">
        <v>18.4297</v>
      </c>
      <c r="JA45">
        <v>103.553</v>
      </c>
      <c r="JB45">
        <v>104.754</v>
      </c>
    </row>
    <row r="46" spans="1:262" x14ac:dyDescent="0.2">
      <c r="A46">
        <v>30</v>
      </c>
      <c r="B46">
        <v>1634315590.5999999</v>
      </c>
      <c r="C46">
        <v>3810.5</v>
      </c>
      <c r="D46" t="s">
        <v>514</v>
      </c>
      <c r="E46" t="s">
        <v>515</v>
      </c>
      <c r="F46" t="s">
        <v>390</v>
      </c>
      <c r="G46">
        <v>1634315590.5999999</v>
      </c>
      <c r="H46">
        <f t="shared" si="0"/>
        <v>1.5138078274559025E-3</v>
      </c>
      <c r="I46">
        <f t="shared" si="1"/>
        <v>1.5138078274559024</v>
      </c>
      <c r="J46">
        <f t="shared" si="2"/>
        <v>7.3432149512693865</v>
      </c>
      <c r="K46">
        <f t="shared" si="3"/>
        <v>395.29199999999997</v>
      </c>
      <c r="L46">
        <f t="shared" si="4"/>
        <v>210.10992005554641</v>
      </c>
      <c r="M46">
        <f t="shared" si="5"/>
        <v>19.131736523650147</v>
      </c>
      <c r="N46">
        <f t="shared" si="6"/>
        <v>35.993647477031999</v>
      </c>
      <c r="O46">
        <f t="shared" si="7"/>
        <v>6.819513148232588E-2</v>
      </c>
      <c r="P46">
        <f t="shared" si="8"/>
        <v>2.7670538728354463</v>
      </c>
      <c r="Q46">
        <f t="shared" si="9"/>
        <v>6.727500781353099E-2</v>
      </c>
      <c r="R46">
        <f t="shared" si="10"/>
        <v>4.2128515006840478E-2</v>
      </c>
      <c r="S46">
        <f t="shared" si="11"/>
        <v>241.7655710186437</v>
      </c>
      <c r="T46">
        <f t="shared" si="12"/>
        <v>27.797995448888528</v>
      </c>
      <c r="U46">
        <f t="shared" si="13"/>
        <v>27.797995448888528</v>
      </c>
      <c r="V46">
        <f t="shared" si="14"/>
        <v>3.7503799028259936</v>
      </c>
      <c r="W46">
        <f t="shared" si="15"/>
        <v>50.120047682202895</v>
      </c>
      <c r="X46">
        <f t="shared" si="16"/>
        <v>1.7634967806512003</v>
      </c>
      <c r="Y46">
        <f t="shared" si="17"/>
        <v>3.5185456961913455</v>
      </c>
      <c r="Z46">
        <f t="shared" si="18"/>
        <v>1.9868831221747933</v>
      </c>
      <c r="AA46">
        <f t="shared" si="19"/>
        <v>-66.7589251908053</v>
      </c>
      <c r="AB46">
        <f t="shared" si="20"/>
        <v>-162.37893011200913</v>
      </c>
      <c r="AC46">
        <f t="shared" si="21"/>
        <v>-12.696675099145439</v>
      </c>
      <c r="AD46">
        <f t="shared" si="22"/>
        <v>-6.8959383316155254E-2</v>
      </c>
      <c r="AE46">
        <v>0</v>
      </c>
      <c r="AF46">
        <v>0</v>
      </c>
      <c r="AG46">
        <f t="shared" si="23"/>
        <v>1</v>
      </c>
      <c r="AH46">
        <f t="shared" si="24"/>
        <v>0</v>
      </c>
      <c r="AI46">
        <f t="shared" si="25"/>
        <v>48169.99050647251</v>
      </c>
      <c r="AJ46" t="s">
        <v>391</v>
      </c>
      <c r="AK46">
        <v>0</v>
      </c>
      <c r="AL46">
        <v>0</v>
      </c>
      <c r="AM46">
        <v>0</v>
      </c>
      <c r="AN46" t="e">
        <f t="shared" si="26"/>
        <v>#DIV/0!</v>
      </c>
      <c r="AO46">
        <v>-1</v>
      </c>
      <c r="AP46" t="s">
        <v>516</v>
      </c>
      <c r="AQ46">
        <v>10451.299999999999</v>
      </c>
      <c r="AR46">
        <v>726.18930769230803</v>
      </c>
      <c r="AS46">
        <v>823.43600000000004</v>
      </c>
      <c r="AT46">
        <f t="shared" si="27"/>
        <v>0.11809866499362676</v>
      </c>
      <c r="AU46">
        <v>0.5</v>
      </c>
      <c r="AV46">
        <f t="shared" si="28"/>
        <v>1261.3619994915252</v>
      </c>
      <c r="AW46">
        <f t="shared" si="29"/>
        <v>7.3432149512693865</v>
      </c>
      <c r="AX46">
        <f t="shared" si="30"/>
        <v>74.482584106820426</v>
      </c>
      <c r="AY46">
        <f t="shared" si="31"/>
        <v>6.6144492656609816E-3</v>
      </c>
      <c r="AZ46">
        <f t="shared" si="32"/>
        <v>-1</v>
      </c>
      <c r="BA46" t="e">
        <f t="shared" si="33"/>
        <v>#DIV/0!</v>
      </c>
      <c r="BB46" t="s">
        <v>391</v>
      </c>
      <c r="BC46">
        <v>0</v>
      </c>
      <c r="BD46" t="e">
        <f t="shared" si="34"/>
        <v>#DIV/0!</v>
      </c>
      <c r="BE46" t="e">
        <f t="shared" si="35"/>
        <v>#DIV/0!</v>
      </c>
      <c r="BF46" t="e">
        <f t="shared" si="36"/>
        <v>#DIV/0!</v>
      </c>
      <c r="BG46" t="e">
        <f t="shared" si="37"/>
        <v>#DIV/0!</v>
      </c>
      <c r="BH46">
        <f t="shared" si="38"/>
        <v>0.1180986649936267</v>
      </c>
      <c r="BI46" t="e">
        <f t="shared" si="39"/>
        <v>#DIV/0!</v>
      </c>
      <c r="BJ46" t="e">
        <f t="shared" si="40"/>
        <v>#DIV/0!</v>
      </c>
      <c r="BK46" t="e">
        <f t="shared" si="41"/>
        <v>#DIV/0!</v>
      </c>
      <c r="BL46">
        <v>148</v>
      </c>
      <c r="BM46">
        <v>300</v>
      </c>
      <c r="BN46">
        <v>300</v>
      </c>
      <c r="BO46">
        <v>300</v>
      </c>
      <c r="BP46">
        <v>10451.299999999999</v>
      </c>
      <c r="BQ46">
        <v>806.8</v>
      </c>
      <c r="BR46">
        <v>-7.3897199999999998E-3</v>
      </c>
      <c r="BS46">
        <v>0.71</v>
      </c>
      <c r="BT46" t="s">
        <v>391</v>
      </c>
      <c r="BU46" t="s">
        <v>391</v>
      </c>
      <c r="BV46" t="s">
        <v>391</v>
      </c>
      <c r="BW46" t="s">
        <v>391</v>
      </c>
      <c r="BX46" t="s">
        <v>391</v>
      </c>
      <c r="BY46" t="s">
        <v>391</v>
      </c>
      <c r="BZ46" t="s">
        <v>391</v>
      </c>
      <c r="CA46" t="s">
        <v>391</v>
      </c>
      <c r="CB46" t="s">
        <v>391</v>
      </c>
      <c r="CC46" t="s">
        <v>391</v>
      </c>
      <c r="CD46">
        <f t="shared" si="42"/>
        <v>1500.18</v>
      </c>
      <c r="CE46">
        <f t="shared" si="43"/>
        <v>1261.3619994915252</v>
      </c>
      <c r="CF46">
        <f t="shared" si="44"/>
        <v>0.84080710280867976</v>
      </c>
      <c r="CG46">
        <f t="shared" si="45"/>
        <v>0.16115770842075197</v>
      </c>
      <c r="CH46">
        <v>6</v>
      </c>
      <c r="CI46">
        <v>0.5</v>
      </c>
      <c r="CJ46" t="s">
        <v>393</v>
      </c>
      <c r="CK46">
        <v>2</v>
      </c>
      <c r="CL46">
        <v>1634315590.5999999</v>
      </c>
      <c r="CM46">
        <v>395.29199999999997</v>
      </c>
      <c r="CN46">
        <v>400.05700000000002</v>
      </c>
      <c r="CO46">
        <v>19.3672</v>
      </c>
      <c r="CP46">
        <v>18.476500000000001</v>
      </c>
      <c r="CQ46">
        <v>392.91199999999998</v>
      </c>
      <c r="CR46">
        <v>19.188199999999998</v>
      </c>
      <c r="CS46">
        <v>999.99300000000005</v>
      </c>
      <c r="CT46">
        <v>90.955600000000004</v>
      </c>
      <c r="CU46">
        <v>0.100246</v>
      </c>
      <c r="CV46">
        <v>26.709499999999998</v>
      </c>
      <c r="CW46">
        <v>-253.08500000000001</v>
      </c>
      <c r="CX46">
        <v>999.9</v>
      </c>
      <c r="CY46">
        <v>0</v>
      </c>
      <c r="CZ46">
        <v>0</v>
      </c>
      <c r="DA46">
        <v>10006.200000000001</v>
      </c>
      <c r="DB46">
        <v>0</v>
      </c>
      <c r="DC46">
        <v>7.8332899999999999</v>
      </c>
      <c r="DD46">
        <v>-1.7770699999999999</v>
      </c>
      <c r="DE46">
        <v>406.14600000000002</v>
      </c>
      <c r="DF46">
        <v>407.58800000000002</v>
      </c>
      <c r="DG46">
        <v>0.88966199999999995</v>
      </c>
      <c r="DH46">
        <v>400.05700000000002</v>
      </c>
      <c r="DI46">
        <v>18.476500000000001</v>
      </c>
      <c r="DJ46">
        <v>1.7614700000000001</v>
      </c>
      <c r="DK46">
        <v>1.68055</v>
      </c>
      <c r="DL46">
        <v>15.449</v>
      </c>
      <c r="DM46">
        <v>14.7179</v>
      </c>
      <c r="DN46">
        <v>1500.18</v>
      </c>
      <c r="DO46">
        <v>0.97300600000000004</v>
      </c>
      <c r="DP46">
        <v>2.6993799999999998E-2</v>
      </c>
      <c r="DQ46">
        <v>0</v>
      </c>
      <c r="DR46">
        <v>726.11900000000003</v>
      </c>
      <c r="DS46">
        <v>5.0006300000000001</v>
      </c>
      <c r="DT46">
        <v>10701</v>
      </c>
      <c r="DU46">
        <v>12906.7</v>
      </c>
      <c r="DV46">
        <v>37.311999999999998</v>
      </c>
      <c r="DW46">
        <v>37.811999999999998</v>
      </c>
      <c r="DX46">
        <v>37.311999999999998</v>
      </c>
      <c r="DY46">
        <v>37</v>
      </c>
      <c r="DZ46">
        <v>38.625</v>
      </c>
      <c r="EA46">
        <v>1454.82</v>
      </c>
      <c r="EB46">
        <v>40.36</v>
      </c>
      <c r="EC46">
        <v>0</v>
      </c>
      <c r="ED46">
        <v>140.200000047684</v>
      </c>
      <c r="EE46">
        <v>0</v>
      </c>
      <c r="EF46">
        <v>726.18930769230803</v>
      </c>
      <c r="EG46">
        <v>-1.0797948758332601</v>
      </c>
      <c r="EH46">
        <v>-17.620512739662299</v>
      </c>
      <c r="EI46">
        <v>10701.515384615401</v>
      </c>
      <c r="EJ46">
        <v>15</v>
      </c>
      <c r="EK46">
        <v>1634315612.0999999</v>
      </c>
      <c r="EL46" t="s">
        <v>517</v>
      </c>
      <c r="EM46">
        <v>1634315612.0999999</v>
      </c>
      <c r="EN46">
        <v>1634315611.5999999</v>
      </c>
      <c r="EO46">
        <v>33</v>
      </c>
      <c r="EP46">
        <v>-2.988</v>
      </c>
      <c r="EQ46">
        <v>1E-3</v>
      </c>
      <c r="ER46">
        <v>2.38</v>
      </c>
      <c r="ES46">
        <v>0.17899999999999999</v>
      </c>
      <c r="ET46">
        <v>400</v>
      </c>
      <c r="EU46">
        <v>18</v>
      </c>
      <c r="EV46">
        <v>0.3</v>
      </c>
      <c r="EW46">
        <v>7.0000000000000007E-2</v>
      </c>
      <c r="EX46">
        <v>-1.680091</v>
      </c>
      <c r="EY46">
        <v>-0.43094251407128698</v>
      </c>
      <c r="EZ46">
        <v>4.4513411338606701E-2</v>
      </c>
      <c r="FA46">
        <v>0</v>
      </c>
      <c r="FB46">
        <v>0.85490587500000004</v>
      </c>
      <c r="FC46">
        <v>0.21953800750468899</v>
      </c>
      <c r="FD46">
        <v>2.1987713855910002E-2</v>
      </c>
      <c r="FE46">
        <v>1</v>
      </c>
      <c r="FF46">
        <v>1</v>
      </c>
      <c r="FG46">
        <v>2</v>
      </c>
      <c r="FH46" t="s">
        <v>435</v>
      </c>
      <c r="FI46">
        <v>3.8843999999999999</v>
      </c>
      <c r="FJ46">
        <v>2.75929</v>
      </c>
      <c r="FK46">
        <v>8.7953000000000003E-2</v>
      </c>
      <c r="FL46">
        <v>8.9326100000000005E-2</v>
      </c>
      <c r="FM46">
        <v>9.0234599999999998E-2</v>
      </c>
      <c r="FN46">
        <v>8.7832599999999997E-2</v>
      </c>
      <c r="FO46">
        <v>35945.199999999997</v>
      </c>
      <c r="FP46">
        <v>39385.699999999997</v>
      </c>
      <c r="FQ46">
        <v>35703.699999999997</v>
      </c>
      <c r="FR46">
        <v>39247.5</v>
      </c>
      <c r="FS46">
        <v>46077.5</v>
      </c>
      <c r="FT46">
        <v>51683.6</v>
      </c>
      <c r="FU46">
        <v>55830.8</v>
      </c>
      <c r="FV46">
        <v>62924.1</v>
      </c>
      <c r="FW46">
        <v>2.6517300000000001</v>
      </c>
      <c r="FX46">
        <v>2.2397999999999998</v>
      </c>
      <c r="FY46">
        <v>-0.28223500000000001</v>
      </c>
      <c r="FZ46">
        <v>0</v>
      </c>
      <c r="GA46">
        <v>-244.72300000000001</v>
      </c>
      <c r="GB46">
        <v>999.9</v>
      </c>
      <c r="GC46">
        <v>51.543999999999997</v>
      </c>
      <c r="GD46">
        <v>28.157</v>
      </c>
      <c r="GE46">
        <v>21.701699999999999</v>
      </c>
      <c r="GF46">
        <v>56.647199999999998</v>
      </c>
      <c r="GG46">
        <v>44.743600000000001</v>
      </c>
      <c r="GH46">
        <v>3</v>
      </c>
      <c r="GI46">
        <v>-0.22179099999999999</v>
      </c>
      <c r="GJ46">
        <v>-0.58508400000000005</v>
      </c>
      <c r="GK46">
        <v>20.132000000000001</v>
      </c>
      <c r="GL46">
        <v>5.19902</v>
      </c>
      <c r="GM46">
        <v>12.0044</v>
      </c>
      <c r="GN46">
        <v>4.9756499999999999</v>
      </c>
      <c r="GO46">
        <v>3.2930999999999999</v>
      </c>
      <c r="GP46">
        <v>38.299999999999997</v>
      </c>
      <c r="GQ46">
        <v>1549</v>
      </c>
      <c r="GR46">
        <v>9999</v>
      </c>
      <c r="GS46">
        <v>9999</v>
      </c>
      <c r="GT46">
        <v>1.8631200000000001</v>
      </c>
      <c r="GU46">
        <v>1.86799</v>
      </c>
      <c r="GV46">
        <v>1.8676999999999999</v>
      </c>
      <c r="GW46">
        <v>1.8689199999999999</v>
      </c>
      <c r="GX46">
        <v>1.86981</v>
      </c>
      <c r="GY46">
        <v>1.8658399999999999</v>
      </c>
      <c r="GZ46">
        <v>1.8669100000000001</v>
      </c>
      <c r="HA46">
        <v>1.86829</v>
      </c>
      <c r="HB46">
        <v>5</v>
      </c>
      <c r="HC46">
        <v>0</v>
      </c>
      <c r="HD46">
        <v>0</v>
      </c>
      <c r="HE46">
        <v>0</v>
      </c>
      <c r="HF46" t="s">
        <v>396</v>
      </c>
      <c r="HG46" t="s">
        <v>397</v>
      </c>
      <c r="HH46" t="s">
        <v>398</v>
      </c>
      <c r="HI46" t="s">
        <v>398</v>
      </c>
      <c r="HJ46" t="s">
        <v>398</v>
      </c>
      <c r="HK46" t="s">
        <v>398</v>
      </c>
      <c r="HL46">
        <v>0</v>
      </c>
      <c r="HM46">
        <v>100</v>
      </c>
      <c r="HN46">
        <v>100</v>
      </c>
      <c r="HO46">
        <v>2.38</v>
      </c>
      <c r="HP46">
        <v>0.17899999999999999</v>
      </c>
      <c r="HQ46">
        <v>5.3676190476191996</v>
      </c>
      <c r="HR46">
        <v>0</v>
      </c>
      <c r="HS46">
        <v>0</v>
      </c>
      <c r="HT46">
        <v>0</v>
      </c>
      <c r="HU46">
        <v>0.177979999999994</v>
      </c>
      <c r="HV46">
        <v>0</v>
      </c>
      <c r="HW46">
        <v>0</v>
      </c>
      <c r="HX46">
        <v>0</v>
      </c>
      <c r="HY46">
        <v>-1</v>
      </c>
      <c r="HZ46">
        <v>-1</v>
      </c>
      <c r="IA46">
        <v>-1</v>
      </c>
      <c r="IB46">
        <v>-1</v>
      </c>
      <c r="IC46">
        <v>2</v>
      </c>
      <c r="ID46">
        <v>2.1</v>
      </c>
      <c r="IE46">
        <v>1.5100100000000001</v>
      </c>
      <c r="IF46">
        <v>2.5744600000000002</v>
      </c>
      <c r="IG46">
        <v>2.9980500000000001</v>
      </c>
      <c r="IH46">
        <v>2.9540999999999999</v>
      </c>
      <c r="II46">
        <v>2.7453599999999998</v>
      </c>
      <c r="IJ46">
        <v>2.3290999999999999</v>
      </c>
      <c r="IK46">
        <v>32.620399999999997</v>
      </c>
      <c r="IL46">
        <v>24.210100000000001</v>
      </c>
      <c r="IM46">
        <v>18</v>
      </c>
      <c r="IN46">
        <v>1075.56</v>
      </c>
      <c r="IO46">
        <v>656.04200000000003</v>
      </c>
      <c r="IP46">
        <v>24.999700000000001</v>
      </c>
      <c r="IQ46">
        <v>24.424499999999998</v>
      </c>
      <c r="IR46">
        <v>30</v>
      </c>
      <c r="IS46">
        <v>24.2852</v>
      </c>
      <c r="IT46">
        <v>24.238900000000001</v>
      </c>
      <c r="IU46">
        <v>30.243200000000002</v>
      </c>
      <c r="IV46">
        <v>13.0458</v>
      </c>
      <c r="IW46">
        <v>55.083799999999997</v>
      </c>
      <c r="IX46">
        <v>25</v>
      </c>
      <c r="IY46">
        <v>400</v>
      </c>
      <c r="IZ46">
        <v>18.4495</v>
      </c>
      <c r="JA46">
        <v>103.553</v>
      </c>
      <c r="JB46">
        <v>104.756</v>
      </c>
    </row>
    <row r="47" spans="1:262" x14ac:dyDescent="0.2">
      <c r="A47">
        <v>31</v>
      </c>
      <c r="B47">
        <v>1634316836.5</v>
      </c>
      <c r="C47">
        <v>5056.4000000953702</v>
      </c>
      <c r="D47" t="s">
        <v>520</v>
      </c>
      <c r="E47" t="s">
        <v>521</v>
      </c>
      <c r="F47" t="s">
        <v>390</v>
      </c>
      <c r="G47">
        <v>1634316836.5</v>
      </c>
      <c r="H47">
        <f t="shared" si="0"/>
        <v>2.49700128402676E-3</v>
      </c>
      <c r="I47">
        <f t="shared" si="1"/>
        <v>2.4970012840267599</v>
      </c>
      <c r="J47">
        <f t="shared" si="2"/>
        <v>8.4171888412760296</v>
      </c>
      <c r="K47">
        <f t="shared" si="3"/>
        <v>394.37700000000001</v>
      </c>
      <c r="L47">
        <f t="shared" si="4"/>
        <v>266.63415026564127</v>
      </c>
      <c r="M47">
        <f t="shared" si="5"/>
        <v>24.278675075544861</v>
      </c>
      <c r="N47">
        <f t="shared" si="6"/>
        <v>35.910445195144206</v>
      </c>
      <c r="O47">
        <f t="shared" si="7"/>
        <v>0.11811120395477448</v>
      </c>
      <c r="P47">
        <f t="shared" si="8"/>
        <v>2.7658070363630607</v>
      </c>
      <c r="Q47">
        <f t="shared" si="9"/>
        <v>0.11537899572914409</v>
      </c>
      <c r="R47">
        <f t="shared" si="10"/>
        <v>7.2352086288824682E-2</v>
      </c>
      <c r="S47">
        <f t="shared" si="11"/>
        <v>241.72726701848669</v>
      </c>
      <c r="T47">
        <f t="shared" si="12"/>
        <v>27.352323237639649</v>
      </c>
      <c r="U47">
        <f t="shared" si="13"/>
        <v>27.352323237639649</v>
      </c>
      <c r="V47">
        <f t="shared" si="14"/>
        <v>3.6538949021057143</v>
      </c>
      <c r="W47">
        <f t="shared" si="15"/>
        <v>50.01601063298191</v>
      </c>
      <c r="X47">
        <f t="shared" si="16"/>
        <v>1.7416671089480402</v>
      </c>
      <c r="Y47">
        <f t="shared" si="17"/>
        <v>3.4822191672350966</v>
      </c>
      <c r="Z47">
        <f t="shared" si="18"/>
        <v>1.9122277931576741</v>
      </c>
      <c r="AA47">
        <f t="shared" si="19"/>
        <v>-110.11775662558011</v>
      </c>
      <c r="AB47">
        <f t="shared" si="20"/>
        <v>-122.1247097143065</v>
      </c>
      <c r="AC47">
        <f t="shared" si="21"/>
        <v>-9.5237735199801801</v>
      </c>
      <c r="AD47">
        <f t="shared" si="22"/>
        <v>-3.8972841380115142E-2</v>
      </c>
      <c r="AE47">
        <v>0</v>
      </c>
      <c r="AF47">
        <v>0</v>
      </c>
      <c r="AG47">
        <f t="shared" si="23"/>
        <v>1</v>
      </c>
      <c r="AH47">
        <f t="shared" si="24"/>
        <v>0</v>
      </c>
      <c r="AI47">
        <f t="shared" si="25"/>
        <v>48164.332901405825</v>
      </c>
      <c r="AJ47" t="s">
        <v>391</v>
      </c>
      <c r="AK47">
        <v>0</v>
      </c>
      <c r="AL47">
        <v>0</v>
      </c>
      <c r="AM47">
        <v>0</v>
      </c>
      <c r="AN47" t="e">
        <f t="shared" si="26"/>
        <v>#DIV/0!</v>
      </c>
      <c r="AO47">
        <v>-1</v>
      </c>
      <c r="AP47" t="s">
        <v>522</v>
      </c>
      <c r="AQ47">
        <v>10432.200000000001</v>
      </c>
      <c r="AR47">
        <v>1640.0352</v>
      </c>
      <c r="AS47">
        <v>1826.57</v>
      </c>
      <c r="AT47">
        <f t="shared" si="27"/>
        <v>0.10212299555998394</v>
      </c>
      <c r="AU47">
        <v>0.5</v>
      </c>
      <c r="AV47">
        <f t="shared" si="28"/>
        <v>1261.160399491444</v>
      </c>
      <c r="AW47">
        <f t="shared" si="29"/>
        <v>8.4171888412760296</v>
      </c>
      <c r="AX47">
        <f t="shared" si="30"/>
        <v>64.396738938846156</v>
      </c>
      <c r="AY47">
        <f t="shared" si="31"/>
        <v>7.4670825733772319E-3</v>
      </c>
      <c r="AZ47">
        <f t="shared" si="32"/>
        <v>-1</v>
      </c>
      <c r="BA47" t="e">
        <f t="shared" si="33"/>
        <v>#DIV/0!</v>
      </c>
      <c r="BB47" t="s">
        <v>391</v>
      </c>
      <c r="BC47">
        <v>0</v>
      </c>
      <c r="BD47" t="e">
        <f t="shared" si="34"/>
        <v>#DIV/0!</v>
      </c>
      <c r="BE47" t="e">
        <f t="shared" si="35"/>
        <v>#DIV/0!</v>
      </c>
      <c r="BF47" t="e">
        <f t="shared" si="36"/>
        <v>#DIV/0!</v>
      </c>
      <c r="BG47" t="e">
        <f t="shared" si="37"/>
        <v>#DIV/0!</v>
      </c>
      <c r="BH47">
        <f t="shared" si="38"/>
        <v>0.10212299555998397</v>
      </c>
      <c r="BI47" t="e">
        <f t="shared" si="39"/>
        <v>#DIV/0!</v>
      </c>
      <c r="BJ47" t="e">
        <f t="shared" si="40"/>
        <v>#DIV/0!</v>
      </c>
      <c r="BK47" t="e">
        <f t="shared" si="41"/>
        <v>#DIV/0!</v>
      </c>
      <c r="BL47">
        <v>149</v>
      </c>
      <c r="BM47">
        <v>300</v>
      </c>
      <c r="BN47">
        <v>300</v>
      </c>
      <c r="BO47">
        <v>300</v>
      </c>
      <c r="BP47">
        <v>10432.200000000001</v>
      </c>
      <c r="BQ47">
        <v>1791.58</v>
      </c>
      <c r="BR47">
        <v>-7.3777599999999997E-3</v>
      </c>
      <c r="BS47">
        <v>-5.99</v>
      </c>
      <c r="BT47" t="s">
        <v>391</v>
      </c>
      <c r="BU47" t="s">
        <v>391</v>
      </c>
      <c r="BV47" t="s">
        <v>391</v>
      </c>
      <c r="BW47" t="s">
        <v>391</v>
      </c>
      <c r="BX47" t="s">
        <v>391</v>
      </c>
      <c r="BY47" t="s">
        <v>391</v>
      </c>
      <c r="BZ47" t="s">
        <v>391</v>
      </c>
      <c r="CA47" t="s">
        <v>391</v>
      </c>
      <c r="CB47" t="s">
        <v>391</v>
      </c>
      <c r="CC47" t="s">
        <v>391</v>
      </c>
      <c r="CD47">
        <f t="shared" si="42"/>
        <v>1499.94</v>
      </c>
      <c r="CE47">
        <f t="shared" si="43"/>
        <v>1261.160399491444</v>
      </c>
      <c r="CF47">
        <f t="shared" si="44"/>
        <v>0.84080723195024065</v>
      </c>
      <c r="CG47">
        <f t="shared" si="45"/>
        <v>0.16115795766396435</v>
      </c>
      <c r="CH47">
        <v>6</v>
      </c>
      <c r="CI47">
        <v>0.5</v>
      </c>
      <c r="CJ47" t="s">
        <v>393</v>
      </c>
      <c r="CK47">
        <v>2</v>
      </c>
      <c r="CL47">
        <v>1634316836.5</v>
      </c>
      <c r="CM47">
        <v>394.37700000000001</v>
      </c>
      <c r="CN47">
        <v>400.01799999999997</v>
      </c>
      <c r="CO47">
        <v>19.127400000000002</v>
      </c>
      <c r="CP47">
        <v>17.657900000000001</v>
      </c>
      <c r="CQ47">
        <v>391.92399999999998</v>
      </c>
      <c r="CR47">
        <v>18.976800000000001</v>
      </c>
      <c r="CS47">
        <v>1000.03</v>
      </c>
      <c r="CT47">
        <v>90.956400000000002</v>
      </c>
      <c r="CU47">
        <v>9.9734600000000007E-2</v>
      </c>
      <c r="CV47">
        <v>26.533300000000001</v>
      </c>
      <c r="CW47">
        <v>-254.92400000000001</v>
      </c>
      <c r="CX47">
        <v>999.9</v>
      </c>
      <c r="CY47">
        <v>0</v>
      </c>
      <c r="CZ47">
        <v>0</v>
      </c>
      <c r="DA47">
        <v>9998.75</v>
      </c>
      <c r="DB47">
        <v>0</v>
      </c>
      <c r="DC47">
        <v>11.805099999999999</v>
      </c>
      <c r="DD47">
        <v>-5.64072</v>
      </c>
      <c r="DE47">
        <v>402.06799999999998</v>
      </c>
      <c r="DF47">
        <v>407.209</v>
      </c>
      <c r="DG47">
        <v>1.4695499999999999</v>
      </c>
      <c r="DH47">
        <v>400.01799999999997</v>
      </c>
      <c r="DI47">
        <v>17.657900000000001</v>
      </c>
      <c r="DJ47">
        <v>1.73976</v>
      </c>
      <c r="DK47">
        <v>1.60609</v>
      </c>
      <c r="DL47">
        <v>15.255800000000001</v>
      </c>
      <c r="DM47">
        <v>14.0174</v>
      </c>
      <c r="DN47">
        <v>1499.94</v>
      </c>
      <c r="DO47">
        <v>0.97300500000000001</v>
      </c>
      <c r="DP47">
        <v>2.6995399999999999E-2</v>
      </c>
      <c r="DQ47">
        <v>0</v>
      </c>
      <c r="DR47">
        <v>1634.16</v>
      </c>
      <c r="DS47">
        <v>5.0006300000000001</v>
      </c>
      <c r="DT47">
        <v>23854.5</v>
      </c>
      <c r="DU47">
        <v>12904.6</v>
      </c>
      <c r="DV47">
        <v>38.311999999999998</v>
      </c>
      <c r="DW47">
        <v>39.375</v>
      </c>
      <c r="DX47">
        <v>38.061999999999998</v>
      </c>
      <c r="DY47">
        <v>39.561999999999998</v>
      </c>
      <c r="DZ47">
        <v>39.811999999999998</v>
      </c>
      <c r="EA47">
        <v>1454.58</v>
      </c>
      <c r="EB47">
        <v>40.36</v>
      </c>
      <c r="EC47">
        <v>0</v>
      </c>
      <c r="ED47">
        <v>1245.7999999523199</v>
      </c>
      <c r="EE47">
        <v>0</v>
      </c>
      <c r="EF47">
        <v>1640.0352</v>
      </c>
      <c r="EG47">
        <v>-48.603846229418401</v>
      </c>
      <c r="EH47">
        <v>-644.30000085799304</v>
      </c>
      <c r="EI47">
        <v>23931.96</v>
      </c>
      <c r="EJ47">
        <v>15</v>
      </c>
      <c r="EK47">
        <v>1634316801</v>
      </c>
      <c r="EL47" t="s">
        <v>523</v>
      </c>
      <c r="EM47">
        <v>1634316801</v>
      </c>
      <c r="EN47">
        <v>1634316798</v>
      </c>
      <c r="EO47">
        <v>35</v>
      </c>
      <c r="EP47">
        <v>1.2999999999999999E-2</v>
      </c>
      <c r="EQ47">
        <v>-0.01</v>
      </c>
      <c r="ER47">
        <v>2.4529999999999998</v>
      </c>
      <c r="ES47">
        <v>0.151</v>
      </c>
      <c r="ET47">
        <v>400</v>
      </c>
      <c r="EU47">
        <v>18</v>
      </c>
      <c r="EV47">
        <v>0.19</v>
      </c>
      <c r="EW47">
        <v>0.05</v>
      </c>
      <c r="EX47">
        <v>-5.6493168292682903</v>
      </c>
      <c r="EY47">
        <v>3.8934146341455103E-2</v>
      </c>
      <c r="EZ47">
        <v>1.4790109819843999E-2</v>
      </c>
      <c r="FA47">
        <v>1</v>
      </c>
      <c r="FB47">
        <v>1.4853121951219499</v>
      </c>
      <c r="FC47">
        <v>-5.0308850174213403E-2</v>
      </c>
      <c r="FD47">
        <v>9.1577040770013801E-3</v>
      </c>
      <c r="FE47">
        <v>1</v>
      </c>
      <c r="FF47">
        <v>2</v>
      </c>
      <c r="FG47">
        <v>2</v>
      </c>
      <c r="FH47" t="s">
        <v>395</v>
      </c>
      <c r="FI47">
        <v>3.8844500000000002</v>
      </c>
      <c r="FJ47">
        <v>2.7587100000000002</v>
      </c>
      <c r="FK47">
        <v>8.7799299999999997E-2</v>
      </c>
      <c r="FL47">
        <v>8.9331300000000002E-2</v>
      </c>
      <c r="FM47">
        <v>8.9536099999999993E-2</v>
      </c>
      <c r="FN47">
        <v>8.5072800000000004E-2</v>
      </c>
      <c r="FO47">
        <v>35950.800000000003</v>
      </c>
      <c r="FP47">
        <v>39387.300000000003</v>
      </c>
      <c r="FQ47">
        <v>35703</v>
      </c>
      <c r="FR47">
        <v>39249.199999999997</v>
      </c>
      <c r="FS47">
        <v>46112.1</v>
      </c>
      <c r="FT47">
        <v>51843.1</v>
      </c>
      <c r="FU47">
        <v>55829</v>
      </c>
      <c r="FV47">
        <v>62927.1</v>
      </c>
      <c r="FW47">
        <v>2.6534499999999999</v>
      </c>
      <c r="FX47">
        <v>2.2389999999999999</v>
      </c>
      <c r="FY47">
        <v>-0.34348699999999999</v>
      </c>
      <c r="FZ47">
        <v>0</v>
      </c>
      <c r="GA47">
        <v>-244.732</v>
      </c>
      <c r="GB47">
        <v>999.9</v>
      </c>
      <c r="GC47">
        <v>51.52</v>
      </c>
      <c r="GD47">
        <v>28.067</v>
      </c>
      <c r="GE47">
        <v>21.5779</v>
      </c>
      <c r="GF47">
        <v>56.967199999999998</v>
      </c>
      <c r="GG47">
        <v>45.236400000000003</v>
      </c>
      <c r="GH47">
        <v>3</v>
      </c>
      <c r="GI47">
        <v>-0.22522900000000001</v>
      </c>
      <c r="GJ47">
        <v>-0.60636999999999996</v>
      </c>
      <c r="GK47">
        <v>20.133299999999998</v>
      </c>
      <c r="GL47">
        <v>5.1993200000000002</v>
      </c>
      <c r="GM47">
        <v>12.005800000000001</v>
      </c>
      <c r="GN47">
        <v>4.9757999999999996</v>
      </c>
      <c r="GO47">
        <v>3.29305</v>
      </c>
      <c r="GP47">
        <v>38.6</v>
      </c>
      <c r="GQ47">
        <v>1594</v>
      </c>
      <c r="GR47">
        <v>9999</v>
      </c>
      <c r="GS47">
        <v>9999</v>
      </c>
      <c r="GT47">
        <v>1.86311</v>
      </c>
      <c r="GU47">
        <v>1.86798</v>
      </c>
      <c r="GV47">
        <v>1.8677699999999999</v>
      </c>
      <c r="GW47">
        <v>1.8689100000000001</v>
      </c>
      <c r="GX47">
        <v>1.86981</v>
      </c>
      <c r="GY47">
        <v>1.8658399999999999</v>
      </c>
      <c r="GZ47">
        <v>1.8669100000000001</v>
      </c>
      <c r="HA47">
        <v>1.86829</v>
      </c>
      <c r="HB47">
        <v>5</v>
      </c>
      <c r="HC47">
        <v>0</v>
      </c>
      <c r="HD47">
        <v>0</v>
      </c>
      <c r="HE47">
        <v>0</v>
      </c>
      <c r="HF47" t="s">
        <v>396</v>
      </c>
      <c r="HG47" t="s">
        <v>397</v>
      </c>
      <c r="HH47" t="s">
        <v>398</v>
      </c>
      <c r="HI47" t="s">
        <v>398</v>
      </c>
      <c r="HJ47" t="s">
        <v>398</v>
      </c>
      <c r="HK47" t="s">
        <v>398</v>
      </c>
      <c r="HL47">
        <v>0</v>
      </c>
      <c r="HM47">
        <v>100</v>
      </c>
      <c r="HN47">
        <v>100</v>
      </c>
      <c r="HO47">
        <v>2.4529999999999998</v>
      </c>
      <c r="HP47">
        <v>0.15060000000000001</v>
      </c>
      <c r="HQ47">
        <v>2.4530500000000801</v>
      </c>
      <c r="HR47">
        <v>0</v>
      </c>
      <c r="HS47">
        <v>0</v>
      </c>
      <c r="HT47">
        <v>0</v>
      </c>
      <c r="HU47">
        <v>0.15062</v>
      </c>
      <c r="HV47">
        <v>0</v>
      </c>
      <c r="HW47">
        <v>0</v>
      </c>
      <c r="HX47">
        <v>0</v>
      </c>
      <c r="HY47">
        <v>-1</v>
      </c>
      <c r="HZ47">
        <v>-1</v>
      </c>
      <c r="IA47">
        <v>-1</v>
      </c>
      <c r="IB47">
        <v>-1</v>
      </c>
      <c r="IC47">
        <v>0.6</v>
      </c>
      <c r="ID47">
        <v>0.6</v>
      </c>
      <c r="IE47">
        <v>1.5075700000000001</v>
      </c>
      <c r="IF47">
        <v>2.5866699999999998</v>
      </c>
      <c r="IG47">
        <v>2.9980500000000001</v>
      </c>
      <c r="IH47">
        <v>2.9553199999999999</v>
      </c>
      <c r="II47">
        <v>2.7453599999999998</v>
      </c>
      <c r="IJ47">
        <v>2.3303199999999999</v>
      </c>
      <c r="IK47">
        <v>32.598199999999999</v>
      </c>
      <c r="IL47">
        <v>24.218800000000002</v>
      </c>
      <c r="IM47">
        <v>18</v>
      </c>
      <c r="IN47">
        <v>1076.02</v>
      </c>
      <c r="IO47">
        <v>654.4</v>
      </c>
      <c r="IP47">
        <v>25</v>
      </c>
      <c r="IQ47">
        <v>24.358599999999999</v>
      </c>
      <c r="IR47">
        <v>30.0002</v>
      </c>
      <c r="IS47">
        <v>24.206</v>
      </c>
      <c r="IT47">
        <v>24.1602</v>
      </c>
      <c r="IU47">
        <v>30.1998</v>
      </c>
      <c r="IV47">
        <v>16.5076</v>
      </c>
      <c r="IW47">
        <v>55.234000000000002</v>
      </c>
      <c r="IX47">
        <v>25</v>
      </c>
      <c r="IY47">
        <v>400</v>
      </c>
      <c r="IZ47">
        <v>17.6313</v>
      </c>
      <c r="JA47">
        <v>103.55</v>
      </c>
      <c r="JB47">
        <v>104.761</v>
      </c>
    </row>
    <row r="48" spans="1:262" x14ac:dyDescent="0.2">
      <c r="A48">
        <v>32</v>
      </c>
      <c r="B48">
        <v>1634316928.5</v>
      </c>
      <c r="C48">
        <v>5148.4000000953702</v>
      </c>
      <c r="D48" t="s">
        <v>524</v>
      </c>
      <c r="E48" t="s">
        <v>525</v>
      </c>
      <c r="F48" t="s">
        <v>390</v>
      </c>
      <c r="G48">
        <v>1634316928.5</v>
      </c>
      <c r="H48">
        <f t="shared" si="0"/>
        <v>2.5875688569517632E-3</v>
      </c>
      <c r="I48">
        <f t="shared" si="1"/>
        <v>2.587568856951763</v>
      </c>
      <c r="J48">
        <f t="shared" si="2"/>
        <v>6.7518373654773294</v>
      </c>
      <c r="K48">
        <f t="shared" si="3"/>
        <v>295.49700000000001</v>
      </c>
      <c r="L48">
        <f t="shared" si="4"/>
        <v>196.38541489996982</v>
      </c>
      <c r="M48">
        <f t="shared" si="5"/>
        <v>17.882021831934168</v>
      </c>
      <c r="N48">
        <f t="shared" si="6"/>
        <v>26.906701844241002</v>
      </c>
      <c r="O48">
        <f t="shared" si="7"/>
        <v>0.12176850823018827</v>
      </c>
      <c r="P48">
        <f t="shared" si="8"/>
        <v>2.7619744823697014</v>
      </c>
      <c r="Q48">
        <f t="shared" si="9"/>
        <v>0.1188627912029251</v>
      </c>
      <c r="R48">
        <f t="shared" si="10"/>
        <v>7.4544536514670023E-2</v>
      </c>
      <c r="S48">
        <f t="shared" si="11"/>
        <v>241.76876301865678</v>
      </c>
      <c r="T48">
        <f t="shared" si="12"/>
        <v>27.427791923769583</v>
      </c>
      <c r="U48">
        <f t="shared" si="13"/>
        <v>27.427791923769583</v>
      </c>
      <c r="V48">
        <f t="shared" si="14"/>
        <v>3.6700793470010549</v>
      </c>
      <c r="W48">
        <f t="shared" si="15"/>
        <v>49.871772438405479</v>
      </c>
      <c r="X48">
        <f t="shared" si="16"/>
        <v>1.7468135655520001</v>
      </c>
      <c r="Y48">
        <f t="shared" si="17"/>
        <v>3.5026097532615581</v>
      </c>
      <c r="Z48">
        <f t="shared" si="18"/>
        <v>1.9232657814490548</v>
      </c>
      <c r="AA48">
        <f t="shared" si="19"/>
        <v>-114.11178659157275</v>
      </c>
      <c r="AB48">
        <f t="shared" si="20"/>
        <v>-118.43669564113455</v>
      </c>
      <c r="AC48">
        <f t="shared" si="21"/>
        <v>-9.2570594723191562</v>
      </c>
      <c r="AD48">
        <f t="shared" si="22"/>
        <v>-3.6778686369672187E-2</v>
      </c>
      <c r="AE48">
        <v>0</v>
      </c>
      <c r="AF48">
        <v>0</v>
      </c>
      <c r="AG48">
        <f t="shared" si="23"/>
        <v>1</v>
      </c>
      <c r="AH48">
        <f t="shared" si="24"/>
        <v>0</v>
      </c>
      <c r="AI48">
        <f t="shared" si="25"/>
        <v>48043.918486617331</v>
      </c>
      <c r="AJ48" t="s">
        <v>391</v>
      </c>
      <c r="AK48">
        <v>0</v>
      </c>
      <c r="AL48">
        <v>0</v>
      </c>
      <c r="AM48">
        <v>0</v>
      </c>
      <c r="AN48" t="e">
        <f t="shared" si="26"/>
        <v>#DIV/0!</v>
      </c>
      <c r="AO48">
        <v>-1</v>
      </c>
      <c r="AP48" t="s">
        <v>526</v>
      </c>
      <c r="AQ48">
        <v>10425.200000000001</v>
      </c>
      <c r="AR48">
        <v>1559.9892</v>
      </c>
      <c r="AS48">
        <v>1736.71</v>
      </c>
      <c r="AT48">
        <f t="shared" si="27"/>
        <v>0.10175607902298023</v>
      </c>
      <c r="AU48">
        <v>0.5</v>
      </c>
      <c r="AV48">
        <f t="shared" si="28"/>
        <v>1261.3787994915322</v>
      </c>
      <c r="AW48">
        <f t="shared" si="29"/>
        <v>6.7518373654773294</v>
      </c>
      <c r="AX48">
        <f t="shared" si="30"/>
        <v>64.176480399486138</v>
      </c>
      <c r="AY48">
        <f t="shared" si="31"/>
        <v>6.1455269175303504E-3</v>
      </c>
      <c r="AZ48">
        <f t="shared" si="32"/>
        <v>-1</v>
      </c>
      <c r="BA48" t="e">
        <f t="shared" si="33"/>
        <v>#DIV/0!</v>
      </c>
      <c r="BB48" t="s">
        <v>391</v>
      </c>
      <c r="BC48">
        <v>0</v>
      </c>
      <c r="BD48" t="e">
        <f t="shared" si="34"/>
        <v>#DIV/0!</v>
      </c>
      <c r="BE48" t="e">
        <f t="shared" si="35"/>
        <v>#DIV/0!</v>
      </c>
      <c r="BF48" t="e">
        <f t="shared" si="36"/>
        <v>#DIV/0!</v>
      </c>
      <c r="BG48" t="e">
        <f t="shared" si="37"/>
        <v>#DIV/0!</v>
      </c>
      <c r="BH48">
        <f t="shared" si="38"/>
        <v>0.10175607902298026</v>
      </c>
      <c r="BI48" t="e">
        <f t="shared" si="39"/>
        <v>#DIV/0!</v>
      </c>
      <c r="BJ48" t="e">
        <f t="shared" si="40"/>
        <v>#DIV/0!</v>
      </c>
      <c r="BK48" t="e">
        <f t="shared" si="41"/>
        <v>#DIV/0!</v>
      </c>
      <c r="BL48">
        <v>150</v>
      </c>
      <c r="BM48">
        <v>300</v>
      </c>
      <c r="BN48">
        <v>300</v>
      </c>
      <c r="BO48">
        <v>300</v>
      </c>
      <c r="BP48">
        <v>10425.200000000001</v>
      </c>
      <c r="BQ48">
        <v>1707.49</v>
      </c>
      <c r="BR48">
        <v>-7.3726800000000004E-3</v>
      </c>
      <c r="BS48">
        <v>-3.75</v>
      </c>
      <c r="BT48" t="s">
        <v>391</v>
      </c>
      <c r="BU48" t="s">
        <v>391</v>
      </c>
      <c r="BV48" t="s">
        <v>391</v>
      </c>
      <c r="BW48" t="s">
        <v>391</v>
      </c>
      <c r="BX48" t="s">
        <v>391</v>
      </c>
      <c r="BY48" t="s">
        <v>391</v>
      </c>
      <c r="BZ48" t="s">
        <v>391</v>
      </c>
      <c r="CA48" t="s">
        <v>391</v>
      </c>
      <c r="CB48" t="s">
        <v>391</v>
      </c>
      <c r="CC48" t="s">
        <v>391</v>
      </c>
      <c r="CD48">
        <f t="shared" si="42"/>
        <v>1500.2</v>
      </c>
      <c r="CE48">
        <f t="shared" si="43"/>
        <v>1261.3787994915322</v>
      </c>
      <c r="CF48">
        <f t="shared" si="44"/>
        <v>0.84080709204874826</v>
      </c>
      <c r="CG48">
        <f t="shared" si="45"/>
        <v>0.16115768765408398</v>
      </c>
      <c r="CH48">
        <v>6</v>
      </c>
      <c r="CI48">
        <v>0.5</v>
      </c>
      <c r="CJ48" t="s">
        <v>393</v>
      </c>
      <c r="CK48">
        <v>2</v>
      </c>
      <c r="CL48">
        <v>1634316928.5</v>
      </c>
      <c r="CM48">
        <v>295.49700000000001</v>
      </c>
      <c r="CN48">
        <v>300.00700000000001</v>
      </c>
      <c r="CO48">
        <v>19.184000000000001</v>
      </c>
      <c r="CP48">
        <v>17.661200000000001</v>
      </c>
      <c r="CQ48">
        <v>293.26100000000002</v>
      </c>
      <c r="CR48">
        <v>19.036999999999999</v>
      </c>
      <c r="CS48">
        <v>999.97199999999998</v>
      </c>
      <c r="CT48">
        <v>90.955399999999997</v>
      </c>
      <c r="CU48">
        <v>0.100353</v>
      </c>
      <c r="CV48">
        <v>26.632400000000001</v>
      </c>
      <c r="CW48">
        <v>-254.886</v>
      </c>
      <c r="CX48">
        <v>999.9</v>
      </c>
      <c r="CY48">
        <v>0</v>
      </c>
      <c r="CZ48">
        <v>0</v>
      </c>
      <c r="DA48">
        <v>9976.25</v>
      </c>
      <c r="DB48">
        <v>0</v>
      </c>
      <c r="DC48">
        <v>11.805099999999999</v>
      </c>
      <c r="DD48">
        <v>-4.2929700000000004</v>
      </c>
      <c r="DE48">
        <v>301.49900000000002</v>
      </c>
      <c r="DF48">
        <v>305.39999999999998</v>
      </c>
      <c r="DG48">
        <v>1.52647</v>
      </c>
      <c r="DH48">
        <v>300.00700000000001</v>
      </c>
      <c r="DI48">
        <v>17.661200000000001</v>
      </c>
      <c r="DJ48">
        <v>1.74522</v>
      </c>
      <c r="DK48">
        <v>1.6063799999999999</v>
      </c>
      <c r="DL48">
        <v>15.304600000000001</v>
      </c>
      <c r="DM48">
        <v>14.020099999999999</v>
      </c>
      <c r="DN48">
        <v>1500.2</v>
      </c>
      <c r="DO48">
        <v>0.97300799999999998</v>
      </c>
      <c r="DP48">
        <v>2.6991999999999999E-2</v>
      </c>
      <c r="DQ48">
        <v>0</v>
      </c>
      <c r="DR48">
        <v>1560.54</v>
      </c>
      <c r="DS48">
        <v>5.0006300000000001</v>
      </c>
      <c r="DT48">
        <v>22880.5</v>
      </c>
      <c r="DU48">
        <v>12906.8</v>
      </c>
      <c r="DV48">
        <v>40</v>
      </c>
      <c r="DW48">
        <v>40.811999999999998</v>
      </c>
      <c r="DX48">
        <v>39.561999999999998</v>
      </c>
      <c r="DY48">
        <v>41.875</v>
      </c>
      <c r="DZ48">
        <v>41.375</v>
      </c>
      <c r="EA48">
        <v>1454.84</v>
      </c>
      <c r="EB48">
        <v>40.36</v>
      </c>
      <c r="EC48">
        <v>0</v>
      </c>
      <c r="ED48">
        <v>91.400000095367403</v>
      </c>
      <c r="EE48">
        <v>0</v>
      </c>
      <c r="EF48">
        <v>1559.9892</v>
      </c>
      <c r="EG48">
        <v>3.6453846051619898</v>
      </c>
      <c r="EH48">
        <v>118.938461421372</v>
      </c>
      <c r="EI48">
        <v>22866.867999999999</v>
      </c>
      <c r="EJ48">
        <v>15</v>
      </c>
      <c r="EK48">
        <v>1634316953.5</v>
      </c>
      <c r="EL48" t="s">
        <v>527</v>
      </c>
      <c r="EM48">
        <v>1634316945.5</v>
      </c>
      <c r="EN48">
        <v>1634316953.5</v>
      </c>
      <c r="EO48">
        <v>36</v>
      </c>
      <c r="EP48">
        <v>-0.217</v>
      </c>
      <c r="EQ48">
        <v>-3.0000000000000001E-3</v>
      </c>
      <c r="ER48">
        <v>2.2360000000000002</v>
      </c>
      <c r="ES48">
        <v>0.14699999999999999</v>
      </c>
      <c r="ET48">
        <v>300</v>
      </c>
      <c r="EU48">
        <v>18</v>
      </c>
      <c r="EV48">
        <v>0.24</v>
      </c>
      <c r="EW48">
        <v>0.05</v>
      </c>
      <c r="EX48">
        <v>-4.29920756097561</v>
      </c>
      <c r="EY48">
        <v>-5.2283414634142503E-2</v>
      </c>
      <c r="EZ48">
        <v>3.2939979177247503E-2</v>
      </c>
      <c r="FA48">
        <v>1</v>
      </c>
      <c r="FB48">
        <v>1.5189934146341499</v>
      </c>
      <c r="FC48">
        <v>4.3512752613241501E-2</v>
      </c>
      <c r="FD48">
        <v>4.4020342358328099E-3</v>
      </c>
      <c r="FE48">
        <v>1</v>
      </c>
      <c r="FF48">
        <v>2</v>
      </c>
      <c r="FG48">
        <v>2</v>
      </c>
      <c r="FH48" t="s">
        <v>395</v>
      </c>
      <c r="FI48">
        <v>3.8843700000000001</v>
      </c>
      <c r="FJ48">
        <v>2.7591399999999999</v>
      </c>
      <c r="FK48">
        <v>6.96938E-2</v>
      </c>
      <c r="FL48">
        <v>7.1168599999999999E-2</v>
      </c>
      <c r="FM48">
        <v>8.9737800000000006E-2</v>
      </c>
      <c r="FN48">
        <v>8.5081599999999993E-2</v>
      </c>
      <c r="FO48">
        <v>36663.199999999997</v>
      </c>
      <c r="FP48">
        <v>40171.5</v>
      </c>
      <c r="FQ48">
        <v>35702.199999999997</v>
      </c>
      <c r="FR48">
        <v>39248.400000000001</v>
      </c>
      <c r="FS48">
        <v>46100.6</v>
      </c>
      <c r="FT48">
        <v>51841.3</v>
      </c>
      <c r="FU48">
        <v>55828.2</v>
      </c>
      <c r="FV48">
        <v>62926.3</v>
      </c>
      <c r="FW48">
        <v>2.6529500000000001</v>
      </c>
      <c r="FX48">
        <v>2.2390300000000001</v>
      </c>
      <c r="FY48">
        <v>-0.341997</v>
      </c>
      <c r="FZ48">
        <v>0</v>
      </c>
      <c r="GA48">
        <v>-244.739</v>
      </c>
      <c r="GB48">
        <v>999.9</v>
      </c>
      <c r="GC48">
        <v>51.470999999999997</v>
      </c>
      <c r="GD48">
        <v>28.087</v>
      </c>
      <c r="GE48">
        <v>21.585599999999999</v>
      </c>
      <c r="GF48">
        <v>56.677199999999999</v>
      </c>
      <c r="GG48">
        <v>45.256399999999999</v>
      </c>
      <c r="GH48">
        <v>3</v>
      </c>
      <c r="GI48">
        <v>-0.224497</v>
      </c>
      <c r="GJ48">
        <v>-0.62369300000000005</v>
      </c>
      <c r="GK48">
        <v>20.133099999999999</v>
      </c>
      <c r="GL48">
        <v>5.2014199999999997</v>
      </c>
      <c r="GM48">
        <v>12.007899999999999</v>
      </c>
      <c r="GN48">
        <v>4.9756499999999999</v>
      </c>
      <c r="GO48">
        <v>3.2930299999999999</v>
      </c>
      <c r="GP48">
        <v>38.700000000000003</v>
      </c>
      <c r="GQ48">
        <v>1597.4</v>
      </c>
      <c r="GR48">
        <v>9999</v>
      </c>
      <c r="GS48">
        <v>9999</v>
      </c>
      <c r="GT48">
        <v>1.8631</v>
      </c>
      <c r="GU48">
        <v>1.86798</v>
      </c>
      <c r="GV48">
        <v>1.8677299999999999</v>
      </c>
      <c r="GW48">
        <v>1.86893</v>
      </c>
      <c r="GX48">
        <v>1.86981</v>
      </c>
      <c r="GY48">
        <v>1.8658399999999999</v>
      </c>
      <c r="GZ48">
        <v>1.8669100000000001</v>
      </c>
      <c r="HA48">
        <v>1.86829</v>
      </c>
      <c r="HB48">
        <v>5</v>
      </c>
      <c r="HC48">
        <v>0</v>
      </c>
      <c r="HD48">
        <v>0</v>
      </c>
      <c r="HE48">
        <v>0</v>
      </c>
      <c r="HF48" t="s">
        <v>396</v>
      </c>
      <c r="HG48" t="s">
        <v>397</v>
      </c>
      <c r="HH48" t="s">
        <v>398</v>
      </c>
      <c r="HI48" t="s">
        <v>398</v>
      </c>
      <c r="HJ48" t="s">
        <v>398</v>
      </c>
      <c r="HK48" t="s">
        <v>398</v>
      </c>
      <c r="HL48">
        <v>0</v>
      </c>
      <c r="HM48">
        <v>100</v>
      </c>
      <c r="HN48">
        <v>100</v>
      </c>
      <c r="HO48">
        <v>2.2360000000000002</v>
      </c>
      <c r="HP48">
        <v>0.14699999999999999</v>
      </c>
      <c r="HQ48">
        <v>2.4530500000000801</v>
      </c>
      <c r="HR48">
        <v>0</v>
      </c>
      <c r="HS48">
        <v>0</v>
      </c>
      <c r="HT48">
        <v>0</v>
      </c>
      <c r="HU48">
        <v>0.15062</v>
      </c>
      <c r="HV48">
        <v>0</v>
      </c>
      <c r="HW48">
        <v>0</v>
      </c>
      <c r="HX48">
        <v>0</v>
      </c>
      <c r="HY48">
        <v>-1</v>
      </c>
      <c r="HZ48">
        <v>-1</v>
      </c>
      <c r="IA48">
        <v>-1</v>
      </c>
      <c r="IB48">
        <v>-1</v>
      </c>
      <c r="IC48">
        <v>2.1</v>
      </c>
      <c r="ID48">
        <v>2.2000000000000002</v>
      </c>
      <c r="IE48">
        <v>1.1938500000000001</v>
      </c>
      <c r="IF48">
        <v>2.5903299999999998</v>
      </c>
      <c r="IG48">
        <v>2.9968300000000001</v>
      </c>
      <c r="IH48">
        <v>2.9553199999999999</v>
      </c>
      <c r="II48">
        <v>2.7453599999999998</v>
      </c>
      <c r="IJ48">
        <v>2.34497</v>
      </c>
      <c r="IK48">
        <v>32.598199999999999</v>
      </c>
      <c r="IL48">
        <v>24.227599999999999</v>
      </c>
      <c r="IM48">
        <v>18</v>
      </c>
      <c r="IN48">
        <v>1075.58</v>
      </c>
      <c r="IO48">
        <v>654.52300000000002</v>
      </c>
      <c r="IP48">
        <v>24.9999</v>
      </c>
      <c r="IQ48">
        <v>24.367100000000001</v>
      </c>
      <c r="IR48">
        <v>30.0002</v>
      </c>
      <c r="IS48">
        <v>24.214099999999998</v>
      </c>
      <c r="IT48">
        <v>24.168299999999999</v>
      </c>
      <c r="IU48">
        <v>23.924600000000002</v>
      </c>
      <c r="IV48">
        <v>16.2776</v>
      </c>
      <c r="IW48">
        <v>55.234000000000002</v>
      </c>
      <c r="IX48">
        <v>25</v>
      </c>
      <c r="IY48">
        <v>300</v>
      </c>
      <c r="IZ48">
        <v>17.709499999999998</v>
      </c>
      <c r="JA48">
        <v>103.54900000000001</v>
      </c>
      <c r="JB48">
        <v>104.759</v>
      </c>
    </row>
    <row r="49" spans="1:262" x14ac:dyDescent="0.2">
      <c r="A49">
        <v>33</v>
      </c>
      <c r="B49">
        <v>1634317043.5</v>
      </c>
      <c r="C49">
        <v>5263.4000000953702</v>
      </c>
      <c r="D49" t="s">
        <v>528</v>
      </c>
      <c r="E49" t="s">
        <v>529</v>
      </c>
      <c r="F49" t="s">
        <v>390</v>
      </c>
      <c r="G49">
        <v>1634317043.5</v>
      </c>
      <c r="H49">
        <f t="shared" ref="H49:H80" si="46">(I49)/1000</f>
        <v>2.7032246976211836E-3</v>
      </c>
      <c r="I49">
        <f t="shared" ref="I49:I80" si="47">1000*CS49*AG49*(CO49-CP49)/(100*CH49*(1000-AG49*CO49))</f>
        <v>2.7032246976211836</v>
      </c>
      <c r="J49">
        <f t="shared" ref="J49:J80" si="48">CS49*AG49*(CN49-CM49*(1000-AG49*CP49)/(1000-AG49*CO49))/(100*CH49)</f>
        <v>4.5377046602974698</v>
      </c>
      <c r="K49">
        <f t="shared" ref="K49:K80" si="49">CM49 - IF(AG49&gt;1, J49*CH49*100/(AI49*DA49), 0)</f>
        <v>196.93</v>
      </c>
      <c r="L49">
        <f t="shared" ref="L49:L80" si="50">((R49-H49/2)*K49-J49)/(R49+H49/2)</f>
        <v>133.16824508425643</v>
      </c>
      <c r="M49">
        <f t="shared" ref="M49:M80" si="51">L49*(CT49+CU49)/1000</f>
        <v>12.12583293688167</v>
      </c>
      <c r="N49">
        <f t="shared" ref="N49:N80" si="52">(CM49 - IF(AG49&gt;1, J49*CH49*100/(AI49*DA49), 0))*(CT49+CU49)/1000</f>
        <v>17.931754516621002</v>
      </c>
      <c r="O49">
        <f t="shared" ref="O49:O80" si="53">2/((1/Q49-1/P49)+SIGN(Q49)*SQRT((1/Q49-1/P49)*(1/Q49-1/P49) + 4*CI49/((CI49+1)*(CI49+1))*(2*1/Q49*1/P49-1/P49*1/P49)))</f>
        <v>0.12780231933117048</v>
      </c>
      <c r="P49">
        <f t="shared" ref="P49:P80" si="54">IF(LEFT(CJ49,1)&lt;&gt;"0",IF(LEFT(CJ49,1)="1",3,CK49),$D$5+$E$5*(DA49*CT49/($K$5*1000))+$F$5*(DA49*CT49/($K$5*1000))*MAX(MIN(CH49,$J$5),$I$5)*MAX(MIN(CH49,$J$5),$I$5)+$G$5*MAX(MIN(CH49,$J$5),$I$5)*(DA49*CT49/($K$5*1000))+$H$5*(DA49*CT49/($K$5*1000))*(DA49*CT49/($K$5*1000)))</f>
        <v>2.7700548040081192</v>
      </c>
      <c r="Q49">
        <f t="shared" ref="Q49:Q80" si="55">H49*(1000-(1000*0.61365*EXP(17.502*U49/(240.97+U49))/(CT49+CU49)+CO49)/2)/(1000*0.61365*EXP(17.502*U49/(240.97+U49))/(CT49+CU49)-CO49)</f>
        <v>0.1246146486731062</v>
      </c>
      <c r="R49">
        <f t="shared" ref="R49:R80" si="56">1/((CI49+1)/(O49/1.6)+1/(P49/1.37)) + CI49/((CI49+1)/(O49/1.6) + CI49/(P49/1.37))</f>
        <v>7.8163932772237349E-2</v>
      </c>
      <c r="S49">
        <f t="shared" ref="S49:S80" si="57">(CD49*CG49)</f>
        <v>241.76672901815741</v>
      </c>
      <c r="T49">
        <f t="shared" ref="T49:T80" si="58">(CV49+(S49+2*0.95*0.0000000567*(((CV49+$B$7)+273)^4-(CV49+273)^4)-44100*H49)/(1.84*29.3*P49+8*0.95*0.0000000567*(CV49+273)^3))</f>
        <v>27.44880291196754</v>
      </c>
      <c r="U49">
        <f t="shared" ref="U49:U80" si="59">($C$7*CW49+$D$7*CX49+$E$7*T49)</f>
        <v>27.44880291196754</v>
      </c>
      <c r="V49">
        <f t="shared" ref="V49:V80" si="60">0.61365*EXP(17.502*U49/(240.97+U49))</f>
        <v>3.6745963235367478</v>
      </c>
      <c r="W49">
        <f t="shared" ref="W49:W80" si="61">(X49/Y49*100)</f>
        <v>50.036684158761361</v>
      </c>
      <c r="X49">
        <f t="shared" ref="X49:X80" si="62">CO49*(CT49+CU49)/1000</f>
        <v>1.75826439351112</v>
      </c>
      <c r="Y49">
        <f t="shared" ref="Y49:Y80" si="63">0.61365*EXP(17.502*CV49/(240.97+CV49))</f>
        <v>3.5139506605440203</v>
      </c>
      <c r="Z49">
        <f t="shared" ref="Z49:Z80" si="64">(V49-CO49*(CT49+CU49)/1000)</f>
        <v>1.9163319300256278</v>
      </c>
      <c r="AA49">
        <f t="shared" ref="AA49:AA80" si="65">(-H49*44100)</f>
        <v>-119.21220916509419</v>
      </c>
      <c r="AB49">
        <f t="shared" ref="AB49:AB80" si="66">2*29.3*P49*0.92*(CV49-U49)</f>
        <v>-113.72223155397877</v>
      </c>
      <c r="AC49">
        <f t="shared" ref="AC49:AC80" si="67">2*0.95*0.0000000567*(((CV49+$B$7)+273)^4-(U49+273)^4)</f>
        <v>-8.8660095177686138</v>
      </c>
      <c r="AD49">
        <f t="shared" ref="AD49:AD80" si="68">S49+AC49+AA49+AB49</f>
        <v>-3.3721218684178211E-2</v>
      </c>
      <c r="AE49">
        <v>0</v>
      </c>
      <c r="AF49">
        <v>0</v>
      </c>
      <c r="AG49">
        <f t="shared" ref="AG49:AG80" si="69">IF(AE49*$H$13&gt;=AI49,1,(AI49/(AI49-AE49*$H$13)))</f>
        <v>1</v>
      </c>
      <c r="AH49">
        <f t="shared" ref="AH49:AH80" si="70">(AG49-1)*100</f>
        <v>0</v>
      </c>
      <c r="AI49">
        <f t="shared" ref="AI49:AI80" si="71">MAX(0,($B$13+$C$13*DA49)/(1+$D$13*DA49)*CT49/(CV49+273)*$E$13)</f>
        <v>48255.431595950031</v>
      </c>
      <c r="AJ49" t="s">
        <v>391</v>
      </c>
      <c r="AK49">
        <v>0</v>
      </c>
      <c r="AL49">
        <v>0</v>
      </c>
      <c r="AM49">
        <v>0</v>
      </c>
      <c r="AN49" t="e">
        <f t="shared" ref="AN49:AN80" si="72">1-AL49/AM49</f>
        <v>#DIV/0!</v>
      </c>
      <c r="AO49">
        <v>-1</v>
      </c>
      <c r="AP49" t="s">
        <v>530</v>
      </c>
      <c r="AQ49">
        <v>10430.4</v>
      </c>
      <c r="AR49">
        <v>1486.5011538461499</v>
      </c>
      <c r="AS49">
        <v>1650.43</v>
      </c>
      <c r="AT49">
        <f t="shared" ref="AT49:AT80" si="73">1-AR49/AS49</f>
        <v>9.9324931171785646E-2</v>
      </c>
      <c r="AU49">
        <v>0.5</v>
      </c>
      <c r="AV49">
        <f t="shared" ref="AV49:AV80" si="74">CE49</f>
        <v>1261.3625994912732</v>
      </c>
      <c r="AW49">
        <f t="shared" ref="AW49:AW80" si="75">J49</f>
        <v>4.5377046602974698</v>
      </c>
      <c r="AX49">
        <f t="shared" ref="AX49:AX80" si="76">AT49*AU49*AV49</f>
        <v>62.642376688567666</v>
      </c>
      <c r="AY49">
        <f t="shared" ref="AY49:AY80" si="77">(AW49-AO49)/AV49</f>
        <v>4.390255952198766E-3</v>
      </c>
      <c r="AZ49">
        <f t="shared" ref="AZ49:AZ80" si="78">(AM49-AS49)/AS49</f>
        <v>-1</v>
      </c>
      <c r="BA49" t="e">
        <f t="shared" ref="BA49:BA80" si="79">AL49/(AN49+AL49/AS49)</f>
        <v>#DIV/0!</v>
      </c>
      <c r="BB49" t="s">
        <v>391</v>
      </c>
      <c r="BC49">
        <v>0</v>
      </c>
      <c r="BD49" t="e">
        <f t="shared" ref="BD49:BD80" si="80">IF(BC49&lt;&gt;0, BC49, BA49)</f>
        <v>#DIV/0!</v>
      </c>
      <c r="BE49" t="e">
        <f t="shared" ref="BE49:BE80" si="81">1-BD49/AS49</f>
        <v>#DIV/0!</v>
      </c>
      <c r="BF49" t="e">
        <f t="shared" ref="BF49:BF80" si="82">(AS49-AR49)/(AS49-BD49)</f>
        <v>#DIV/0!</v>
      </c>
      <c r="BG49" t="e">
        <f t="shared" ref="BG49:BG80" si="83">(AM49-AS49)/(AM49-BD49)</f>
        <v>#DIV/0!</v>
      </c>
      <c r="BH49">
        <f t="shared" ref="BH49:BH80" si="84">(AS49-AR49)/(AS49-AL49)</f>
        <v>9.9324931171785619E-2</v>
      </c>
      <c r="BI49" t="e">
        <f t="shared" ref="BI49:BI80" si="85">(AM49-AS49)/(AM49-AL49)</f>
        <v>#DIV/0!</v>
      </c>
      <c r="BJ49" t="e">
        <f t="shared" ref="BJ49:BJ80" si="86">(BF49*BD49/AR49)</f>
        <v>#DIV/0!</v>
      </c>
      <c r="BK49" t="e">
        <f t="shared" ref="BK49:BK80" si="87">(1-BJ49)</f>
        <v>#DIV/0!</v>
      </c>
      <c r="BL49">
        <v>151</v>
      </c>
      <c r="BM49">
        <v>300</v>
      </c>
      <c r="BN49">
        <v>300</v>
      </c>
      <c r="BO49">
        <v>300</v>
      </c>
      <c r="BP49">
        <v>10430.4</v>
      </c>
      <c r="BQ49">
        <v>1624.12</v>
      </c>
      <c r="BR49">
        <v>-7.3752100000000001E-3</v>
      </c>
      <c r="BS49">
        <v>-2.14</v>
      </c>
      <c r="BT49" t="s">
        <v>391</v>
      </c>
      <c r="BU49" t="s">
        <v>391</v>
      </c>
      <c r="BV49" t="s">
        <v>391</v>
      </c>
      <c r="BW49" t="s">
        <v>391</v>
      </c>
      <c r="BX49" t="s">
        <v>391</v>
      </c>
      <c r="BY49" t="s">
        <v>391</v>
      </c>
      <c r="BZ49" t="s">
        <v>391</v>
      </c>
      <c r="CA49" t="s">
        <v>391</v>
      </c>
      <c r="CB49" t="s">
        <v>391</v>
      </c>
      <c r="CC49" t="s">
        <v>391</v>
      </c>
      <c r="CD49">
        <f t="shared" ref="CD49:CD80" si="88">$B$11*DB49+$C$11*DC49+$F$11*DN49*(1-DQ49)</f>
        <v>1500.18</v>
      </c>
      <c r="CE49">
        <f t="shared" ref="CE49:CE80" si="89">CD49*CF49</f>
        <v>1261.3625994912732</v>
      </c>
      <c r="CF49">
        <f t="shared" ref="CF49:CF80" si="90">($B$11*$D$9+$C$11*$D$9+$F$11*((EA49+DS49)/MAX(EA49+DS49+EB49, 0.1)*$I$9+EB49/MAX(EA49+DS49+EB49, 0.1)*$J$9))/($B$11+$C$11+$F$11)</f>
        <v>0.84080750276051752</v>
      </c>
      <c r="CG49">
        <f t="shared" ref="CG49:CG80" si="91">($B$11*$K$9+$C$11*$K$9+$F$11*((EA49+DS49)/MAX(EA49+DS49+EB49, 0.1)*$P$9+EB49/MAX(EA49+DS49+EB49, 0.1)*$Q$9))/($B$11+$C$11+$F$11)</f>
        <v>0.16115848032779892</v>
      </c>
      <c r="CH49">
        <v>6</v>
      </c>
      <c r="CI49">
        <v>0.5</v>
      </c>
      <c r="CJ49" t="s">
        <v>393</v>
      </c>
      <c r="CK49">
        <v>2</v>
      </c>
      <c r="CL49">
        <v>1634317043.5</v>
      </c>
      <c r="CM49">
        <v>196.93</v>
      </c>
      <c r="CN49">
        <v>199.97200000000001</v>
      </c>
      <c r="CO49">
        <v>19.3096</v>
      </c>
      <c r="CP49">
        <v>17.719000000000001</v>
      </c>
      <c r="CQ49">
        <v>194.809</v>
      </c>
      <c r="CR49">
        <v>19.1616</v>
      </c>
      <c r="CS49">
        <v>1000.01</v>
      </c>
      <c r="CT49">
        <v>90.956800000000001</v>
      </c>
      <c r="CU49">
        <v>9.9689700000000006E-2</v>
      </c>
      <c r="CV49">
        <v>26.6873</v>
      </c>
      <c r="CW49">
        <v>-253.429</v>
      </c>
      <c r="CX49">
        <v>999.9</v>
      </c>
      <c r="CY49">
        <v>0</v>
      </c>
      <c r="CZ49">
        <v>0</v>
      </c>
      <c r="DA49">
        <v>10023.799999999999</v>
      </c>
      <c r="DB49">
        <v>0</v>
      </c>
      <c r="DC49">
        <v>11.7499</v>
      </c>
      <c r="DD49">
        <v>-2.9261599999999999</v>
      </c>
      <c r="DE49">
        <v>200.92500000000001</v>
      </c>
      <c r="DF49">
        <v>203.57900000000001</v>
      </c>
      <c r="DG49">
        <v>1.5900099999999999</v>
      </c>
      <c r="DH49">
        <v>199.97200000000001</v>
      </c>
      <c r="DI49">
        <v>17.719000000000001</v>
      </c>
      <c r="DJ49">
        <v>1.7562800000000001</v>
      </c>
      <c r="DK49">
        <v>1.6116600000000001</v>
      </c>
      <c r="DL49">
        <v>15.403</v>
      </c>
      <c r="DM49">
        <v>14.0708</v>
      </c>
      <c r="DN49">
        <v>1500.18</v>
      </c>
      <c r="DO49">
        <v>0.972993</v>
      </c>
      <c r="DP49">
        <v>2.70069E-2</v>
      </c>
      <c r="DQ49">
        <v>0</v>
      </c>
      <c r="DR49">
        <v>1489.03</v>
      </c>
      <c r="DS49">
        <v>5.0006300000000001</v>
      </c>
      <c r="DT49">
        <v>21755.200000000001</v>
      </c>
      <c r="DU49">
        <v>12906.6</v>
      </c>
      <c r="DV49">
        <v>38.811999999999998</v>
      </c>
      <c r="DW49">
        <v>39</v>
      </c>
      <c r="DX49">
        <v>38.625</v>
      </c>
      <c r="DY49">
        <v>38.561999999999998</v>
      </c>
      <c r="DZ49">
        <v>40</v>
      </c>
      <c r="EA49">
        <v>1454.8</v>
      </c>
      <c r="EB49">
        <v>40.380000000000003</v>
      </c>
      <c r="EC49">
        <v>0</v>
      </c>
      <c r="ED49">
        <v>114.59999990463299</v>
      </c>
      <c r="EE49">
        <v>0</v>
      </c>
      <c r="EF49">
        <v>1486.5011538461499</v>
      </c>
      <c r="EG49">
        <v>22.848888897104899</v>
      </c>
      <c r="EH49">
        <v>277.35042743228598</v>
      </c>
      <c r="EI49">
        <v>21721.5884615385</v>
      </c>
      <c r="EJ49">
        <v>15</v>
      </c>
      <c r="EK49">
        <v>1634317062.5</v>
      </c>
      <c r="EL49" t="s">
        <v>531</v>
      </c>
      <c r="EM49">
        <v>1634317061.5</v>
      </c>
      <c r="EN49">
        <v>1634317062.5</v>
      </c>
      <c r="EO49">
        <v>37</v>
      </c>
      <c r="EP49">
        <v>-0.115</v>
      </c>
      <c r="EQ49">
        <v>1E-3</v>
      </c>
      <c r="ER49">
        <v>2.121</v>
      </c>
      <c r="ES49">
        <v>0.14799999999999999</v>
      </c>
      <c r="ET49">
        <v>200</v>
      </c>
      <c r="EU49">
        <v>18</v>
      </c>
      <c r="EV49">
        <v>0.24</v>
      </c>
      <c r="EW49">
        <v>0.05</v>
      </c>
      <c r="EX49">
        <v>-2.9262756097560998</v>
      </c>
      <c r="EY49">
        <v>-8.45931010453016E-2</v>
      </c>
      <c r="EZ49">
        <v>3.0855914802299E-2</v>
      </c>
      <c r="FA49">
        <v>1</v>
      </c>
      <c r="FB49">
        <v>1.5824097560975601</v>
      </c>
      <c r="FC49">
        <v>3.3247944250873303E-2</v>
      </c>
      <c r="FD49">
        <v>3.3621606640307201E-3</v>
      </c>
      <c r="FE49">
        <v>1</v>
      </c>
      <c r="FF49">
        <v>2</v>
      </c>
      <c r="FG49">
        <v>2</v>
      </c>
      <c r="FH49" t="s">
        <v>395</v>
      </c>
      <c r="FI49">
        <v>3.88442</v>
      </c>
      <c r="FJ49">
        <v>2.75888</v>
      </c>
      <c r="FK49">
        <v>4.9144699999999999E-2</v>
      </c>
      <c r="FL49">
        <v>5.0454400000000003E-2</v>
      </c>
      <c r="FM49">
        <v>9.0160400000000002E-2</v>
      </c>
      <c r="FN49">
        <v>8.5279800000000003E-2</v>
      </c>
      <c r="FO49">
        <v>37472.199999999997</v>
      </c>
      <c r="FP49">
        <v>41066.5</v>
      </c>
      <c r="FQ49">
        <v>35701.599999999999</v>
      </c>
      <c r="FR49">
        <v>39247.9</v>
      </c>
      <c r="FS49">
        <v>46077.8</v>
      </c>
      <c r="FT49">
        <v>51828.7</v>
      </c>
      <c r="FU49">
        <v>55827.7</v>
      </c>
      <c r="FV49">
        <v>62925.3</v>
      </c>
      <c r="FW49">
        <v>2.6537299999999999</v>
      </c>
      <c r="FX49">
        <v>2.2385999999999999</v>
      </c>
      <c r="FY49">
        <v>-0.29350100000000001</v>
      </c>
      <c r="FZ49">
        <v>0</v>
      </c>
      <c r="GA49">
        <v>-244.73099999999999</v>
      </c>
      <c r="GB49">
        <v>999.9</v>
      </c>
      <c r="GC49">
        <v>51.250999999999998</v>
      </c>
      <c r="GD49">
        <v>28.067</v>
      </c>
      <c r="GE49">
        <v>21.466999999999999</v>
      </c>
      <c r="GF49">
        <v>56.757199999999997</v>
      </c>
      <c r="GG49">
        <v>45.248399999999997</v>
      </c>
      <c r="GH49">
        <v>3</v>
      </c>
      <c r="GI49">
        <v>-0.22452</v>
      </c>
      <c r="GJ49">
        <v>-0.62878500000000004</v>
      </c>
      <c r="GK49">
        <v>20.1312</v>
      </c>
      <c r="GL49">
        <v>5.1993200000000002</v>
      </c>
      <c r="GM49">
        <v>12.007400000000001</v>
      </c>
      <c r="GN49">
        <v>4.9757499999999997</v>
      </c>
      <c r="GO49">
        <v>3.2931300000000001</v>
      </c>
      <c r="GP49">
        <v>38.700000000000003</v>
      </c>
      <c r="GQ49">
        <v>1601.4</v>
      </c>
      <c r="GR49">
        <v>9999</v>
      </c>
      <c r="GS49">
        <v>9999</v>
      </c>
      <c r="GT49">
        <v>1.8631200000000001</v>
      </c>
      <c r="GU49">
        <v>1.86799</v>
      </c>
      <c r="GV49">
        <v>1.8677299999999999</v>
      </c>
      <c r="GW49">
        <v>1.86893</v>
      </c>
      <c r="GX49">
        <v>1.86981</v>
      </c>
      <c r="GY49">
        <v>1.86582</v>
      </c>
      <c r="GZ49">
        <v>1.8669100000000001</v>
      </c>
      <c r="HA49">
        <v>1.86832</v>
      </c>
      <c r="HB49">
        <v>5</v>
      </c>
      <c r="HC49">
        <v>0</v>
      </c>
      <c r="HD49">
        <v>0</v>
      </c>
      <c r="HE49">
        <v>0</v>
      </c>
      <c r="HF49" t="s">
        <v>396</v>
      </c>
      <c r="HG49" t="s">
        <v>397</v>
      </c>
      <c r="HH49" t="s">
        <v>398</v>
      </c>
      <c r="HI49" t="s">
        <v>398</v>
      </c>
      <c r="HJ49" t="s">
        <v>398</v>
      </c>
      <c r="HK49" t="s">
        <v>398</v>
      </c>
      <c r="HL49">
        <v>0</v>
      </c>
      <c r="HM49">
        <v>100</v>
      </c>
      <c r="HN49">
        <v>100</v>
      </c>
      <c r="HO49">
        <v>2.121</v>
      </c>
      <c r="HP49">
        <v>0.14799999999999999</v>
      </c>
      <c r="HQ49">
        <v>2.2360499999999202</v>
      </c>
      <c r="HR49">
        <v>0</v>
      </c>
      <c r="HS49">
        <v>0</v>
      </c>
      <c r="HT49">
        <v>0</v>
      </c>
      <c r="HU49">
        <v>0.14734999999999199</v>
      </c>
      <c r="HV49">
        <v>0</v>
      </c>
      <c r="HW49">
        <v>0</v>
      </c>
      <c r="HX49">
        <v>0</v>
      </c>
      <c r="HY49">
        <v>-1</v>
      </c>
      <c r="HZ49">
        <v>-1</v>
      </c>
      <c r="IA49">
        <v>-1</v>
      </c>
      <c r="IB49">
        <v>-1</v>
      </c>
      <c r="IC49">
        <v>1.6</v>
      </c>
      <c r="ID49">
        <v>1.5</v>
      </c>
      <c r="IE49">
        <v>0.86181600000000003</v>
      </c>
      <c r="IF49">
        <v>2.6000999999999999</v>
      </c>
      <c r="IG49">
        <v>2.9980500000000001</v>
      </c>
      <c r="IH49">
        <v>2.9540999999999999</v>
      </c>
      <c r="II49">
        <v>2.7453599999999998</v>
      </c>
      <c r="IJ49">
        <v>2.3278799999999999</v>
      </c>
      <c r="IK49">
        <v>32.598199999999999</v>
      </c>
      <c r="IL49">
        <v>24.210100000000001</v>
      </c>
      <c r="IM49">
        <v>18</v>
      </c>
      <c r="IN49">
        <v>1076.5999999999999</v>
      </c>
      <c r="IO49">
        <v>654.23</v>
      </c>
      <c r="IP49">
        <v>25.0001</v>
      </c>
      <c r="IQ49">
        <v>24.367100000000001</v>
      </c>
      <c r="IR49">
        <v>30</v>
      </c>
      <c r="IS49">
        <v>24.2182</v>
      </c>
      <c r="IT49">
        <v>24.1723</v>
      </c>
      <c r="IU49">
        <v>17.272600000000001</v>
      </c>
      <c r="IV49">
        <v>15.5731</v>
      </c>
      <c r="IW49">
        <v>55.108899999999998</v>
      </c>
      <c r="IX49">
        <v>25</v>
      </c>
      <c r="IY49">
        <v>200</v>
      </c>
      <c r="IZ49">
        <v>17.736699999999999</v>
      </c>
      <c r="JA49">
        <v>103.547</v>
      </c>
      <c r="JB49">
        <v>104.75700000000001</v>
      </c>
    </row>
    <row r="50" spans="1:262" x14ac:dyDescent="0.2">
      <c r="A50">
        <v>34</v>
      </c>
      <c r="B50">
        <v>1634317154.5</v>
      </c>
      <c r="C50">
        <v>5374.4000000953702</v>
      </c>
      <c r="D50" t="s">
        <v>532</v>
      </c>
      <c r="E50" t="s">
        <v>533</v>
      </c>
      <c r="F50" t="s">
        <v>390</v>
      </c>
      <c r="G50">
        <v>1634317154.5</v>
      </c>
      <c r="H50">
        <f t="shared" si="46"/>
        <v>2.8206503748515188E-3</v>
      </c>
      <c r="I50">
        <f t="shared" si="47"/>
        <v>2.8206503748515188</v>
      </c>
      <c r="J50">
        <f t="shared" si="48"/>
        <v>1.5479139905767931</v>
      </c>
      <c r="K50">
        <f t="shared" si="49"/>
        <v>98.874399999999994</v>
      </c>
      <c r="L50">
        <f t="shared" si="50"/>
        <v>77.092195702107901</v>
      </c>
      <c r="M50">
        <f t="shared" si="51"/>
        <v>7.0198280528537067</v>
      </c>
      <c r="N50">
        <f t="shared" si="52"/>
        <v>9.0032626585326394</v>
      </c>
      <c r="O50">
        <f t="shared" si="53"/>
        <v>0.13499015433613501</v>
      </c>
      <c r="P50">
        <f t="shared" si="54"/>
        <v>2.7637129886251062</v>
      </c>
      <c r="Q50">
        <f t="shared" si="55"/>
        <v>0.13143128796466286</v>
      </c>
      <c r="R50">
        <f t="shared" si="56"/>
        <v>8.245649008144014E-2</v>
      </c>
      <c r="S50">
        <f t="shared" si="57"/>
        <v>241.74163101854555</v>
      </c>
      <c r="T50">
        <f t="shared" si="58"/>
        <v>27.363851079676792</v>
      </c>
      <c r="U50">
        <f t="shared" si="59"/>
        <v>27.363851079676792</v>
      </c>
      <c r="V50">
        <f t="shared" si="60"/>
        <v>3.6563630381464693</v>
      </c>
      <c r="W50">
        <f t="shared" si="61"/>
        <v>50.2546727623197</v>
      </c>
      <c r="X50">
        <f t="shared" si="62"/>
        <v>1.7602976375680202</v>
      </c>
      <c r="Y50">
        <f t="shared" si="63"/>
        <v>3.5027541536154794</v>
      </c>
      <c r="Z50">
        <f t="shared" si="64"/>
        <v>1.8960654005784492</v>
      </c>
      <c r="AA50">
        <f t="shared" si="65"/>
        <v>-124.39068153095198</v>
      </c>
      <c r="AB50">
        <f t="shared" si="66"/>
        <v>-108.87993392911569</v>
      </c>
      <c r="AC50">
        <f t="shared" si="67"/>
        <v>-8.5020548917254217</v>
      </c>
      <c r="AD50">
        <f t="shared" si="68"/>
        <v>-3.1039333247562695E-2</v>
      </c>
      <c r="AE50">
        <v>0</v>
      </c>
      <c r="AF50">
        <v>0</v>
      </c>
      <c r="AG50">
        <f t="shared" si="69"/>
        <v>1</v>
      </c>
      <c r="AH50">
        <f t="shared" si="70"/>
        <v>0</v>
      </c>
      <c r="AI50">
        <f t="shared" si="71"/>
        <v>48091.232963021619</v>
      </c>
      <c r="AJ50" t="s">
        <v>391</v>
      </c>
      <c r="AK50">
        <v>0</v>
      </c>
      <c r="AL50">
        <v>0</v>
      </c>
      <c r="AM50">
        <v>0</v>
      </c>
      <c r="AN50" t="e">
        <f t="shared" si="72"/>
        <v>#DIV/0!</v>
      </c>
      <c r="AO50">
        <v>-1</v>
      </c>
      <c r="AP50" t="s">
        <v>534</v>
      </c>
      <c r="AQ50">
        <v>10434</v>
      </c>
      <c r="AR50">
        <v>1407.2416000000001</v>
      </c>
      <c r="AS50">
        <v>1548.57</v>
      </c>
      <c r="AT50">
        <f t="shared" si="73"/>
        <v>9.1263811128976968E-2</v>
      </c>
      <c r="AU50">
        <v>0.5</v>
      </c>
      <c r="AV50">
        <f t="shared" si="74"/>
        <v>1261.2359994914743</v>
      </c>
      <c r="AW50">
        <f t="shared" si="75"/>
        <v>1.5479139905767931</v>
      </c>
      <c r="AX50">
        <f t="shared" si="76"/>
        <v>57.552602023328205</v>
      </c>
      <c r="AY50">
        <f t="shared" si="77"/>
        <v>2.020172268793551E-3</v>
      </c>
      <c r="AZ50">
        <f t="shared" si="78"/>
        <v>-1</v>
      </c>
      <c r="BA50" t="e">
        <f t="shared" si="79"/>
        <v>#DIV/0!</v>
      </c>
      <c r="BB50" t="s">
        <v>391</v>
      </c>
      <c r="BC50">
        <v>0</v>
      </c>
      <c r="BD50" t="e">
        <f t="shared" si="80"/>
        <v>#DIV/0!</v>
      </c>
      <c r="BE50" t="e">
        <f t="shared" si="81"/>
        <v>#DIV/0!</v>
      </c>
      <c r="BF50" t="e">
        <f t="shared" si="82"/>
        <v>#DIV/0!</v>
      </c>
      <c r="BG50" t="e">
        <f t="shared" si="83"/>
        <v>#DIV/0!</v>
      </c>
      <c r="BH50">
        <f t="shared" si="84"/>
        <v>9.1263811128976982E-2</v>
      </c>
      <c r="BI50" t="e">
        <f t="shared" si="85"/>
        <v>#DIV/0!</v>
      </c>
      <c r="BJ50" t="e">
        <f t="shared" si="86"/>
        <v>#DIV/0!</v>
      </c>
      <c r="BK50" t="e">
        <f t="shared" si="87"/>
        <v>#DIV/0!</v>
      </c>
      <c r="BL50">
        <v>152</v>
      </c>
      <c r="BM50">
        <v>300</v>
      </c>
      <c r="BN50">
        <v>300</v>
      </c>
      <c r="BO50">
        <v>300</v>
      </c>
      <c r="BP50">
        <v>10434</v>
      </c>
      <c r="BQ50">
        <v>1526.54</v>
      </c>
      <c r="BR50">
        <v>-7.3778699999999999E-3</v>
      </c>
      <c r="BS50">
        <v>-2.2799999999999998</v>
      </c>
      <c r="BT50" t="s">
        <v>391</v>
      </c>
      <c r="BU50" t="s">
        <v>391</v>
      </c>
      <c r="BV50" t="s">
        <v>391</v>
      </c>
      <c r="BW50" t="s">
        <v>391</v>
      </c>
      <c r="BX50" t="s">
        <v>391</v>
      </c>
      <c r="BY50" t="s">
        <v>391</v>
      </c>
      <c r="BZ50" t="s">
        <v>391</v>
      </c>
      <c r="CA50" t="s">
        <v>391</v>
      </c>
      <c r="CB50" t="s">
        <v>391</v>
      </c>
      <c r="CC50" t="s">
        <v>391</v>
      </c>
      <c r="CD50">
        <f t="shared" si="88"/>
        <v>1500.03</v>
      </c>
      <c r="CE50">
        <f t="shared" si="89"/>
        <v>1261.2359994914743</v>
      </c>
      <c r="CF50">
        <f t="shared" si="90"/>
        <v>0.84080718351731254</v>
      </c>
      <c r="CG50">
        <f t="shared" si="91"/>
        <v>0.16115786418841327</v>
      </c>
      <c r="CH50">
        <v>6</v>
      </c>
      <c r="CI50">
        <v>0.5</v>
      </c>
      <c r="CJ50" t="s">
        <v>393</v>
      </c>
      <c r="CK50">
        <v>2</v>
      </c>
      <c r="CL50">
        <v>1634317154.5</v>
      </c>
      <c r="CM50">
        <v>98.874399999999994</v>
      </c>
      <c r="CN50">
        <v>99.970500000000001</v>
      </c>
      <c r="CO50">
        <v>19.331700000000001</v>
      </c>
      <c r="CP50">
        <v>17.672000000000001</v>
      </c>
      <c r="CQ50">
        <v>96.805400000000006</v>
      </c>
      <c r="CR50">
        <v>19.1877</v>
      </c>
      <c r="CS50">
        <v>999.98400000000004</v>
      </c>
      <c r="CT50">
        <v>90.957700000000003</v>
      </c>
      <c r="CU50">
        <v>9.9870600000000004E-2</v>
      </c>
      <c r="CV50">
        <v>26.633099999999999</v>
      </c>
      <c r="CW50">
        <v>-253.55500000000001</v>
      </c>
      <c r="CX50">
        <v>999.9</v>
      </c>
      <c r="CY50">
        <v>0</v>
      </c>
      <c r="CZ50">
        <v>0</v>
      </c>
      <c r="DA50">
        <v>9986.25</v>
      </c>
      <c r="DB50">
        <v>0</v>
      </c>
      <c r="DC50">
        <v>11.7499</v>
      </c>
      <c r="DD50">
        <v>-1.04434</v>
      </c>
      <c r="DE50">
        <v>100.877</v>
      </c>
      <c r="DF50">
        <v>101.76900000000001</v>
      </c>
      <c r="DG50">
        <v>1.6636</v>
      </c>
      <c r="DH50">
        <v>99.970500000000001</v>
      </c>
      <c r="DI50">
        <v>17.672000000000001</v>
      </c>
      <c r="DJ50">
        <v>1.7587200000000001</v>
      </c>
      <c r="DK50">
        <v>1.60741</v>
      </c>
      <c r="DL50">
        <v>15.4247</v>
      </c>
      <c r="DM50">
        <v>14.03</v>
      </c>
      <c r="DN50">
        <v>1500.03</v>
      </c>
      <c r="DO50">
        <v>0.97300699999999996</v>
      </c>
      <c r="DP50">
        <v>2.69929E-2</v>
      </c>
      <c r="DQ50">
        <v>0</v>
      </c>
      <c r="DR50">
        <v>1409.56</v>
      </c>
      <c r="DS50">
        <v>5.0006300000000001</v>
      </c>
      <c r="DT50">
        <v>20524.8</v>
      </c>
      <c r="DU50">
        <v>12905.3</v>
      </c>
      <c r="DV50">
        <v>37.686999999999998</v>
      </c>
      <c r="DW50">
        <v>38.061999999999998</v>
      </c>
      <c r="DX50">
        <v>37.561999999999998</v>
      </c>
      <c r="DY50">
        <v>37.311999999999998</v>
      </c>
      <c r="DZ50">
        <v>38.936999999999998</v>
      </c>
      <c r="EA50">
        <v>1454.67</v>
      </c>
      <c r="EB50">
        <v>40.36</v>
      </c>
      <c r="EC50">
        <v>0</v>
      </c>
      <c r="ED50">
        <v>110.40000009536701</v>
      </c>
      <c r="EE50">
        <v>0</v>
      </c>
      <c r="EF50">
        <v>1407.2416000000001</v>
      </c>
      <c r="EG50">
        <v>20.043076899532299</v>
      </c>
      <c r="EH50">
        <v>264.63846116856399</v>
      </c>
      <c r="EI50">
        <v>20493.756000000001</v>
      </c>
      <c r="EJ50">
        <v>15</v>
      </c>
      <c r="EK50">
        <v>1634317175.5</v>
      </c>
      <c r="EL50" t="s">
        <v>535</v>
      </c>
      <c r="EM50">
        <v>1634317173</v>
      </c>
      <c r="EN50">
        <v>1634317175.5</v>
      </c>
      <c r="EO50">
        <v>38</v>
      </c>
      <c r="EP50">
        <v>-5.1999999999999998E-2</v>
      </c>
      <c r="EQ50">
        <v>-4.0000000000000001E-3</v>
      </c>
      <c r="ER50">
        <v>2.069</v>
      </c>
      <c r="ES50">
        <v>0.14399999999999999</v>
      </c>
      <c r="ET50">
        <v>100</v>
      </c>
      <c r="EU50">
        <v>18</v>
      </c>
      <c r="EV50">
        <v>0.44</v>
      </c>
      <c r="EW50">
        <v>0.04</v>
      </c>
      <c r="EX50">
        <v>-1.03294243902439</v>
      </c>
      <c r="EY50">
        <v>-8.2247665505226997E-2</v>
      </c>
      <c r="EZ50">
        <v>1.5056558538616E-2</v>
      </c>
      <c r="FA50">
        <v>1</v>
      </c>
      <c r="FB50">
        <v>1.6559629268292699</v>
      </c>
      <c r="FC50">
        <v>3.2045644599305999E-2</v>
      </c>
      <c r="FD50">
        <v>3.29550413916163E-3</v>
      </c>
      <c r="FE50">
        <v>1</v>
      </c>
      <c r="FF50">
        <v>2</v>
      </c>
      <c r="FG50">
        <v>2</v>
      </c>
      <c r="FH50" t="s">
        <v>395</v>
      </c>
      <c r="FI50">
        <v>3.8843899999999998</v>
      </c>
      <c r="FJ50">
        <v>2.75874</v>
      </c>
      <c r="FK50">
        <v>2.57223E-2</v>
      </c>
      <c r="FL50">
        <v>2.6630399999999999E-2</v>
      </c>
      <c r="FM50">
        <v>9.0248999999999996E-2</v>
      </c>
      <c r="FN50">
        <v>8.5119600000000004E-2</v>
      </c>
      <c r="FO50">
        <v>38394</v>
      </c>
      <c r="FP50">
        <v>42094.5</v>
      </c>
      <c r="FQ50">
        <v>35700.6</v>
      </c>
      <c r="FR50">
        <v>39246</v>
      </c>
      <c r="FS50">
        <v>46071.6</v>
      </c>
      <c r="FT50">
        <v>51835.5</v>
      </c>
      <c r="FU50">
        <v>55826.5</v>
      </c>
      <c r="FV50">
        <v>62923.3</v>
      </c>
      <c r="FW50">
        <v>2.6554799999999998</v>
      </c>
      <c r="FX50">
        <v>2.2382499999999999</v>
      </c>
      <c r="FY50">
        <v>-0.297815</v>
      </c>
      <c r="FZ50">
        <v>0</v>
      </c>
      <c r="GA50">
        <v>-244.72800000000001</v>
      </c>
      <c r="GB50">
        <v>999.9</v>
      </c>
      <c r="GC50">
        <v>51.203000000000003</v>
      </c>
      <c r="GD50">
        <v>28.087</v>
      </c>
      <c r="GE50">
        <v>21.4697</v>
      </c>
      <c r="GF50">
        <v>56.547199999999997</v>
      </c>
      <c r="GG50">
        <v>45.244399999999999</v>
      </c>
      <c r="GH50">
        <v>3</v>
      </c>
      <c r="GI50">
        <v>-0.22414600000000001</v>
      </c>
      <c r="GJ50">
        <v>-0.62890000000000001</v>
      </c>
      <c r="GK50">
        <v>20.1313</v>
      </c>
      <c r="GL50">
        <v>5.2003700000000004</v>
      </c>
      <c r="GM50">
        <v>12.007300000000001</v>
      </c>
      <c r="GN50">
        <v>4.9756999999999998</v>
      </c>
      <c r="GO50">
        <v>3.29305</v>
      </c>
      <c r="GP50">
        <v>38.700000000000003</v>
      </c>
      <c r="GQ50">
        <v>1605.1</v>
      </c>
      <c r="GR50">
        <v>9999</v>
      </c>
      <c r="GS50">
        <v>9999</v>
      </c>
      <c r="GT50">
        <v>1.86317</v>
      </c>
      <c r="GU50">
        <v>1.86798</v>
      </c>
      <c r="GV50">
        <v>1.86774</v>
      </c>
      <c r="GW50">
        <v>1.86893</v>
      </c>
      <c r="GX50">
        <v>1.86981</v>
      </c>
      <c r="GY50">
        <v>1.8658399999999999</v>
      </c>
      <c r="GZ50">
        <v>1.8669100000000001</v>
      </c>
      <c r="HA50">
        <v>1.86829</v>
      </c>
      <c r="HB50">
        <v>5</v>
      </c>
      <c r="HC50">
        <v>0</v>
      </c>
      <c r="HD50">
        <v>0</v>
      </c>
      <c r="HE50">
        <v>0</v>
      </c>
      <c r="HF50" t="s">
        <v>396</v>
      </c>
      <c r="HG50" t="s">
        <v>397</v>
      </c>
      <c r="HH50" t="s">
        <v>398</v>
      </c>
      <c r="HI50" t="s">
        <v>398</v>
      </c>
      <c r="HJ50" t="s">
        <v>398</v>
      </c>
      <c r="HK50" t="s">
        <v>398</v>
      </c>
      <c r="HL50">
        <v>0</v>
      </c>
      <c r="HM50">
        <v>100</v>
      </c>
      <c r="HN50">
        <v>100</v>
      </c>
      <c r="HO50">
        <v>2.069</v>
      </c>
      <c r="HP50">
        <v>0.14399999999999999</v>
      </c>
      <c r="HQ50">
        <v>2.1206999999999701</v>
      </c>
      <c r="HR50">
        <v>0</v>
      </c>
      <c r="HS50">
        <v>0</v>
      </c>
      <c r="HT50">
        <v>0</v>
      </c>
      <c r="HU50">
        <v>0.14791000000000001</v>
      </c>
      <c r="HV50">
        <v>0</v>
      </c>
      <c r="HW50">
        <v>0</v>
      </c>
      <c r="HX50">
        <v>0</v>
      </c>
      <c r="HY50">
        <v>-1</v>
      </c>
      <c r="HZ50">
        <v>-1</v>
      </c>
      <c r="IA50">
        <v>-1</v>
      </c>
      <c r="IB50">
        <v>-1</v>
      </c>
      <c r="IC50">
        <v>1.6</v>
      </c>
      <c r="ID50">
        <v>1.5</v>
      </c>
      <c r="IE50">
        <v>0.51147500000000001</v>
      </c>
      <c r="IF50">
        <v>2.6086399999999998</v>
      </c>
      <c r="IG50">
        <v>2.9980500000000001</v>
      </c>
      <c r="IH50">
        <v>2.9540999999999999</v>
      </c>
      <c r="II50">
        <v>2.7453599999999998</v>
      </c>
      <c r="IJ50">
        <v>2.3339799999999999</v>
      </c>
      <c r="IK50">
        <v>32.598199999999999</v>
      </c>
      <c r="IL50">
        <v>24.227599999999999</v>
      </c>
      <c r="IM50">
        <v>18</v>
      </c>
      <c r="IN50">
        <v>1078.76</v>
      </c>
      <c r="IO50">
        <v>653.97299999999996</v>
      </c>
      <c r="IP50">
        <v>24.999700000000001</v>
      </c>
      <c r="IQ50">
        <v>24.367100000000001</v>
      </c>
      <c r="IR50">
        <v>30.0001</v>
      </c>
      <c r="IS50">
        <v>24.220199999999998</v>
      </c>
      <c r="IT50">
        <v>24.174399999999999</v>
      </c>
      <c r="IU50">
        <v>10.2653</v>
      </c>
      <c r="IV50">
        <v>15.723100000000001</v>
      </c>
      <c r="IW50">
        <v>55.145499999999998</v>
      </c>
      <c r="IX50">
        <v>25</v>
      </c>
      <c r="IY50">
        <v>100</v>
      </c>
      <c r="IZ50">
        <v>17.684000000000001</v>
      </c>
      <c r="JA50">
        <v>103.545</v>
      </c>
      <c r="JB50">
        <v>104.753</v>
      </c>
    </row>
    <row r="51" spans="1:262" x14ac:dyDescent="0.2">
      <c r="A51">
        <v>35</v>
      </c>
      <c r="B51">
        <v>1634317246.5</v>
      </c>
      <c r="C51">
        <v>5466.4000000953702</v>
      </c>
      <c r="D51" t="s">
        <v>536</v>
      </c>
      <c r="E51" t="s">
        <v>537</v>
      </c>
      <c r="F51" t="s">
        <v>390</v>
      </c>
      <c r="G51">
        <v>1634317246.5</v>
      </c>
      <c r="H51">
        <f t="shared" si="46"/>
        <v>2.9257759731910666E-3</v>
      </c>
      <c r="I51">
        <f t="shared" si="47"/>
        <v>2.9257759731910666</v>
      </c>
      <c r="J51">
        <f t="shared" si="48"/>
        <v>-0.23590275581048989</v>
      </c>
      <c r="K51">
        <f t="shared" si="49"/>
        <v>50.039499999999997</v>
      </c>
      <c r="L51">
        <f t="shared" si="50"/>
        <v>51.061221524723599</v>
      </c>
      <c r="M51">
        <f t="shared" si="51"/>
        <v>4.6493063347787738</v>
      </c>
      <c r="N51">
        <f t="shared" si="52"/>
        <v>4.5562749458806993</v>
      </c>
      <c r="O51">
        <f t="shared" si="53"/>
        <v>0.14114970506346106</v>
      </c>
      <c r="P51">
        <f t="shared" si="54"/>
        <v>2.7674586838995165</v>
      </c>
      <c r="Q51">
        <f t="shared" si="55"/>
        <v>0.13726878757876407</v>
      </c>
      <c r="R51">
        <f t="shared" si="56"/>
        <v>8.613278934261244E-2</v>
      </c>
      <c r="S51">
        <f t="shared" si="57"/>
        <v>241.7304590184998</v>
      </c>
      <c r="T51">
        <f t="shared" si="58"/>
        <v>27.269863701886489</v>
      </c>
      <c r="U51">
        <f t="shared" si="59"/>
        <v>27.269863701886489</v>
      </c>
      <c r="V51">
        <f t="shared" si="60"/>
        <v>3.6362824967157188</v>
      </c>
      <c r="W51">
        <f t="shared" si="61"/>
        <v>50.235429411981158</v>
      </c>
      <c r="X51">
        <f t="shared" si="62"/>
        <v>1.7529814748965198</v>
      </c>
      <c r="Y51">
        <f t="shared" si="63"/>
        <v>3.48953217961034</v>
      </c>
      <c r="Z51">
        <f t="shared" si="64"/>
        <v>1.883301021819199</v>
      </c>
      <c r="AA51">
        <f t="shared" si="65"/>
        <v>-129.02672041772604</v>
      </c>
      <c r="AB51">
        <f t="shared" si="66"/>
        <v>-104.58324637836063</v>
      </c>
      <c r="AC51">
        <f t="shared" si="67"/>
        <v>-8.1490385180433798</v>
      </c>
      <c r="AD51">
        <f t="shared" si="68"/>
        <v>-2.8546295630235363E-2</v>
      </c>
      <c r="AE51">
        <v>0</v>
      </c>
      <c r="AF51">
        <v>0</v>
      </c>
      <c r="AG51">
        <f t="shared" si="69"/>
        <v>1</v>
      </c>
      <c r="AH51">
        <f t="shared" si="70"/>
        <v>0</v>
      </c>
      <c r="AI51">
        <f t="shared" si="71"/>
        <v>48203.599868735146</v>
      </c>
      <c r="AJ51" t="s">
        <v>391</v>
      </c>
      <c r="AK51">
        <v>0</v>
      </c>
      <c r="AL51">
        <v>0</v>
      </c>
      <c r="AM51">
        <v>0</v>
      </c>
      <c r="AN51" t="e">
        <f t="shared" si="72"/>
        <v>#DIV/0!</v>
      </c>
      <c r="AO51">
        <v>-1</v>
      </c>
      <c r="AP51" t="s">
        <v>538</v>
      </c>
      <c r="AQ51">
        <v>10435.9</v>
      </c>
      <c r="AR51">
        <v>1339.3365384615399</v>
      </c>
      <c r="AS51">
        <v>1456.4</v>
      </c>
      <c r="AT51">
        <f t="shared" si="73"/>
        <v>8.0378647032724682E-2</v>
      </c>
      <c r="AU51">
        <v>0.5</v>
      </c>
      <c r="AV51">
        <f t="shared" si="74"/>
        <v>1261.1771994914509</v>
      </c>
      <c r="AW51">
        <f t="shared" si="75"/>
        <v>-0.23590275581048989</v>
      </c>
      <c r="AX51">
        <f t="shared" si="76"/>
        <v>50.685858481821768</v>
      </c>
      <c r="AY51">
        <f t="shared" si="77"/>
        <v>6.0586033786340235E-4</v>
      </c>
      <c r="AZ51">
        <f t="shared" si="78"/>
        <v>-1</v>
      </c>
      <c r="BA51" t="e">
        <f t="shared" si="79"/>
        <v>#DIV/0!</v>
      </c>
      <c r="BB51" t="s">
        <v>391</v>
      </c>
      <c r="BC51">
        <v>0</v>
      </c>
      <c r="BD51" t="e">
        <f t="shared" si="80"/>
        <v>#DIV/0!</v>
      </c>
      <c r="BE51" t="e">
        <f t="shared" si="81"/>
        <v>#DIV/0!</v>
      </c>
      <c r="BF51" t="e">
        <f t="shared" si="82"/>
        <v>#DIV/0!</v>
      </c>
      <c r="BG51" t="e">
        <f t="shared" si="83"/>
        <v>#DIV/0!</v>
      </c>
      <c r="BH51">
        <f t="shared" si="84"/>
        <v>8.0378647032724626E-2</v>
      </c>
      <c r="BI51" t="e">
        <f t="shared" si="85"/>
        <v>#DIV/0!</v>
      </c>
      <c r="BJ51" t="e">
        <f t="shared" si="86"/>
        <v>#DIV/0!</v>
      </c>
      <c r="BK51" t="e">
        <f t="shared" si="87"/>
        <v>#DIV/0!</v>
      </c>
      <c r="BL51">
        <v>153</v>
      </c>
      <c r="BM51">
        <v>300</v>
      </c>
      <c r="BN51">
        <v>300</v>
      </c>
      <c r="BO51">
        <v>300</v>
      </c>
      <c r="BP51">
        <v>10435.9</v>
      </c>
      <c r="BQ51">
        <v>1438.26</v>
      </c>
      <c r="BR51">
        <v>-7.3792600000000003E-3</v>
      </c>
      <c r="BS51">
        <v>-1.18</v>
      </c>
      <c r="BT51" t="s">
        <v>391</v>
      </c>
      <c r="BU51" t="s">
        <v>391</v>
      </c>
      <c r="BV51" t="s">
        <v>391</v>
      </c>
      <c r="BW51" t="s">
        <v>391</v>
      </c>
      <c r="BX51" t="s">
        <v>391</v>
      </c>
      <c r="BY51" t="s">
        <v>391</v>
      </c>
      <c r="BZ51" t="s">
        <v>391</v>
      </c>
      <c r="CA51" t="s">
        <v>391</v>
      </c>
      <c r="CB51" t="s">
        <v>391</v>
      </c>
      <c r="CC51" t="s">
        <v>391</v>
      </c>
      <c r="CD51">
        <f t="shared" si="88"/>
        <v>1499.96</v>
      </c>
      <c r="CE51">
        <f t="shared" si="89"/>
        <v>1261.1771994914509</v>
      </c>
      <c r="CF51">
        <f t="shared" si="90"/>
        <v>0.84080722118686557</v>
      </c>
      <c r="CG51">
        <f t="shared" si="91"/>
        <v>0.16115793689065028</v>
      </c>
      <c r="CH51">
        <v>6</v>
      </c>
      <c r="CI51">
        <v>0.5</v>
      </c>
      <c r="CJ51" t="s">
        <v>393</v>
      </c>
      <c r="CK51">
        <v>2</v>
      </c>
      <c r="CL51">
        <v>1634317246.5</v>
      </c>
      <c r="CM51">
        <v>50.039499999999997</v>
      </c>
      <c r="CN51">
        <v>49.985799999999998</v>
      </c>
      <c r="CO51">
        <v>19.252199999999998</v>
      </c>
      <c r="CP51">
        <v>17.5305</v>
      </c>
      <c r="CQ51">
        <v>48.087499999999999</v>
      </c>
      <c r="CR51">
        <v>19.115200000000002</v>
      </c>
      <c r="CS51">
        <v>999.98199999999997</v>
      </c>
      <c r="CT51">
        <v>90.953699999999998</v>
      </c>
      <c r="CU51">
        <v>9.98666E-2</v>
      </c>
      <c r="CV51">
        <v>26.568899999999999</v>
      </c>
      <c r="CW51">
        <v>-253.48400000000001</v>
      </c>
      <c r="CX51">
        <v>999.9</v>
      </c>
      <c r="CY51">
        <v>0</v>
      </c>
      <c r="CZ51">
        <v>0</v>
      </c>
      <c r="DA51">
        <v>10008.799999999999</v>
      </c>
      <c r="DB51">
        <v>0</v>
      </c>
      <c r="DC51">
        <v>11.805099999999999</v>
      </c>
      <c r="DD51">
        <v>0.17053199999999999</v>
      </c>
      <c r="DE51">
        <v>51.141300000000001</v>
      </c>
      <c r="DF51">
        <v>50.877699999999997</v>
      </c>
      <c r="DG51">
        <v>1.7287999999999999</v>
      </c>
      <c r="DH51">
        <v>49.985799999999998</v>
      </c>
      <c r="DI51">
        <v>17.5305</v>
      </c>
      <c r="DJ51">
        <v>1.7517</v>
      </c>
      <c r="DK51">
        <v>1.59446</v>
      </c>
      <c r="DL51">
        <v>15.362299999999999</v>
      </c>
      <c r="DM51">
        <v>13.9054</v>
      </c>
      <c r="DN51">
        <v>1499.96</v>
      </c>
      <c r="DO51">
        <v>0.973001</v>
      </c>
      <c r="DP51">
        <v>2.69987E-2</v>
      </c>
      <c r="DQ51">
        <v>0</v>
      </c>
      <c r="DR51">
        <v>1335.78</v>
      </c>
      <c r="DS51">
        <v>5.0006300000000001</v>
      </c>
      <c r="DT51">
        <v>19410.8</v>
      </c>
      <c r="DU51">
        <v>12904.8</v>
      </c>
      <c r="DV51">
        <v>37</v>
      </c>
      <c r="DW51">
        <v>37.5</v>
      </c>
      <c r="DX51">
        <v>36.936999999999998</v>
      </c>
      <c r="DY51">
        <v>36.75</v>
      </c>
      <c r="DZ51">
        <v>38.311999999999998</v>
      </c>
      <c r="EA51">
        <v>1454.6</v>
      </c>
      <c r="EB51">
        <v>40.36</v>
      </c>
      <c r="EC51">
        <v>0</v>
      </c>
      <c r="ED51">
        <v>91.799999952316298</v>
      </c>
      <c r="EE51">
        <v>0</v>
      </c>
      <c r="EF51">
        <v>1339.3365384615399</v>
      </c>
      <c r="EG51">
        <v>-29.307008589722201</v>
      </c>
      <c r="EH51">
        <v>-437.835897771389</v>
      </c>
      <c r="EI51">
        <v>19465.6192307692</v>
      </c>
      <c r="EJ51">
        <v>15</v>
      </c>
      <c r="EK51">
        <v>1634317264.5</v>
      </c>
      <c r="EL51" t="s">
        <v>539</v>
      </c>
      <c r="EM51">
        <v>1634317258.5</v>
      </c>
      <c r="EN51">
        <v>1634317264.5</v>
      </c>
      <c r="EO51">
        <v>39</v>
      </c>
      <c r="EP51">
        <v>-0.11700000000000001</v>
      </c>
      <c r="EQ51">
        <v>-7.0000000000000001E-3</v>
      </c>
      <c r="ER51">
        <v>1.952</v>
      </c>
      <c r="ES51">
        <v>0.13700000000000001</v>
      </c>
      <c r="ET51">
        <v>50</v>
      </c>
      <c r="EU51">
        <v>18</v>
      </c>
      <c r="EV51">
        <v>0.21</v>
      </c>
      <c r="EW51">
        <v>0.05</v>
      </c>
      <c r="EX51">
        <v>0.17382141463414599</v>
      </c>
      <c r="EY51">
        <v>-5.5804703832752503E-2</v>
      </c>
      <c r="EZ51">
        <v>1.9971518056027301E-2</v>
      </c>
      <c r="FA51">
        <v>1</v>
      </c>
      <c r="FB51">
        <v>1.7225668292682901</v>
      </c>
      <c r="FC51">
        <v>2.44358885017434E-2</v>
      </c>
      <c r="FD51">
        <v>2.7236761734244302E-3</v>
      </c>
      <c r="FE51">
        <v>1</v>
      </c>
      <c r="FF51">
        <v>2</v>
      </c>
      <c r="FG51">
        <v>2</v>
      </c>
      <c r="FH51" t="s">
        <v>395</v>
      </c>
      <c r="FI51">
        <v>3.8843899999999998</v>
      </c>
      <c r="FJ51">
        <v>2.7589299999999999</v>
      </c>
      <c r="FK51">
        <v>1.30069E-2</v>
      </c>
      <c r="FL51">
        <v>1.35669E-2</v>
      </c>
      <c r="FM51">
        <v>9.00001E-2</v>
      </c>
      <c r="FN51">
        <v>8.4631300000000007E-2</v>
      </c>
      <c r="FO51">
        <v>38894.1</v>
      </c>
      <c r="FP51">
        <v>42659.6</v>
      </c>
      <c r="FQ51">
        <v>35699.699999999997</v>
      </c>
      <c r="FR51">
        <v>39246.400000000001</v>
      </c>
      <c r="FS51">
        <v>46083.1</v>
      </c>
      <c r="FT51">
        <v>51863.6</v>
      </c>
      <c r="FU51">
        <v>55825.2</v>
      </c>
      <c r="FV51">
        <v>62924.1</v>
      </c>
      <c r="FW51">
        <v>2.6547200000000002</v>
      </c>
      <c r="FX51">
        <v>2.2377500000000001</v>
      </c>
      <c r="FY51">
        <v>-0.29552400000000001</v>
      </c>
      <c r="FZ51">
        <v>0</v>
      </c>
      <c r="GA51">
        <v>-244.72499999999999</v>
      </c>
      <c r="GB51">
        <v>999.9</v>
      </c>
      <c r="GC51">
        <v>51.128999999999998</v>
      </c>
      <c r="GD51">
        <v>28.067</v>
      </c>
      <c r="GE51">
        <v>21.414400000000001</v>
      </c>
      <c r="GF51">
        <v>56.257199999999997</v>
      </c>
      <c r="GG51">
        <v>45.272399999999998</v>
      </c>
      <c r="GH51">
        <v>3</v>
      </c>
      <c r="GI51">
        <v>-0.22418399999999999</v>
      </c>
      <c r="GJ51">
        <v>-0.64097800000000005</v>
      </c>
      <c r="GK51">
        <v>20.1313</v>
      </c>
      <c r="GL51">
        <v>5.1994699999999998</v>
      </c>
      <c r="GM51">
        <v>12.007</v>
      </c>
      <c r="GN51">
        <v>4.9756999999999998</v>
      </c>
      <c r="GO51">
        <v>3.2930999999999999</v>
      </c>
      <c r="GP51">
        <v>38.799999999999997</v>
      </c>
      <c r="GQ51">
        <v>1608.3</v>
      </c>
      <c r="GR51">
        <v>9999</v>
      </c>
      <c r="GS51">
        <v>9999</v>
      </c>
      <c r="GT51">
        <v>1.8631599999999999</v>
      </c>
      <c r="GU51">
        <v>1.86798</v>
      </c>
      <c r="GV51">
        <v>1.86772</v>
      </c>
      <c r="GW51">
        <v>1.8689100000000001</v>
      </c>
      <c r="GX51">
        <v>1.86981</v>
      </c>
      <c r="GY51">
        <v>1.8658399999999999</v>
      </c>
      <c r="GZ51">
        <v>1.8669100000000001</v>
      </c>
      <c r="HA51">
        <v>1.86829</v>
      </c>
      <c r="HB51">
        <v>5</v>
      </c>
      <c r="HC51">
        <v>0</v>
      </c>
      <c r="HD51">
        <v>0</v>
      </c>
      <c r="HE51">
        <v>0</v>
      </c>
      <c r="HF51" t="s">
        <v>396</v>
      </c>
      <c r="HG51" t="s">
        <v>397</v>
      </c>
      <c r="HH51" t="s">
        <v>398</v>
      </c>
      <c r="HI51" t="s">
        <v>398</v>
      </c>
      <c r="HJ51" t="s">
        <v>398</v>
      </c>
      <c r="HK51" t="s">
        <v>398</v>
      </c>
      <c r="HL51">
        <v>0</v>
      </c>
      <c r="HM51">
        <v>100</v>
      </c>
      <c r="HN51">
        <v>100</v>
      </c>
      <c r="HO51">
        <v>1.952</v>
      </c>
      <c r="HP51">
        <v>0.13700000000000001</v>
      </c>
      <c r="HQ51">
        <v>2.0688190476190602</v>
      </c>
      <c r="HR51">
        <v>0</v>
      </c>
      <c r="HS51">
        <v>0</v>
      </c>
      <c r="HT51">
        <v>0</v>
      </c>
      <c r="HU51">
        <v>0.144100000000002</v>
      </c>
      <c r="HV51">
        <v>0</v>
      </c>
      <c r="HW51">
        <v>0</v>
      </c>
      <c r="HX51">
        <v>0</v>
      </c>
      <c r="HY51">
        <v>-1</v>
      </c>
      <c r="HZ51">
        <v>-1</v>
      </c>
      <c r="IA51">
        <v>-1</v>
      </c>
      <c r="IB51">
        <v>-1</v>
      </c>
      <c r="IC51">
        <v>1.2</v>
      </c>
      <c r="ID51">
        <v>1.2</v>
      </c>
      <c r="IE51">
        <v>0.33325199999999999</v>
      </c>
      <c r="IF51">
        <v>2.6269499999999999</v>
      </c>
      <c r="IG51">
        <v>2.9968300000000001</v>
      </c>
      <c r="IH51">
        <v>2.9540999999999999</v>
      </c>
      <c r="II51">
        <v>2.7453599999999998</v>
      </c>
      <c r="IJ51">
        <v>2.3095699999999999</v>
      </c>
      <c r="IK51">
        <v>32.598199999999999</v>
      </c>
      <c r="IL51">
        <v>24.218800000000002</v>
      </c>
      <c r="IM51">
        <v>18</v>
      </c>
      <c r="IN51">
        <v>1077.82</v>
      </c>
      <c r="IO51">
        <v>653.54300000000001</v>
      </c>
      <c r="IP51">
        <v>24.999700000000001</v>
      </c>
      <c r="IQ51">
        <v>24.363</v>
      </c>
      <c r="IR51">
        <v>30.0001</v>
      </c>
      <c r="IS51">
        <v>24.218599999999999</v>
      </c>
      <c r="IT51">
        <v>24.1723</v>
      </c>
      <c r="IU51">
        <v>6.6940999999999997</v>
      </c>
      <c r="IV51">
        <v>16.305099999999999</v>
      </c>
      <c r="IW51">
        <v>55.145600000000002</v>
      </c>
      <c r="IX51">
        <v>25</v>
      </c>
      <c r="IY51">
        <v>50</v>
      </c>
      <c r="IZ51">
        <v>17.531300000000002</v>
      </c>
      <c r="JA51">
        <v>103.542</v>
      </c>
      <c r="JB51">
        <v>104.755</v>
      </c>
    </row>
    <row r="52" spans="1:262" x14ac:dyDescent="0.2">
      <c r="A52">
        <v>36</v>
      </c>
      <c r="B52">
        <v>1634317347.5</v>
      </c>
      <c r="C52">
        <v>5567.4000000953702</v>
      </c>
      <c r="D52" t="s">
        <v>540</v>
      </c>
      <c r="E52" t="s">
        <v>541</v>
      </c>
      <c r="F52" t="s">
        <v>390</v>
      </c>
      <c r="G52">
        <v>1634317347.5</v>
      </c>
      <c r="H52">
        <f t="shared" si="46"/>
        <v>3.0618039117293085E-3</v>
      </c>
      <c r="I52">
        <f t="shared" si="47"/>
        <v>3.0618039117293083</v>
      </c>
      <c r="J52">
        <f t="shared" si="48"/>
        <v>-2.1413701462294035</v>
      </c>
      <c r="K52">
        <f t="shared" si="49"/>
        <v>0.81392900000000001</v>
      </c>
      <c r="L52">
        <f t="shared" si="50"/>
        <v>23.994764502696214</v>
      </c>
      <c r="M52">
        <f t="shared" si="51"/>
        <v>2.1847848377451045</v>
      </c>
      <c r="N52">
        <f t="shared" si="52"/>
        <v>7.4110322608134688E-2</v>
      </c>
      <c r="O52">
        <f t="shared" si="53"/>
        <v>0.14888105822365794</v>
      </c>
      <c r="P52">
        <f t="shared" si="54"/>
        <v>2.7735714047503732</v>
      </c>
      <c r="Q52">
        <f t="shared" si="55"/>
        <v>0.14457954458491379</v>
      </c>
      <c r="R52">
        <f t="shared" si="56"/>
        <v>9.0738337217354789E-2</v>
      </c>
      <c r="S52">
        <f t="shared" si="57"/>
        <v>241.69375101834925</v>
      </c>
      <c r="T52">
        <f t="shared" si="58"/>
        <v>27.166899063393721</v>
      </c>
      <c r="U52">
        <f t="shared" si="59"/>
        <v>27.166899063393721</v>
      </c>
      <c r="V52">
        <f t="shared" si="60"/>
        <v>3.614394495843765</v>
      </c>
      <c r="W52">
        <f t="shared" si="61"/>
        <v>50.134807283652819</v>
      </c>
      <c r="X52">
        <f t="shared" si="62"/>
        <v>1.7428735542920202</v>
      </c>
      <c r="Y52">
        <f t="shared" si="63"/>
        <v>3.4763742970650844</v>
      </c>
      <c r="Z52">
        <f t="shared" si="64"/>
        <v>1.8715209415517449</v>
      </c>
      <c r="AA52">
        <f t="shared" si="65"/>
        <v>-135.02555250726249</v>
      </c>
      <c r="AB52">
        <f t="shared" si="66"/>
        <v>-99.002866229822928</v>
      </c>
      <c r="AC52">
        <f t="shared" si="67"/>
        <v>-7.6907877653743117</v>
      </c>
      <c r="AD52">
        <f t="shared" si="68"/>
        <v>-2.5455484110494808E-2</v>
      </c>
      <c r="AE52">
        <v>0</v>
      </c>
      <c r="AF52">
        <v>0</v>
      </c>
      <c r="AG52">
        <f t="shared" si="69"/>
        <v>1</v>
      </c>
      <c r="AH52">
        <f t="shared" si="70"/>
        <v>0</v>
      </c>
      <c r="AI52">
        <f t="shared" si="71"/>
        <v>48380.778713225751</v>
      </c>
      <c r="AJ52" t="s">
        <v>391</v>
      </c>
      <c r="AK52">
        <v>0</v>
      </c>
      <c r="AL52">
        <v>0</v>
      </c>
      <c r="AM52">
        <v>0</v>
      </c>
      <c r="AN52" t="e">
        <f t="shared" si="72"/>
        <v>#DIV/0!</v>
      </c>
      <c r="AO52">
        <v>-1</v>
      </c>
      <c r="AP52" t="s">
        <v>542</v>
      </c>
      <c r="AQ52">
        <v>10431.700000000001</v>
      </c>
      <c r="AR52">
        <v>1122.6134615384599</v>
      </c>
      <c r="AS52">
        <v>1183.6300000000001</v>
      </c>
      <c r="AT52">
        <f t="shared" si="73"/>
        <v>5.1550348049255401E-2</v>
      </c>
      <c r="AU52">
        <v>0.5</v>
      </c>
      <c r="AV52">
        <f t="shared" si="74"/>
        <v>1260.9839994913725</v>
      </c>
      <c r="AW52">
        <f t="shared" si="75"/>
        <v>-2.1413701462294035</v>
      </c>
      <c r="AX52">
        <f t="shared" si="76"/>
        <v>32.502082029161173</v>
      </c>
      <c r="AY52">
        <f t="shared" si="77"/>
        <v>-9.0514244961853896E-4</v>
      </c>
      <c r="AZ52">
        <f t="shared" si="78"/>
        <v>-1</v>
      </c>
      <c r="BA52" t="e">
        <f t="shared" si="79"/>
        <v>#DIV/0!</v>
      </c>
      <c r="BB52" t="s">
        <v>391</v>
      </c>
      <c r="BC52">
        <v>0</v>
      </c>
      <c r="BD52" t="e">
        <f t="shared" si="80"/>
        <v>#DIV/0!</v>
      </c>
      <c r="BE52" t="e">
        <f t="shared" si="81"/>
        <v>#DIV/0!</v>
      </c>
      <c r="BF52" t="e">
        <f t="shared" si="82"/>
        <v>#DIV/0!</v>
      </c>
      <c r="BG52" t="e">
        <f t="shared" si="83"/>
        <v>#DIV/0!</v>
      </c>
      <c r="BH52">
        <f t="shared" si="84"/>
        <v>5.1550348049255443E-2</v>
      </c>
      <c r="BI52" t="e">
        <f t="shared" si="85"/>
        <v>#DIV/0!</v>
      </c>
      <c r="BJ52" t="e">
        <f t="shared" si="86"/>
        <v>#DIV/0!</v>
      </c>
      <c r="BK52" t="e">
        <f t="shared" si="87"/>
        <v>#DIV/0!</v>
      </c>
      <c r="BL52">
        <v>154</v>
      </c>
      <c r="BM52">
        <v>300</v>
      </c>
      <c r="BN52">
        <v>300</v>
      </c>
      <c r="BO52">
        <v>300</v>
      </c>
      <c r="BP52">
        <v>10431.700000000001</v>
      </c>
      <c r="BQ52">
        <v>1170</v>
      </c>
      <c r="BR52">
        <v>-7.3771100000000001E-3</v>
      </c>
      <c r="BS52">
        <v>-1.1399999999999999</v>
      </c>
      <c r="BT52" t="s">
        <v>391</v>
      </c>
      <c r="BU52" t="s">
        <v>391</v>
      </c>
      <c r="BV52" t="s">
        <v>391</v>
      </c>
      <c r="BW52" t="s">
        <v>391</v>
      </c>
      <c r="BX52" t="s">
        <v>391</v>
      </c>
      <c r="BY52" t="s">
        <v>391</v>
      </c>
      <c r="BZ52" t="s">
        <v>391</v>
      </c>
      <c r="CA52" t="s">
        <v>391</v>
      </c>
      <c r="CB52" t="s">
        <v>391</v>
      </c>
      <c r="CC52" t="s">
        <v>391</v>
      </c>
      <c r="CD52">
        <f t="shared" si="88"/>
        <v>1499.73</v>
      </c>
      <c r="CE52">
        <f t="shared" si="89"/>
        <v>1260.9839994913725</v>
      </c>
      <c r="CF52">
        <f t="shared" si="90"/>
        <v>0.84080734498301202</v>
      </c>
      <c r="CG52">
        <f t="shared" si="91"/>
        <v>0.16115817581721326</v>
      </c>
      <c r="CH52">
        <v>6</v>
      </c>
      <c r="CI52">
        <v>0.5</v>
      </c>
      <c r="CJ52" t="s">
        <v>393</v>
      </c>
      <c r="CK52">
        <v>2</v>
      </c>
      <c r="CL52">
        <v>1634317347.5</v>
      </c>
      <c r="CM52">
        <v>0.81392900000000001</v>
      </c>
      <c r="CN52">
        <v>-0.469385</v>
      </c>
      <c r="CO52">
        <v>19.141400000000001</v>
      </c>
      <c r="CP52">
        <v>17.339500000000001</v>
      </c>
      <c r="CQ52">
        <v>-1.06517</v>
      </c>
      <c r="CR52">
        <v>19.008099999999999</v>
      </c>
      <c r="CS52">
        <v>1000.01</v>
      </c>
      <c r="CT52">
        <v>90.953199999999995</v>
      </c>
      <c r="CU52">
        <v>9.9364300000000003E-2</v>
      </c>
      <c r="CV52">
        <v>26.504799999999999</v>
      </c>
      <c r="CW52">
        <v>-254.37100000000001</v>
      </c>
      <c r="CX52">
        <v>999.9</v>
      </c>
      <c r="CY52">
        <v>0</v>
      </c>
      <c r="CZ52">
        <v>0</v>
      </c>
      <c r="DA52">
        <v>10045</v>
      </c>
      <c r="DB52">
        <v>0</v>
      </c>
      <c r="DC52">
        <v>11.752700000000001</v>
      </c>
      <c r="DD52">
        <v>1.28331</v>
      </c>
      <c r="DE52">
        <v>0.82981300000000002</v>
      </c>
      <c r="DF52">
        <v>-0.47766799999999998</v>
      </c>
      <c r="DG52">
        <v>1.8019700000000001</v>
      </c>
      <c r="DH52">
        <v>-0.469385</v>
      </c>
      <c r="DI52">
        <v>17.339500000000001</v>
      </c>
      <c r="DJ52">
        <v>1.7409699999999999</v>
      </c>
      <c r="DK52">
        <v>1.57708</v>
      </c>
      <c r="DL52">
        <v>15.2667</v>
      </c>
      <c r="DM52">
        <v>13.736700000000001</v>
      </c>
      <c r="DN52">
        <v>1499.73</v>
      </c>
      <c r="DO52">
        <v>0.97299899999999995</v>
      </c>
      <c r="DP52">
        <v>2.70011E-2</v>
      </c>
      <c r="DQ52">
        <v>0</v>
      </c>
      <c r="DR52">
        <v>1104.98</v>
      </c>
      <c r="DS52">
        <v>5.0006300000000001</v>
      </c>
      <c r="DT52">
        <v>16099.8</v>
      </c>
      <c r="DU52">
        <v>12902.8</v>
      </c>
      <c r="DV52">
        <v>37.311999999999998</v>
      </c>
      <c r="DW52">
        <v>38.25</v>
      </c>
      <c r="DX52">
        <v>37.186999999999998</v>
      </c>
      <c r="DY52">
        <v>37.75</v>
      </c>
      <c r="DZ52">
        <v>38.75</v>
      </c>
      <c r="EA52">
        <v>1454.37</v>
      </c>
      <c r="EB52">
        <v>40.36</v>
      </c>
      <c r="EC52">
        <v>0</v>
      </c>
      <c r="ED52">
        <v>100.40000009536701</v>
      </c>
      <c r="EE52">
        <v>0</v>
      </c>
      <c r="EF52">
        <v>1122.6134615384599</v>
      </c>
      <c r="EG52">
        <v>-138.79487180126301</v>
      </c>
      <c r="EH52">
        <v>-1952.5641026675501</v>
      </c>
      <c r="EI52">
        <v>16346.0192307692</v>
      </c>
      <c r="EJ52">
        <v>15</v>
      </c>
      <c r="EK52">
        <v>1634317318</v>
      </c>
      <c r="EL52" t="s">
        <v>543</v>
      </c>
      <c r="EM52">
        <v>1634317316</v>
      </c>
      <c r="EN52">
        <v>1634317318</v>
      </c>
      <c r="EO52">
        <v>40</v>
      </c>
      <c r="EP52">
        <v>-7.2999999999999995E-2</v>
      </c>
      <c r="EQ52">
        <v>-4.0000000000000001E-3</v>
      </c>
      <c r="ER52">
        <v>1.879</v>
      </c>
      <c r="ES52">
        <v>0.13300000000000001</v>
      </c>
      <c r="ET52">
        <v>0</v>
      </c>
      <c r="EU52">
        <v>17</v>
      </c>
      <c r="EV52">
        <v>0.26</v>
      </c>
      <c r="EW52">
        <v>0.06</v>
      </c>
      <c r="EX52">
        <v>1.3130387804878001</v>
      </c>
      <c r="EY52">
        <v>-7.7789895470383605E-2</v>
      </c>
      <c r="EZ52">
        <v>9.9802749840218596E-3</v>
      </c>
      <c r="FA52">
        <v>1</v>
      </c>
      <c r="FB52">
        <v>1.8111156097561001</v>
      </c>
      <c r="FC52">
        <v>0.10115372822299901</v>
      </c>
      <c r="FD52">
        <v>2.3802221258179199E-2</v>
      </c>
      <c r="FE52">
        <v>1</v>
      </c>
      <c r="FF52">
        <v>2</v>
      </c>
      <c r="FG52">
        <v>2</v>
      </c>
      <c r="FH52" t="s">
        <v>395</v>
      </c>
      <c r="FI52">
        <v>3.88443</v>
      </c>
      <c r="FJ52">
        <v>2.75875</v>
      </c>
      <c r="FK52">
        <v>-2.9063500000000003E-4</v>
      </c>
      <c r="FL52">
        <v>-1.28529E-4</v>
      </c>
      <c r="FM52">
        <v>8.9637599999999998E-2</v>
      </c>
      <c r="FN52">
        <v>8.3974999999999994E-2</v>
      </c>
      <c r="FO52">
        <v>39417.800000000003</v>
      </c>
      <c r="FP52">
        <v>43252.6</v>
      </c>
      <c r="FQ52">
        <v>35699.4</v>
      </c>
      <c r="FR52">
        <v>39247.1</v>
      </c>
      <c r="FS52">
        <v>46101.3</v>
      </c>
      <c r="FT52">
        <v>51901.2</v>
      </c>
      <c r="FU52">
        <v>55824.9</v>
      </c>
      <c r="FV52">
        <v>62924.9</v>
      </c>
      <c r="FW52">
        <v>2.6530300000000002</v>
      </c>
      <c r="FX52">
        <v>2.2366999999999999</v>
      </c>
      <c r="FY52">
        <v>-0.32488299999999998</v>
      </c>
      <c r="FZ52">
        <v>0</v>
      </c>
      <c r="GA52">
        <v>-244.73500000000001</v>
      </c>
      <c r="GB52">
        <v>999.9</v>
      </c>
      <c r="GC52">
        <v>50.957999999999998</v>
      </c>
      <c r="GD52">
        <v>28.087</v>
      </c>
      <c r="GE52">
        <v>21.3689</v>
      </c>
      <c r="GF52">
        <v>56.237299999999998</v>
      </c>
      <c r="GG52">
        <v>45.260399999999997</v>
      </c>
      <c r="GH52">
        <v>3</v>
      </c>
      <c r="GI52">
        <v>-0.224883</v>
      </c>
      <c r="GJ52">
        <v>-0.65995099999999995</v>
      </c>
      <c r="GK52">
        <v>20.132999999999999</v>
      </c>
      <c r="GL52">
        <v>5.20052</v>
      </c>
      <c r="GM52">
        <v>12.008800000000001</v>
      </c>
      <c r="GN52">
        <v>4.9756999999999998</v>
      </c>
      <c r="GO52">
        <v>3.2930000000000001</v>
      </c>
      <c r="GP52">
        <v>38.799999999999997</v>
      </c>
      <c r="GQ52">
        <v>1611.9</v>
      </c>
      <c r="GR52">
        <v>9999</v>
      </c>
      <c r="GS52">
        <v>9999</v>
      </c>
      <c r="GT52">
        <v>1.86324</v>
      </c>
      <c r="GU52">
        <v>1.86805</v>
      </c>
      <c r="GV52">
        <v>1.86782</v>
      </c>
      <c r="GW52">
        <v>1.8689800000000001</v>
      </c>
      <c r="GX52">
        <v>1.8698300000000001</v>
      </c>
      <c r="GY52">
        <v>1.86585</v>
      </c>
      <c r="GZ52">
        <v>1.86693</v>
      </c>
      <c r="HA52">
        <v>1.8683099999999999</v>
      </c>
      <c r="HB52">
        <v>5</v>
      </c>
      <c r="HC52">
        <v>0</v>
      </c>
      <c r="HD52">
        <v>0</v>
      </c>
      <c r="HE52">
        <v>0</v>
      </c>
      <c r="HF52" t="s">
        <v>396</v>
      </c>
      <c r="HG52" t="s">
        <v>397</v>
      </c>
      <c r="HH52" t="s">
        <v>398</v>
      </c>
      <c r="HI52" t="s">
        <v>398</v>
      </c>
      <c r="HJ52" t="s">
        <v>398</v>
      </c>
      <c r="HK52" t="s">
        <v>398</v>
      </c>
      <c r="HL52">
        <v>0</v>
      </c>
      <c r="HM52">
        <v>100</v>
      </c>
      <c r="HN52">
        <v>100</v>
      </c>
      <c r="HO52">
        <v>1.879</v>
      </c>
      <c r="HP52">
        <v>0.1333</v>
      </c>
      <c r="HQ52">
        <v>1.8790974</v>
      </c>
      <c r="HR52">
        <v>0</v>
      </c>
      <c r="HS52">
        <v>0</v>
      </c>
      <c r="HT52">
        <v>0</v>
      </c>
      <c r="HU52">
        <v>0.133354999999998</v>
      </c>
      <c r="HV52">
        <v>0</v>
      </c>
      <c r="HW52">
        <v>0</v>
      </c>
      <c r="HX52">
        <v>0</v>
      </c>
      <c r="HY52">
        <v>-1</v>
      </c>
      <c r="HZ52">
        <v>-1</v>
      </c>
      <c r="IA52">
        <v>-1</v>
      </c>
      <c r="IB52">
        <v>-1</v>
      </c>
      <c r="IC52">
        <v>0.5</v>
      </c>
      <c r="ID52">
        <v>0.5</v>
      </c>
      <c r="IE52">
        <v>3.1738299999999997E-2</v>
      </c>
      <c r="IF52">
        <v>4.99756</v>
      </c>
      <c r="IG52">
        <v>2.9980500000000001</v>
      </c>
      <c r="IH52">
        <v>2.9540999999999999</v>
      </c>
      <c r="II52">
        <v>2.7453599999999998</v>
      </c>
      <c r="IJ52">
        <v>2.32056</v>
      </c>
      <c r="IK52">
        <v>32.620399999999997</v>
      </c>
      <c r="IL52">
        <v>24.210100000000001</v>
      </c>
      <c r="IM52">
        <v>18</v>
      </c>
      <c r="IN52">
        <v>1075.67</v>
      </c>
      <c r="IO52">
        <v>652.62</v>
      </c>
      <c r="IP52">
        <v>25</v>
      </c>
      <c r="IQ52">
        <v>24.354800000000001</v>
      </c>
      <c r="IR52">
        <v>30</v>
      </c>
      <c r="IS52">
        <v>24.214099999999998</v>
      </c>
      <c r="IT52">
        <v>24.1663</v>
      </c>
      <c r="IU52">
        <v>0</v>
      </c>
      <c r="IV52">
        <v>16.9206</v>
      </c>
      <c r="IW52">
        <v>54.940300000000001</v>
      </c>
      <c r="IX52">
        <v>25</v>
      </c>
      <c r="IY52">
        <v>0</v>
      </c>
      <c r="IZ52">
        <v>17.305399999999999</v>
      </c>
      <c r="JA52">
        <v>103.542</v>
      </c>
      <c r="JB52">
        <v>104.756</v>
      </c>
    </row>
    <row r="53" spans="1:262" x14ac:dyDescent="0.2">
      <c r="A53">
        <v>37</v>
      </c>
      <c r="B53">
        <v>1634317442</v>
      </c>
      <c r="C53">
        <v>5661.9000000953702</v>
      </c>
      <c r="D53" t="s">
        <v>544</v>
      </c>
      <c r="E53" t="s">
        <v>545</v>
      </c>
      <c r="F53" t="s">
        <v>390</v>
      </c>
      <c r="G53">
        <v>1634317442</v>
      </c>
      <c r="H53">
        <f t="shared" si="46"/>
        <v>3.1390032342450019E-3</v>
      </c>
      <c r="I53">
        <f t="shared" si="47"/>
        <v>3.1390032342450018</v>
      </c>
      <c r="J53">
        <f t="shared" si="48"/>
        <v>8.685805609733757</v>
      </c>
      <c r="K53">
        <f t="shared" si="49"/>
        <v>394.19799999999998</v>
      </c>
      <c r="L53">
        <f t="shared" si="50"/>
        <v>289.22464587849339</v>
      </c>
      <c r="M53">
        <f t="shared" si="51"/>
        <v>26.334556208813279</v>
      </c>
      <c r="N53">
        <f t="shared" si="52"/>
        <v>35.892616816489998</v>
      </c>
      <c r="O53">
        <f t="shared" si="53"/>
        <v>0.15263845432099704</v>
      </c>
      <c r="P53">
        <f t="shared" si="54"/>
        <v>2.762971137866328</v>
      </c>
      <c r="Q53">
        <f t="shared" si="55"/>
        <v>0.14810384962158019</v>
      </c>
      <c r="R53">
        <f t="shared" si="56"/>
        <v>9.296110083633996E-2</v>
      </c>
      <c r="S53">
        <f t="shared" si="57"/>
        <v>241.75601059640894</v>
      </c>
      <c r="T53">
        <f t="shared" si="58"/>
        <v>27.213406444801993</v>
      </c>
      <c r="U53">
        <f t="shared" si="59"/>
        <v>27.213406444801993</v>
      </c>
      <c r="V53">
        <f t="shared" si="60"/>
        <v>3.6242666525676657</v>
      </c>
      <c r="W53">
        <f t="shared" si="61"/>
        <v>50.187947153549196</v>
      </c>
      <c r="X53">
        <f t="shared" si="62"/>
        <v>1.7514174406015</v>
      </c>
      <c r="Y53">
        <f t="shared" si="63"/>
        <v>3.489717232791107</v>
      </c>
      <c r="Z53">
        <f t="shared" si="64"/>
        <v>1.8728492119661657</v>
      </c>
      <c r="AA53">
        <f t="shared" si="65"/>
        <v>-138.43004263020458</v>
      </c>
      <c r="AB53">
        <f t="shared" si="66"/>
        <v>-95.869878270424181</v>
      </c>
      <c r="AC53">
        <f t="shared" si="67"/>
        <v>-7.4801525235263382</v>
      </c>
      <c r="AD53">
        <f t="shared" si="68"/>
        <v>-2.4062827746149651E-2</v>
      </c>
      <c r="AE53">
        <v>0</v>
      </c>
      <c r="AF53">
        <v>0</v>
      </c>
      <c r="AG53">
        <f t="shared" si="69"/>
        <v>1</v>
      </c>
      <c r="AH53">
        <f t="shared" si="70"/>
        <v>0</v>
      </c>
      <c r="AI53">
        <f t="shared" si="71"/>
        <v>48081.050010445761</v>
      </c>
      <c r="AJ53" t="s">
        <v>391</v>
      </c>
      <c r="AK53">
        <v>0</v>
      </c>
      <c r="AL53">
        <v>0</v>
      </c>
      <c r="AM53">
        <v>0</v>
      </c>
      <c r="AN53" t="e">
        <f t="shared" si="72"/>
        <v>#DIV/0!</v>
      </c>
      <c r="AO53">
        <v>-1</v>
      </c>
      <c r="AP53" t="s">
        <v>546</v>
      </c>
      <c r="AQ53">
        <v>10426.5</v>
      </c>
      <c r="AR53">
        <v>1306.0444</v>
      </c>
      <c r="AS53">
        <v>1451.88</v>
      </c>
      <c r="AT53">
        <f t="shared" si="73"/>
        <v>0.10044604237264798</v>
      </c>
      <c r="AU53">
        <v>0.5</v>
      </c>
      <c r="AV53">
        <f t="shared" si="74"/>
        <v>1261.3116075629061</v>
      </c>
      <c r="AW53">
        <f t="shared" si="75"/>
        <v>8.685805609733757</v>
      </c>
      <c r="AX53">
        <f t="shared" si="76"/>
        <v>63.346879589188205</v>
      </c>
      <c r="AY53">
        <f t="shared" si="77"/>
        <v>7.6791536299650612E-3</v>
      </c>
      <c r="AZ53">
        <f t="shared" si="78"/>
        <v>-1</v>
      </c>
      <c r="BA53" t="e">
        <f t="shared" si="79"/>
        <v>#DIV/0!</v>
      </c>
      <c r="BB53" t="s">
        <v>391</v>
      </c>
      <c r="BC53">
        <v>0</v>
      </c>
      <c r="BD53" t="e">
        <f t="shared" si="80"/>
        <v>#DIV/0!</v>
      </c>
      <c r="BE53" t="e">
        <f t="shared" si="81"/>
        <v>#DIV/0!</v>
      </c>
      <c r="BF53" t="e">
        <f t="shared" si="82"/>
        <v>#DIV/0!</v>
      </c>
      <c r="BG53" t="e">
        <f t="shared" si="83"/>
        <v>#DIV/0!</v>
      </c>
      <c r="BH53">
        <f t="shared" si="84"/>
        <v>0.10044604237264795</v>
      </c>
      <c r="BI53" t="e">
        <f t="shared" si="85"/>
        <v>#DIV/0!</v>
      </c>
      <c r="BJ53" t="e">
        <f t="shared" si="86"/>
        <v>#DIV/0!</v>
      </c>
      <c r="BK53" t="e">
        <f t="shared" si="87"/>
        <v>#DIV/0!</v>
      </c>
      <c r="BL53">
        <v>155</v>
      </c>
      <c r="BM53">
        <v>300</v>
      </c>
      <c r="BN53">
        <v>300</v>
      </c>
      <c r="BO53">
        <v>300</v>
      </c>
      <c r="BP53">
        <v>10426.5</v>
      </c>
      <c r="BQ53">
        <v>1424.24</v>
      </c>
      <c r="BR53">
        <v>-7.37362E-3</v>
      </c>
      <c r="BS53">
        <v>-2.94</v>
      </c>
      <c r="BT53" t="s">
        <v>391</v>
      </c>
      <c r="BU53" t="s">
        <v>391</v>
      </c>
      <c r="BV53" t="s">
        <v>391</v>
      </c>
      <c r="BW53" t="s">
        <v>391</v>
      </c>
      <c r="BX53" t="s">
        <v>391</v>
      </c>
      <c r="BY53" t="s">
        <v>391</v>
      </c>
      <c r="BZ53" t="s">
        <v>391</v>
      </c>
      <c r="CA53" t="s">
        <v>391</v>
      </c>
      <c r="CB53" t="s">
        <v>391</v>
      </c>
      <c r="CC53" t="s">
        <v>391</v>
      </c>
      <c r="CD53">
        <f t="shared" si="88"/>
        <v>1500.12</v>
      </c>
      <c r="CE53">
        <f t="shared" si="89"/>
        <v>1261.3116075629061</v>
      </c>
      <c r="CF53">
        <f t="shared" si="90"/>
        <v>0.84080714047069982</v>
      </c>
      <c r="CG53">
        <f t="shared" si="91"/>
        <v>0.16115778110845064</v>
      </c>
      <c r="CH53">
        <v>6</v>
      </c>
      <c r="CI53">
        <v>0.5</v>
      </c>
      <c r="CJ53" t="s">
        <v>393</v>
      </c>
      <c r="CK53">
        <v>2</v>
      </c>
      <c r="CL53">
        <v>1634317442</v>
      </c>
      <c r="CM53">
        <v>394.19799999999998</v>
      </c>
      <c r="CN53">
        <v>400.15199999999999</v>
      </c>
      <c r="CO53">
        <v>19.235299999999999</v>
      </c>
      <c r="CP53">
        <v>17.388100000000001</v>
      </c>
      <c r="CQ53">
        <v>391.70800000000003</v>
      </c>
      <c r="CR53">
        <v>19.097300000000001</v>
      </c>
      <c r="CS53">
        <v>999.98599999999999</v>
      </c>
      <c r="CT53">
        <v>90.951999999999998</v>
      </c>
      <c r="CU53">
        <v>0.100255</v>
      </c>
      <c r="CV53">
        <v>26.569800000000001</v>
      </c>
      <c r="CW53">
        <v>-254.30600000000001</v>
      </c>
      <c r="CX53">
        <v>999.9</v>
      </c>
      <c r="CY53">
        <v>0</v>
      </c>
      <c r="CZ53">
        <v>0</v>
      </c>
      <c r="DA53">
        <v>9982.5</v>
      </c>
      <c r="DB53">
        <v>0</v>
      </c>
      <c r="DC53">
        <v>11.7499</v>
      </c>
      <c r="DD53">
        <v>-6.5647599999999997</v>
      </c>
      <c r="DE53">
        <v>401.30500000000001</v>
      </c>
      <c r="DF53">
        <v>407.233</v>
      </c>
      <c r="DG53">
        <v>1.8425400000000001</v>
      </c>
      <c r="DH53">
        <v>400.15199999999999</v>
      </c>
      <c r="DI53">
        <v>17.388100000000001</v>
      </c>
      <c r="DJ53">
        <v>1.7490699999999999</v>
      </c>
      <c r="DK53">
        <v>1.5814900000000001</v>
      </c>
      <c r="DL53">
        <v>15.338900000000001</v>
      </c>
      <c r="DM53">
        <v>13.7796</v>
      </c>
      <c r="DN53">
        <v>1500.12</v>
      </c>
      <c r="DO53">
        <v>0.97300200000000003</v>
      </c>
      <c r="DP53">
        <v>2.6997799999999999E-2</v>
      </c>
      <c r="DQ53">
        <v>0</v>
      </c>
      <c r="DR53">
        <v>1307.43</v>
      </c>
      <c r="DS53">
        <v>5.0006300000000001</v>
      </c>
      <c r="DT53">
        <v>19148.7</v>
      </c>
      <c r="DU53">
        <v>12906.1</v>
      </c>
      <c r="DV53">
        <v>39.125</v>
      </c>
      <c r="DW53">
        <v>40.125</v>
      </c>
      <c r="DX53">
        <v>38.811999999999998</v>
      </c>
      <c r="DY53">
        <v>40.686999999999998</v>
      </c>
      <c r="DZ53">
        <v>40.561999999999998</v>
      </c>
      <c r="EA53">
        <v>1454.75</v>
      </c>
      <c r="EB53">
        <v>40.36</v>
      </c>
      <c r="EC53">
        <v>0</v>
      </c>
      <c r="ED53">
        <v>93.799999952316298</v>
      </c>
      <c r="EE53">
        <v>0</v>
      </c>
      <c r="EF53">
        <v>1306.0444</v>
      </c>
      <c r="EG53">
        <v>18.536923044279199</v>
      </c>
      <c r="EH53">
        <v>325.59230729976002</v>
      </c>
      <c r="EI53">
        <v>19116.36</v>
      </c>
      <c r="EJ53">
        <v>15</v>
      </c>
      <c r="EK53">
        <v>1634317463.5</v>
      </c>
      <c r="EL53" t="s">
        <v>547</v>
      </c>
      <c r="EM53">
        <v>1634317461</v>
      </c>
      <c r="EN53">
        <v>1634317463.5</v>
      </c>
      <c r="EO53">
        <v>41</v>
      </c>
      <c r="EP53">
        <v>0.61099999999999999</v>
      </c>
      <c r="EQ53">
        <v>5.0000000000000001E-3</v>
      </c>
      <c r="ER53">
        <v>2.4900000000000002</v>
      </c>
      <c r="ES53">
        <v>0.13800000000000001</v>
      </c>
      <c r="ET53">
        <v>400</v>
      </c>
      <c r="EU53">
        <v>17</v>
      </c>
      <c r="EV53">
        <v>0.25</v>
      </c>
      <c r="EW53">
        <v>0.04</v>
      </c>
      <c r="EX53">
        <v>-6.4905274999999998</v>
      </c>
      <c r="EY53">
        <v>-8.9002851782358394E-2</v>
      </c>
      <c r="EZ53">
        <v>2.52708093212307E-2</v>
      </c>
      <c r="FA53">
        <v>1</v>
      </c>
      <c r="FB53">
        <v>1.8353615000000001</v>
      </c>
      <c r="FC53">
        <v>4.4410581613509303E-2</v>
      </c>
      <c r="FD53">
        <v>4.2890118617229297E-3</v>
      </c>
      <c r="FE53">
        <v>1</v>
      </c>
      <c r="FF53">
        <v>2</v>
      </c>
      <c r="FG53">
        <v>2</v>
      </c>
      <c r="FH53" t="s">
        <v>395</v>
      </c>
      <c r="FI53">
        <v>3.8843899999999998</v>
      </c>
      <c r="FJ53">
        <v>2.75909</v>
      </c>
      <c r="FK53">
        <v>8.7758799999999998E-2</v>
      </c>
      <c r="FL53">
        <v>8.9347599999999999E-2</v>
      </c>
      <c r="FM53">
        <v>8.9940599999999996E-2</v>
      </c>
      <c r="FN53">
        <v>8.4142700000000001E-2</v>
      </c>
      <c r="FO53">
        <v>35950.699999999997</v>
      </c>
      <c r="FP53">
        <v>39386.5</v>
      </c>
      <c r="FQ53">
        <v>35701.199999999997</v>
      </c>
      <c r="FR53">
        <v>39249.1</v>
      </c>
      <c r="FS53">
        <v>46089.4</v>
      </c>
      <c r="FT53">
        <v>51896.4</v>
      </c>
      <c r="FU53">
        <v>55826.9</v>
      </c>
      <c r="FV53">
        <v>62927.7</v>
      </c>
      <c r="FW53">
        <v>2.6557300000000001</v>
      </c>
      <c r="FX53">
        <v>2.23915</v>
      </c>
      <c r="FY53">
        <v>-0.32272200000000001</v>
      </c>
      <c r="FZ53">
        <v>0</v>
      </c>
      <c r="GA53">
        <v>-244.73500000000001</v>
      </c>
      <c r="GB53">
        <v>999.9</v>
      </c>
      <c r="GC53">
        <v>50.860999999999997</v>
      </c>
      <c r="GD53">
        <v>28.087</v>
      </c>
      <c r="GE53">
        <v>21.3291</v>
      </c>
      <c r="GF53">
        <v>56.697299999999998</v>
      </c>
      <c r="GG53">
        <v>45.256399999999999</v>
      </c>
      <c r="GH53">
        <v>3</v>
      </c>
      <c r="GI53">
        <v>-0.22557199999999999</v>
      </c>
      <c r="GJ53">
        <v>-0.63432999999999995</v>
      </c>
      <c r="GK53">
        <v>20.133199999999999</v>
      </c>
      <c r="GL53">
        <v>5.20052</v>
      </c>
      <c r="GM53">
        <v>12.007400000000001</v>
      </c>
      <c r="GN53">
        <v>4.9758500000000003</v>
      </c>
      <c r="GO53">
        <v>3.2931499999999998</v>
      </c>
      <c r="GP53">
        <v>38.799999999999997</v>
      </c>
      <c r="GQ53">
        <v>1615.3</v>
      </c>
      <c r="GR53">
        <v>9999</v>
      </c>
      <c r="GS53">
        <v>9999</v>
      </c>
      <c r="GT53">
        <v>1.86311</v>
      </c>
      <c r="GU53">
        <v>1.86798</v>
      </c>
      <c r="GV53">
        <v>1.8677600000000001</v>
      </c>
      <c r="GW53">
        <v>1.86894</v>
      </c>
      <c r="GX53">
        <v>1.86981</v>
      </c>
      <c r="GY53">
        <v>1.8658399999999999</v>
      </c>
      <c r="GZ53">
        <v>1.8669100000000001</v>
      </c>
      <c r="HA53">
        <v>1.8683000000000001</v>
      </c>
      <c r="HB53">
        <v>5</v>
      </c>
      <c r="HC53">
        <v>0</v>
      </c>
      <c r="HD53">
        <v>0</v>
      </c>
      <c r="HE53">
        <v>0</v>
      </c>
      <c r="HF53" t="s">
        <v>396</v>
      </c>
      <c r="HG53" t="s">
        <v>397</v>
      </c>
      <c r="HH53" t="s">
        <v>398</v>
      </c>
      <c r="HI53" t="s">
        <v>398</v>
      </c>
      <c r="HJ53" t="s">
        <v>398</v>
      </c>
      <c r="HK53" t="s">
        <v>398</v>
      </c>
      <c r="HL53">
        <v>0</v>
      </c>
      <c r="HM53">
        <v>100</v>
      </c>
      <c r="HN53">
        <v>100</v>
      </c>
      <c r="HO53">
        <v>2.4900000000000002</v>
      </c>
      <c r="HP53">
        <v>0.13800000000000001</v>
      </c>
      <c r="HQ53">
        <v>1.8790974</v>
      </c>
      <c r="HR53">
        <v>0</v>
      </c>
      <c r="HS53">
        <v>0</v>
      </c>
      <c r="HT53">
        <v>0</v>
      </c>
      <c r="HU53">
        <v>0.133354999999998</v>
      </c>
      <c r="HV53">
        <v>0</v>
      </c>
      <c r="HW53">
        <v>0</v>
      </c>
      <c r="HX53">
        <v>0</v>
      </c>
      <c r="HY53">
        <v>-1</v>
      </c>
      <c r="HZ53">
        <v>-1</v>
      </c>
      <c r="IA53">
        <v>-1</v>
      </c>
      <c r="IB53">
        <v>-1</v>
      </c>
      <c r="IC53">
        <v>2.1</v>
      </c>
      <c r="ID53">
        <v>2.1</v>
      </c>
      <c r="IE53">
        <v>1.5148900000000001</v>
      </c>
      <c r="IF53">
        <v>2.6135299999999999</v>
      </c>
      <c r="IG53">
        <v>2.9968300000000001</v>
      </c>
      <c r="IH53">
        <v>2.9540999999999999</v>
      </c>
      <c r="II53">
        <v>2.7453599999999998</v>
      </c>
      <c r="IJ53">
        <v>2.32178</v>
      </c>
      <c r="IK53">
        <v>32.6648</v>
      </c>
      <c r="IL53">
        <v>24.218800000000002</v>
      </c>
      <c r="IM53">
        <v>18</v>
      </c>
      <c r="IN53">
        <v>1078.78</v>
      </c>
      <c r="IO53">
        <v>654.529</v>
      </c>
      <c r="IP53">
        <v>25.000299999999999</v>
      </c>
      <c r="IQ53">
        <v>24.348700000000001</v>
      </c>
      <c r="IR53">
        <v>30.0002</v>
      </c>
      <c r="IS53">
        <v>24.206499999999998</v>
      </c>
      <c r="IT53">
        <v>24.160699999999999</v>
      </c>
      <c r="IU53">
        <v>30.339099999999998</v>
      </c>
      <c r="IV53">
        <v>16.4604</v>
      </c>
      <c r="IW53">
        <v>54.940300000000001</v>
      </c>
      <c r="IX53">
        <v>25</v>
      </c>
      <c r="IY53">
        <v>400</v>
      </c>
      <c r="IZ53">
        <v>17.432300000000001</v>
      </c>
      <c r="JA53">
        <v>103.54600000000001</v>
      </c>
      <c r="JB53">
        <v>104.761</v>
      </c>
    </row>
    <row r="54" spans="1:262" x14ac:dyDescent="0.2">
      <c r="A54">
        <v>38</v>
      </c>
      <c r="B54">
        <v>1634317554.5</v>
      </c>
      <c r="C54">
        <v>5774.4000000953702</v>
      </c>
      <c r="D54" t="s">
        <v>548</v>
      </c>
      <c r="E54" t="s">
        <v>549</v>
      </c>
      <c r="F54" t="s">
        <v>390</v>
      </c>
      <c r="G54">
        <v>1634317554.5</v>
      </c>
      <c r="H54">
        <f t="shared" si="46"/>
        <v>3.3215480019142089E-3</v>
      </c>
      <c r="I54">
        <f t="shared" si="47"/>
        <v>3.3215480019142087</v>
      </c>
      <c r="J54">
        <f t="shared" si="48"/>
        <v>8.1170065354129139</v>
      </c>
      <c r="K54">
        <f t="shared" si="49"/>
        <v>394.43400000000003</v>
      </c>
      <c r="L54">
        <f t="shared" si="50"/>
        <v>299.76590255964692</v>
      </c>
      <c r="M54">
        <f t="shared" si="51"/>
        <v>27.292917427813492</v>
      </c>
      <c r="N54">
        <f t="shared" si="52"/>
        <v>35.912205160092</v>
      </c>
      <c r="O54">
        <f t="shared" si="53"/>
        <v>0.16100355013423454</v>
      </c>
      <c r="P54">
        <f t="shared" si="54"/>
        <v>2.7643687277938378</v>
      </c>
      <c r="Q54">
        <f t="shared" si="55"/>
        <v>0.15596959087861856</v>
      </c>
      <c r="R54">
        <f t="shared" si="56"/>
        <v>9.7920164613972099E-2</v>
      </c>
      <c r="S54">
        <f t="shared" si="57"/>
        <v>241.71072801866441</v>
      </c>
      <c r="T54">
        <f t="shared" si="58"/>
        <v>27.295445237765367</v>
      </c>
      <c r="U54">
        <f t="shared" si="59"/>
        <v>27.295445237765367</v>
      </c>
      <c r="V54">
        <f t="shared" si="60"/>
        <v>3.6417384726075643</v>
      </c>
      <c r="W54">
        <f t="shared" si="61"/>
        <v>50.049574342374591</v>
      </c>
      <c r="X54">
        <f t="shared" si="62"/>
        <v>1.7603020615482001</v>
      </c>
      <c r="Y54">
        <f t="shared" si="63"/>
        <v>3.517116947901465</v>
      </c>
      <c r="Z54">
        <f t="shared" si="64"/>
        <v>1.8814364110593642</v>
      </c>
      <c r="AA54">
        <f t="shared" si="65"/>
        <v>-146.48026688441661</v>
      </c>
      <c r="AB54">
        <f t="shared" si="66"/>
        <v>-88.353294958262893</v>
      </c>
      <c r="AC54">
        <f t="shared" si="67"/>
        <v>-6.8975988040748009</v>
      </c>
      <c r="AD54">
        <f t="shared" si="68"/>
        <v>-2.0432628089878335E-2</v>
      </c>
      <c r="AE54">
        <v>0</v>
      </c>
      <c r="AF54">
        <v>0</v>
      </c>
      <c r="AG54">
        <f t="shared" si="69"/>
        <v>1</v>
      </c>
      <c r="AH54">
        <f t="shared" si="70"/>
        <v>0</v>
      </c>
      <c r="AI54">
        <f t="shared" si="71"/>
        <v>48097.729091610912</v>
      </c>
      <c r="AJ54" t="s">
        <v>391</v>
      </c>
      <c r="AK54">
        <v>0</v>
      </c>
      <c r="AL54">
        <v>0</v>
      </c>
      <c r="AM54">
        <v>0</v>
      </c>
      <c r="AN54" t="e">
        <f t="shared" si="72"/>
        <v>#DIV/0!</v>
      </c>
      <c r="AO54">
        <v>-1</v>
      </c>
      <c r="AP54" t="s">
        <v>550</v>
      </c>
      <c r="AQ54">
        <v>10425.799999999999</v>
      </c>
      <c r="AR54">
        <v>1247.6038461538501</v>
      </c>
      <c r="AS54">
        <v>1379.3</v>
      </c>
      <c r="AT54">
        <f t="shared" si="73"/>
        <v>9.5480427641665977E-2</v>
      </c>
      <c r="AU54">
        <v>0.5</v>
      </c>
      <c r="AV54">
        <f t="shared" si="74"/>
        <v>1261.0760994915361</v>
      </c>
      <c r="AW54">
        <f t="shared" si="75"/>
        <v>8.1170065354129139</v>
      </c>
      <c r="AX54">
        <f t="shared" si="76"/>
        <v>60.204042634067989</v>
      </c>
      <c r="AY54">
        <f t="shared" si="77"/>
        <v>7.2295450996881765E-3</v>
      </c>
      <c r="AZ54">
        <f t="shared" si="78"/>
        <v>-1</v>
      </c>
      <c r="BA54" t="e">
        <f t="shared" si="79"/>
        <v>#DIV/0!</v>
      </c>
      <c r="BB54" t="s">
        <v>391</v>
      </c>
      <c r="BC54">
        <v>0</v>
      </c>
      <c r="BD54" t="e">
        <f t="shared" si="80"/>
        <v>#DIV/0!</v>
      </c>
      <c r="BE54" t="e">
        <f t="shared" si="81"/>
        <v>#DIV/0!</v>
      </c>
      <c r="BF54" t="e">
        <f t="shared" si="82"/>
        <v>#DIV/0!</v>
      </c>
      <c r="BG54" t="e">
        <f t="shared" si="83"/>
        <v>#DIV/0!</v>
      </c>
      <c r="BH54">
        <f t="shared" si="84"/>
        <v>9.5480427641665963E-2</v>
      </c>
      <c r="BI54" t="e">
        <f t="shared" si="85"/>
        <v>#DIV/0!</v>
      </c>
      <c r="BJ54" t="e">
        <f t="shared" si="86"/>
        <v>#DIV/0!</v>
      </c>
      <c r="BK54" t="e">
        <f t="shared" si="87"/>
        <v>#DIV/0!</v>
      </c>
      <c r="BL54">
        <v>156</v>
      </c>
      <c r="BM54">
        <v>300</v>
      </c>
      <c r="BN54">
        <v>300</v>
      </c>
      <c r="BO54">
        <v>300</v>
      </c>
      <c r="BP54">
        <v>10425.799999999999</v>
      </c>
      <c r="BQ54">
        <v>1352.78</v>
      </c>
      <c r="BR54">
        <v>-7.3718899999999999E-3</v>
      </c>
      <c r="BS54">
        <v>-2.2799999999999998</v>
      </c>
      <c r="BT54" t="s">
        <v>391</v>
      </c>
      <c r="BU54" t="s">
        <v>391</v>
      </c>
      <c r="BV54" t="s">
        <v>391</v>
      </c>
      <c r="BW54" t="s">
        <v>391</v>
      </c>
      <c r="BX54" t="s">
        <v>391</v>
      </c>
      <c r="BY54" t="s">
        <v>391</v>
      </c>
      <c r="BZ54" t="s">
        <v>391</v>
      </c>
      <c r="CA54" t="s">
        <v>391</v>
      </c>
      <c r="CB54" t="s">
        <v>391</v>
      </c>
      <c r="CC54" t="s">
        <v>391</v>
      </c>
      <c r="CD54">
        <f t="shared" si="88"/>
        <v>1499.84</v>
      </c>
      <c r="CE54">
        <f t="shared" si="89"/>
        <v>1261.0760994915361</v>
      </c>
      <c r="CF54">
        <f t="shared" si="90"/>
        <v>0.84080708575017071</v>
      </c>
      <c r="CG54">
        <f t="shared" si="91"/>
        <v>0.16115767549782939</v>
      </c>
      <c r="CH54">
        <v>6</v>
      </c>
      <c r="CI54">
        <v>0.5</v>
      </c>
      <c r="CJ54" t="s">
        <v>393</v>
      </c>
      <c r="CK54">
        <v>2</v>
      </c>
      <c r="CL54">
        <v>1634317554.5</v>
      </c>
      <c r="CM54">
        <v>394.43400000000003</v>
      </c>
      <c r="CN54">
        <v>400.09</v>
      </c>
      <c r="CO54">
        <v>19.3339</v>
      </c>
      <c r="CP54">
        <v>17.3796</v>
      </c>
      <c r="CQ54">
        <v>391.91800000000001</v>
      </c>
      <c r="CR54">
        <v>19.199100000000001</v>
      </c>
      <c r="CS54">
        <v>1000.05</v>
      </c>
      <c r="CT54">
        <v>90.947400000000002</v>
      </c>
      <c r="CU54">
        <v>0.100038</v>
      </c>
      <c r="CV54">
        <v>26.7026</v>
      </c>
      <c r="CW54">
        <v>-253.00200000000001</v>
      </c>
      <c r="CX54">
        <v>999.9</v>
      </c>
      <c r="CY54">
        <v>0</v>
      </c>
      <c r="CZ54">
        <v>0</v>
      </c>
      <c r="DA54">
        <v>9991.25</v>
      </c>
      <c r="DB54">
        <v>0</v>
      </c>
      <c r="DC54">
        <v>11.7499</v>
      </c>
      <c r="DD54">
        <v>-5.6560699999999997</v>
      </c>
      <c r="DE54">
        <v>402.21100000000001</v>
      </c>
      <c r="DF54">
        <v>407.16699999999997</v>
      </c>
      <c r="DG54">
        <v>1.95428</v>
      </c>
      <c r="DH54">
        <v>400.09</v>
      </c>
      <c r="DI54">
        <v>17.3796</v>
      </c>
      <c r="DJ54">
        <v>1.75837</v>
      </c>
      <c r="DK54">
        <v>1.58063</v>
      </c>
      <c r="DL54">
        <v>15.4216</v>
      </c>
      <c r="DM54">
        <v>13.7713</v>
      </c>
      <c r="DN54">
        <v>1499.84</v>
      </c>
      <c r="DO54">
        <v>0.97300500000000001</v>
      </c>
      <c r="DP54">
        <v>2.6995399999999999E-2</v>
      </c>
      <c r="DQ54">
        <v>0</v>
      </c>
      <c r="DR54">
        <v>1241.93</v>
      </c>
      <c r="DS54">
        <v>5.0006300000000001</v>
      </c>
      <c r="DT54">
        <v>18200.7</v>
      </c>
      <c r="DU54">
        <v>12903.7</v>
      </c>
      <c r="DV54">
        <v>39.436999999999998</v>
      </c>
      <c r="DW54">
        <v>39.75</v>
      </c>
      <c r="DX54">
        <v>39.186999999999998</v>
      </c>
      <c r="DY54">
        <v>39.811999999999998</v>
      </c>
      <c r="DZ54">
        <v>40.686999999999998</v>
      </c>
      <c r="EA54">
        <v>1454.49</v>
      </c>
      <c r="EB54">
        <v>40.35</v>
      </c>
      <c r="EC54">
        <v>0</v>
      </c>
      <c r="ED54">
        <v>112.200000047684</v>
      </c>
      <c r="EE54">
        <v>0</v>
      </c>
      <c r="EF54">
        <v>1247.6038461538501</v>
      </c>
      <c r="EG54">
        <v>-47.306666701229197</v>
      </c>
      <c r="EH54">
        <v>-739.63076984910094</v>
      </c>
      <c r="EI54">
        <v>18294.376923076899</v>
      </c>
      <c r="EJ54">
        <v>15</v>
      </c>
      <c r="EK54">
        <v>1634317527.5</v>
      </c>
      <c r="EL54" t="s">
        <v>551</v>
      </c>
      <c r="EM54">
        <v>1634317524</v>
      </c>
      <c r="EN54">
        <v>1634317527.5</v>
      </c>
      <c r="EO54">
        <v>42</v>
      </c>
      <c r="EP54">
        <v>2.7E-2</v>
      </c>
      <c r="EQ54">
        <v>-3.0000000000000001E-3</v>
      </c>
      <c r="ER54">
        <v>2.516</v>
      </c>
      <c r="ES54">
        <v>0.13500000000000001</v>
      </c>
      <c r="ET54">
        <v>400</v>
      </c>
      <c r="EU54">
        <v>17</v>
      </c>
      <c r="EV54">
        <v>0.4</v>
      </c>
      <c r="EW54">
        <v>0.04</v>
      </c>
      <c r="EX54">
        <v>-5.6435092682926804</v>
      </c>
      <c r="EY54">
        <v>-4.7180487804887802E-2</v>
      </c>
      <c r="EZ54">
        <v>2.9141694829117E-2</v>
      </c>
      <c r="FA54">
        <v>1</v>
      </c>
      <c r="FB54">
        <v>1.9195785365853699</v>
      </c>
      <c r="FC54">
        <v>0.46452000000000299</v>
      </c>
      <c r="FD54">
        <v>6.2940106355981906E-2</v>
      </c>
      <c r="FE54">
        <v>1</v>
      </c>
      <c r="FF54">
        <v>2</v>
      </c>
      <c r="FG54">
        <v>2</v>
      </c>
      <c r="FH54" t="s">
        <v>395</v>
      </c>
      <c r="FI54">
        <v>3.8844699999999999</v>
      </c>
      <c r="FJ54">
        <v>2.7589600000000001</v>
      </c>
      <c r="FK54">
        <v>8.7789800000000001E-2</v>
      </c>
      <c r="FL54">
        <v>8.9331300000000002E-2</v>
      </c>
      <c r="FM54">
        <v>9.0279100000000001E-2</v>
      </c>
      <c r="FN54">
        <v>8.4108299999999997E-2</v>
      </c>
      <c r="FO54">
        <v>35949.1</v>
      </c>
      <c r="FP54">
        <v>39386</v>
      </c>
      <c r="FQ54">
        <v>35700.800000000003</v>
      </c>
      <c r="FR54">
        <v>39247.9</v>
      </c>
      <c r="FS54">
        <v>46071.5</v>
      </c>
      <c r="FT54">
        <v>51896.800000000003</v>
      </c>
      <c r="FU54">
        <v>55826.400000000001</v>
      </c>
      <c r="FV54">
        <v>62925.8</v>
      </c>
      <c r="FW54">
        <v>2.6515</v>
      </c>
      <c r="FX54">
        <v>2.2384300000000001</v>
      </c>
      <c r="FY54">
        <v>-0.27898699999999999</v>
      </c>
      <c r="FZ54">
        <v>0</v>
      </c>
      <c r="GA54">
        <v>-244.73699999999999</v>
      </c>
      <c r="GB54">
        <v>999.9</v>
      </c>
      <c r="GC54">
        <v>50.860999999999997</v>
      </c>
      <c r="GD54">
        <v>28.097000000000001</v>
      </c>
      <c r="GE54">
        <v>21.3428</v>
      </c>
      <c r="GF54">
        <v>56.747300000000003</v>
      </c>
      <c r="GG54">
        <v>45.1843</v>
      </c>
      <c r="GH54">
        <v>3</v>
      </c>
      <c r="GI54">
        <v>-0.224853</v>
      </c>
      <c r="GJ54">
        <v>-0.60841500000000004</v>
      </c>
      <c r="GK54">
        <v>20.1312</v>
      </c>
      <c r="GL54">
        <v>5.20052</v>
      </c>
      <c r="GM54">
        <v>12.007099999999999</v>
      </c>
      <c r="GN54">
        <v>4.9757499999999997</v>
      </c>
      <c r="GO54">
        <v>3.2930999999999999</v>
      </c>
      <c r="GP54">
        <v>38.799999999999997</v>
      </c>
      <c r="GQ54">
        <v>1618.8</v>
      </c>
      <c r="GR54">
        <v>9999</v>
      </c>
      <c r="GS54">
        <v>9999</v>
      </c>
      <c r="GT54">
        <v>1.86317</v>
      </c>
      <c r="GU54">
        <v>1.8680000000000001</v>
      </c>
      <c r="GV54">
        <v>1.86774</v>
      </c>
      <c r="GW54">
        <v>1.86896</v>
      </c>
      <c r="GX54">
        <v>1.86981</v>
      </c>
      <c r="GY54">
        <v>1.8658399999999999</v>
      </c>
      <c r="GZ54">
        <v>1.8669100000000001</v>
      </c>
      <c r="HA54">
        <v>1.86829</v>
      </c>
      <c r="HB54">
        <v>5</v>
      </c>
      <c r="HC54">
        <v>0</v>
      </c>
      <c r="HD54">
        <v>0</v>
      </c>
      <c r="HE54">
        <v>0</v>
      </c>
      <c r="HF54" t="s">
        <v>396</v>
      </c>
      <c r="HG54" t="s">
        <v>397</v>
      </c>
      <c r="HH54" t="s">
        <v>398</v>
      </c>
      <c r="HI54" t="s">
        <v>398</v>
      </c>
      <c r="HJ54" t="s">
        <v>398</v>
      </c>
      <c r="HK54" t="s">
        <v>398</v>
      </c>
      <c r="HL54">
        <v>0</v>
      </c>
      <c r="HM54">
        <v>100</v>
      </c>
      <c r="HN54">
        <v>100</v>
      </c>
      <c r="HO54">
        <v>2.516</v>
      </c>
      <c r="HP54">
        <v>0.1348</v>
      </c>
      <c r="HQ54">
        <v>2.5164500000000198</v>
      </c>
      <c r="HR54">
        <v>0</v>
      </c>
      <c r="HS54">
        <v>0</v>
      </c>
      <c r="HT54">
        <v>0</v>
      </c>
      <c r="HU54">
        <v>0.13478095238095</v>
      </c>
      <c r="HV54">
        <v>0</v>
      </c>
      <c r="HW54">
        <v>0</v>
      </c>
      <c r="HX54">
        <v>0</v>
      </c>
      <c r="HY54">
        <v>-1</v>
      </c>
      <c r="HZ54">
        <v>-1</v>
      </c>
      <c r="IA54">
        <v>-1</v>
      </c>
      <c r="IB54">
        <v>-1</v>
      </c>
      <c r="IC54">
        <v>0.5</v>
      </c>
      <c r="ID54">
        <v>0.5</v>
      </c>
      <c r="IE54">
        <v>1.5112300000000001</v>
      </c>
      <c r="IF54">
        <v>2.6098599999999998</v>
      </c>
      <c r="IG54">
        <v>2.9980500000000001</v>
      </c>
      <c r="IH54">
        <v>2.9540999999999999</v>
      </c>
      <c r="II54">
        <v>2.7453599999999998</v>
      </c>
      <c r="IJ54">
        <v>2.31812</v>
      </c>
      <c r="IK54">
        <v>32.6648</v>
      </c>
      <c r="IL54">
        <v>24.227599999999999</v>
      </c>
      <c r="IM54">
        <v>18</v>
      </c>
      <c r="IN54">
        <v>1073.82</v>
      </c>
      <c r="IO54">
        <v>654.01300000000003</v>
      </c>
      <c r="IP54">
        <v>25.0001</v>
      </c>
      <c r="IQ54">
        <v>24.3569</v>
      </c>
      <c r="IR54">
        <v>30.0001</v>
      </c>
      <c r="IS54">
        <v>24.214099999999998</v>
      </c>
      <c r="IT54">
        <v>24.1663</v>
      </c>
      <c r="IU54">
        <v>30.259</v>
      </c>
      <c r="IV54">
        <v>16.817399999999999</v>
      </c>
      <c r="IW54">
        <v>54.8414</v>
      </c>
      <c r="IX54">
        <v>25</v>
      </c>
      <c r="IY54">
        <v>400</v>
      </c>
      <c r="IZ54">
        <v>17.327999999999999</v>
      </c>
      <c r="JA54">
        <v>103.545</v>
      </c>
      <c r="JB54">
        <v>104.758</v>
      </c>
    </row>
    <row r="55" spans="1:262" x14ac:dyDescent="0.2">
      <c r="A55">
        <v>39</v>
      </c>
      <c r="B55">
        <v>1634317637</v>
      </c>
      <c r="C55">
        <v>5856.9000000953702</v>
      </c>
      <c r="D55" t="s">
        <v>552</v>
      </c>
      <c r="E55" t="s">
        <v>553</v>
      </c>
      <c r="F55" t="s">
        <v>390</v>
      </c>
      <c r="G55">
        <v>1634317637</v>
      </c>
      <c r="H55">
        <f t="shared" si="46"/>
        <v>3.3854201356799097E-3</v>
      </c>
      <c r="I55">
        <f t="shared" si="47"/>
        <v>3.3854201356799098</v>
      </c>
      <c r="J55">
        <f t="shared" si="48"/>
        <v>9.9647920641595427</v>
      </c>
      <c r="K55">
        <f t="shared" si="49"/>
        <v>592.87</v>
      </c>
      <c r="L55">
        <f t="shared" si="50"/>
        <v>475.40843955549326</v>
      </c>
      <c r="M55">
        <f t="shared" si="51"/>
        <v>43.285769176123175</v>
      </c>
      <c r="N55">
        <f t="shared" si="52"/>
        <v>53.980602438280002</v>
      </c>
      <c r="O55">
        <f t="shared" si="53"/>
        <v>0.16490448993260517</v>
      </c>
      <c r="P55">
        <f t="shared" si="54"/>
        <v>2.7660953876182983</v>
      </c>
      <c r="Q55">
        <f t="shared" si="55"/>
        <v>0.15963112370270929</v>
      </c>
      <c r="R55">
        <f t="shared" si="56"/>
        <v>0.10022919574283651</v>
      </c>
      <c r="S55">
        <f t="shared" si="57"/>
        <v>241.74859401832853</v>
      </c>
      <c r="T55">
        <f t="shared" si="58"/>
        <v>27.267916351697981</v>
      </c>
      <c r="U55">
        <f t="shared" si="59"/>
        <v>27.267916351697981</v>
      </c>
      <c r="V55">
        <f t="shared" si="60"/>
        <v>3.6358674623513858</v>
      </c>
      <c r="W55">
        <f t="shared" si="61"/>
        <v>50.131250675882235</v>
      </c>
      <c r="X55">
        <f t="shared" si="62"/>
        <v>1.7621474950828</v>
      </c>
      <c r="Y55">
        <f t="shared" si="63"/>
        <v>3.5150678894403802</v>
      </c>
      <c r="Z55">
        <f t="shared" si="64"/>
        <v>1.8737199672685858</v>
      </c>
      <c r="AA55">
        <f t="shared" si="65"/>
        <v>-149.29702798348401</v>
      </c>
      <c r="AB55">
        <f t="shared" si="66"/>
        <v>-85.779560964814635</v>
      </c>
      <c r="AC55">
        <f t="shared" si="67"/>
        <v>-6.6912385693518868</v>
      </c>
      <c r="AD55">
        <f t="shared" si="68"/>
        <v>-1.9233499322012904E-2</v>
      </c>
      <c r="AE55">
        <v>0</v>
      </c>
      <c r="AF55">
        <v>0</v>
      </c>
      <c r="AG55">
        <f t="shared" si="69"/>
        <v>1</v>
      </c>
      <c r="AH55">
        <f t="shared" si="70"/>
        <v>0</v>
      </c>
      <c r="AI55">
        <f t="shared" si="71"/>
        <v>48146.428893771576</v>
      </c>
      <c r="AJ55" t="s">
        <v>391</v>
      </c>
      <c r="AK55">
        <v>0</v>
      </c>
      <c r="AL55">
        <v>0</v>
      </c>
      <c r="AM55">
        <v>0</v>
      </c>
      <c r="AN55" t="e">
        <f t="shared" si="72"/>
        <v>#DIV/0!</v>
      </c>
      <c r="AO55">
        <v>-1</v>
      </c>
      <c r="AP55" t="s">
        <v>554</v>
      </c>
      <c r="AQ55">
        <v>10429.4</v>
      </c>
      <c r="AR55">
        <v>1208.8896</v>
      </c>
      <c r="AS55">
        <v>1346.42</v>
      </c>
      <c r="AT55">
        <f t="shared" si="73"/>
        <v>0.10214524442595929</v>
      </c>
      <c r="AU55">
        <v>0.5</v>
      </c>
      <c r="AV55">
        <f t="shared" si="74"/>
        <v>1261.2698994913619</v>
      </c>
      <c r="AW55">
        <f t="shared" si="75"/>
        <v>9.9647920641595427</v>
      </c>
      <c r="AX55">
        <f t="shared" si="76"/>
        <v>64.416361085325136</v>
      </c>
      <c r="AY55">
        <f t="shared" si="77"/>
        <v>8.6934541675666444E-3</v>
      </c>
      <c r="AZ55">
        <f t="shared" si="78"/>
        <v>-1</v>
      </c>
      <c r="BA55" t="e">
        <f t="shared" si="79"/>
        <v>#DIV/0!</v>
      </c>
      <c r="BB55" t="s">
        <v>391</v>
      </c>
      <c r="BC55">
        <v>0</v>
      </c>
      <c r="BD55" t="e">
        <f t="shared" si="80"/>
        <v>#DIV/0!</v>
      </c>
      <c r="BE55" t="e">
        <f t="shared" si="81"/>
        <v>#DIV/0!</v>
      </c>
      <c r="BF55" t="e">
        <f t="shared" si="82"/>
        <v>#DIV/0!</v>
      </c>
      <c r="BG55" t="e">
        <f t="shared" si="83"/>
        <v>#DIV/0!</v>
      </c>
      <c r="BH55">
        <f t="shared" si="84"/>
        <v>0.10214524442595928</v>
      </c>
      <c r="BI55" t="e">
        <f t="shared" si="85"/>
        <v>#DIV/0!</v>
      </c>
      <c r="BJ55" t="e">
        <f t="shared" si="86"/>
        <v>#DIV/0!</v>
      </c>
      <c r="BK55" t="e">
        <f t="shared" si="87"/>
        <v>#DIV/0!</v>
      </c>
      <c r="BL55">
        <v>157</v>
      </c>
      <c r="BM55">
        <v>300</v>
      </c>
      <c r="BN55">
        <v>300</v>
      </c>
      <c r="BO55">
        <v>300</v>
      </c>
      <c r="BP55">
        <v>10429.4</v>
      </c>
      <c r="BQ55">
        <v>1318.54</v>
      </c>
      <c r="BR55">
        <v>-7.3743899999999998E-3</v>
      </c>
      <c r="BS55">
        <v>-3.08</v>
      </c>
      <c r="BT55" t="s">
        <v>391</v>
      </c>
      <c r="BU55" t="s">
        <v>391</v>
      </c>
      <c r="BV55" t="s">
        <v>391</v>
      </c>
      <c r="BW55" t="s">
        <v>391</v>
      </c>
      <c r="BX55" t="s">
        <v>391</v>
      </c>
      <c r="BY55" t="s">
        <v>391</v>
      </c>
      <c r="BZ55" t="s">
        <v>391</v>
      </c>
      <c r="CA55" t="s">
        <v>391</v>
      </c>
      <c r="CB55" t="s">
        <v>391</v>
      </c>
      <c r="CC55" t="s">
        <v>391</v>
      </c>
      <c r="CD55">
        <f t="shared" si="88"/>
        <v>1500.07</v>
      </c>
      <c r="CE55">
        <f t="shared" si="89"/>
        <v>1261.2698994913619</v>
      </c>
      <c r="CF55">
        <f t="shared" si="90"/>
        <v>0.8408073619840154</v>
      </c>
      <c r="CG55">
        <f t="shared" si="91"/>
        <v>0.16115820862914967</v>
      </c>
      <c r="CH55">
        <v>6</v>
      </c>
      <c r="CI55">
        <v>0.5</v>
      </c>
      <c r="CJ55" t="s">
        <v>393</v>
      </c>
      <c r="CK55">
        <v>2</v>
      </c>
      <c r="CL55">
        <v>1634317637</v>
      </c>
      <c r="CM55">
        <v>592.87</v>
      </c>
      <c r="CN55">
        <v>600.053</v>
      </c>
      <c r="CO55">
        <v>19.3537</v>
      </c>
      <c r="CP55">
        <v>17.361799999999999</v>
      </c>
      <c r="CQ55">
        <v>589.64200000000005</v>
      </c>
      <c r="CR55">
        <v>19.218699999999998</v>
      </c>
      <c r="CS55">
        <v>1000.02</v>
      </c>
      <c r="CT55">
        <v>90.949600000000004</v>
      </c>
      <c r="CU55">
        <v>0.10004399999999999</v>
      </c>
      <c r="CV55">
        <v>26.692699999999999</v>
      </c>
      <c r="CW55">
        <v>-252.95699999999999</v>
      </c>
      <c r="CX55">
        <v>999.9</v>
      </c>
      <c r="CY55">
        <v>0</v>
      </c>
      <c r="CZ55">
        <v>0</v>
      </c>
      <c r="DA55">
        <v>10001.200000000001</v>
      </c>
      <c r="DB55">
        <v>0</v>
      </c>
      <c r="DC55">
        <v>11.7499</v>
      </c>
      <c r="DD55">
        <v>-7.8940999999999999</v>
      </c>
      <c r="DE55">
        <v>603.84500000000003</v>
      </c>
      <c r="DF55">
        <v>610.65499999999997</v>
      </c>
      <c r="DG55">
        <v>1.99166</v>
      </c>
      <c r="DH55">
        <v>600.053</v>
      </c>
      <c r="DI55">
        <v>17.361799999999999</v>
      </c>
      <c r="DJ55">
        <v>1.7601899999999999</v>
      </c>
      <c r="DK55">
        <v>1.5790500000000001</v>
      </c>
      <c r="DL55">
        <v>15.4377</v>
      </c>
      <c r="DM55">
        <v>13.7559</v>
      </c>
      <c r="DN55">
        <v>1500.07</v>
      </c>
      <c r="DO55">
        <v>0.97299899999999995</v>
      </c>
      <c r="DP55">
        <v>2.70011E-2</v>
      </c>
      <c r="DQ55">
        <v>0</v>
      </c>
      <c r="DR55">
        <v>1206</v>
      </c>
      <c r="DS55">
        <v>5.0006300000000001</v>
      </c>
      <c r="DT55">
        <v>17634.099999999999</v>
      </c>
      <c r="DU55">
        <v>12905.7</v>
      </c>
      <c r="DV55">
        <v>38.436999999999998</v>
      </c>
      <c r="DW55">
        <v>38.625</v>
      </c>
      <c r="DX55">
        <v>38.311999999999998</v>
      </c>
      <c r="DY55">
        <v>38.061999999999998</v>
      </c>
      <c r="DZ55">
        <v>39.686999999999998</v>
      </c>
      <c r="EA55">
        <v>1454.7</v>
      </c>
      <c r="EB55">
        <v>40.369999999999997</v>
      </c>
      <c r="EC55">
        <v>0</v>
      </c>
      <c r="ED55">
        <v>81.799999952316298</v>
      </c>
      <c r="EE55">
        <v>0</v>
      </c>
      <c r="EF55">
        <v>1208.8896</v>
      </c>
      <c r="EG55">
        <v>-23.870769273105701</v>
      </c>
      <c r="EH55">
        <v>-371.00769287990602</v>
      </c>
      <c r="EI55">
        <v>17677.516</v>
      </c>
      <c r="EJ55">
        <v>15</v>
      </c>
      <c r="EK55">
        <v>1634317660</v>
      </c>
      <c r="EL55" t="s">
        <v>555</v>
      </c>
      <c r="EM55">
        <v>1634317654</v>
      </c>
      <c r="EN55">
        <v>1634317660</v>
      </c>
      <c r="EO55">
        <v>43</v>
      </c>
      <c r="EP55">
        <v>0.71099999999999997</v>
      </c>
      <c r="EQ55">
        <v>0</v>
      </c>
      <c r="ER55">
        <v>3.2280000000000002</v>
      </c>
      <c r="ES55">
        <v>0.13500000000000001</v>
      </c>
      <c r="ET55">
        <v>600</v>
      </c>
      <c r="EU55">
        <v>17</v>
      </c>
      <c r="EV55">
        <v>0.13</v>
      </c>
      <c r="EW55">
        <v>0.04</v>
      </c>
      <c r="EX55">
        <v>-7.8839837499999996</v>
      </c>
      <c r="EY55">
        <v>8.81710694184E-2</v>
      </c>
      <c r="EZ55">
        <v>2.9606359763359898E-2</v>
      </c>
      <c r="FA55">
        <v>1</v>
      </c>
      <c r="FB55">
        <v>1.9886252499999999</v>
      </c>
      <c r="FC55">
        <v>1.3780300187617601E-2</v>
      </c>
      <c r="FD55">
        <v>1.5128119306443799E-3</v>
      </c>
      <c r="FE55">
        <v>1</v>
      </c>
      <c r="FF55">
        <v>2</v>
      </c>
      <c r="FG55">
        <v>2</v>
      </c>
      <c r="FH55" t="s">
        <v>395</v>
      </c>
      <c r="FI55">
        <v>3.88443</v>
      </c>
      <c r="FJ55">
        <v>2.7590400000000002</v>
      </c>
      <c r="FK55">
        <v>0.118675</v>
      </c>
      <c r="FL55">
        <v>0.120202</v>
      </c>
      <c r="FM55">
        <v>9.0346899999999994E-2</v>
      </c>
      <c r="FN55">
        <v>8.4047999999999998E-2</v>
      </c>
      <c r="FO55">
        <v>34732.5</v>
      </c>
      <c r="FP55">
        <v>38051.9</v>
      </c>
      <c r="FQ55">
        <v>35700.6</v>
      </c>
      <c r="FR55">
        <v>39248</v>
      </c>
      <c r="FS55">
        <v>46068.7</v>
      </c>
      <c r="FT55">
        <v>51901</v>
      </c>
      <c r="FU55">
        <v>55826.2</v>
      </c>
      <c r="FV55">
        <v>62925.7</v>
      </c>
      <c r="FW55">
        <v>2.65415</v>
      </c>
      <c r="FX55">
        <v>2.2399</v>
      </c>
      <c r="FY55">
        <v>-0.277422</v>
      </c>
      <c r="FZ55">
        <v>0</v>
      </c>
      <c r="GA55">
        <v>-244.738</v>
      </c>
      <c r="GB55">
        <v>999.9</v>
      </c>
      <c r="GC55">
        <v>50.786999999999999</v>
      </c>
      <c r="GD55">
        <v>28.087</v>
      </c>
      <c r="GE55">
        <v>21.299499999999998</v>
      </c>
      <c r="GF55">
        <v>56.307299999999998</v>
      </c>
      <c r="GG55">
        <v>45.196300000000001</v>
      </c>
      <c r="GH55">
        <v>3</v>
      </c>
      <c r="GI55">
        <v>-0.22439999999999999</v>
      </c>
      <c r="GJ55">
        <v>-0.613344</v>
      </c>
      <c r="GK55">
        <v>20.1312</v>
      </c>
      <c r="GL55">
        <v>5.2024600000000003</v>
      </c>
      <c r="GM55">
        <v>12.005000000000001</v>
      </c>
      <c r="GN55">
        <v>4.9756</v>
      </c>
      <c r="GO55">
        <v>3.29305</v>
      </c>
      <c r="GP55">
        <v>38.9</v>
      </c>
      <c r="GQ55">
        <v>1621.8</v>
      </c>
      <c r="GR55">
        <v>9999</v>
      </c>
      <c r="GS55">
        <v>9999</v>
      </c>
      <c r="GT55">
        <v>1.8631599999999999</v>
      </c>
      <c r="GU55">
        <v>1.8680000000000001</v>
      </c>
      <c r="GV55">
        <v>1.8677699999999999</v>
      </c>
      <c r="GW55">
        <v>1.86896</v>
      </c>
      <c r="GX55">
        <v>1.86981</v>
      </c>
      <c r="GY55">
        <v>1.8658399999999999</v>
      </c>
      <c r="GZ55">
        <v>1.8669100000000001</v>
      </c>
      <c r="HA55">
        <v>1.86829</v>
      </c>
      <c r="HB55">
        <v>5</v>
      </c>
      <c r="HC55">
        <v>0</v>
      </c>
      <c r="HD55">
        <v>0</v>
      </c>
      <c r="HE55">
        <v>0</v>
      </c>
      <c r="HF55" t="s">
        <v>396</v>
      </c>
      <c r="HG55" t="s">
        <v>397</v>
      </c>
      <c r="HH55" t="s">
        <v>398</v>
      </c>
      <c r="HI55" t="s">
        <v>398</v>
      </c>
      <c r="HJ55" t="s">
        <v>398</v>
      </c>
      <c r="HK55" t="s">
        <v>398</v>
      </c>
      <c r="HL55">
        <v>0</v>
      </c>
      <c r="HM55">
        <v>100</v>
      </c>
      <c r="HN55">
        <v>100</v>
      </c>
      <c r="HO55">
        <v>3.2280000000000002</v>
      </c>
      <c r="HP55">
        <v>0.13500000000000001</v>
      </c>
      <c r="HQ55">
        <v>2.5164500000000198</v>
      </c>
      <c r="HR55">
        <v>0</v>
      </c>
      <c r="HS55">
        <v>0</v>
      </c>
      <c r="HT55">
        <v>0</v>
      </c>
      <c r="HU55">
        <v>0.13478095238095</v>
      </c>
      <c r="HV55">
        <v>0</v>
      </c>
      <c r="HW55">
        <v>0</v>
      </c>
      <c r="HX55">
        <v>0</v>
      </c>
      <c r="HY55">
        <v>-1</v>
      </c>
      <c r="HZ55">
        <v>-1</v>
      </c>
      <c r="IA55">
        <v>-1</v>
      </c>
      <c r="IB55">
        <v>-1</v>
      </c>
      <c r="IC55">
        <v>1.9</v>
      </c>
      <c r="ID55">
        <v>1.8</v>
      </c>
      <c r="IE55">
        <v>2.0910600000000001</v>
      </c>
      <c r="IF55">
        <v>2.6196299999999999</v>
      </c>
      <c r="IG55">
        <v>2.9980500000000001</v>
      </c>
      <c r="IH55">
        <v>2.9553199999999999</v>
      </c>
      <c r="II55">
        <v>2.7453599999999998</v>
      </c>
      <c r="IJ55">
        <v>2.3083499999999999</v>
      </c>
      <c r="IK55">
        <v>32.6648</v>
      </c>
      <c r="IL55">
        <v>24.210100000000001</v>
      </c>
      <c r="IM55">
        <v>18</v>
      </c>
      <c r="IN55">
        <v>1077.07</v>
      </c>
      <c r="IO55">
        <v>655.25599999999997</v>
      </c>
      <c r="IP55">
        <v>24.9999</v>
      </c>
      <c r="IQ55">
        <v>24.363</v>
      </c>
      <c r="IR55">
        <v>30.0001</v>
      </c>
      <c r="IS55">
        <v>24.216200000000001</v>
      </c>
      <c r="IT55">
        <v>24.170300000000001</v>
      </c>
      <c r="IU55">
        <v>41.855600000000003</v>
      </c>
      <c r="IV55">
        <v>16.601700000000001</v>
      </c>
      <c r="IW55">
        <v>54.468800000000002</v>
      </c>
      <c r="IX55">
        <v>25</v>
      </c>
      <c r="IY55">
        <v>600</v>
      </c>
      <c r="IZ55">
        <v>17.359400000000001</v>
      </c>
      <c r="JA55">
        <v>103.545</v>
      </c>
      <c r="JB55">
        <v>104.758</v>
      </c>
    </row>
    <row r="56" spans="1:262" x14ac:dyDescent="0.2">
      <c r="A56">
        <v>40</v>
      </c>
      <c r="B56">
        <v>1634317773.5999999</v>
      </c>
      <c r="C56">
        <v>5993.5</v>
      </c>
      <c r="D56" t="s">
        <v>556</v>
      </c>
      <c r="E56" t="s">
        <v>557</v>
      </c>
      <c r="F56" t="s">
        <v>390</v>
      </c>
      <c r="G56">
        <v>1634317773.5999999</v>
      </c>
      <c r="H56">
        <f t="shared" si="46"/>
        <v>3.4949554408431724E-3</v>
      </c>
      <c r="I56">
        <f t="shared" si="47"/>
        <v>3.4949554408431722</v>
      </c>
      <c r="J56">
        <f t="shared" si="48"/>
        <v>10.933813716405625</v>
      </c>
      <c r="K56">
        <f t="shared" si="49"/>
        <v>791.78800000000001</v>
      </c>
      <c r="L56">
        <f t="shared" si="50"/>
        <v>662.73703852537017</v>
      </c>
      <c r="M56">
        <f t="shared" si="51"/>
        <v>60.338998384994412</v>
      </c>
      <c r="N56">
        <f t="shared" si="52"/>
        <v>72.088463562503989</v>
      </c>
      <c r="O56">
        <f t="shared" si="53"/>
        <v>0.17201185621260978</v>
      </c>
      <c r="P56">
        <f t="shared" si="54"/>
        <v>2.7614619403390899</v>
      </c>
      <c r="Q56">
        <f t="shared" si="55"/>
        <v>0.16627336157774095</v>
      </c>
      <c r="R56">
        <f t="shared" si="56"/>
        <v>0.10442048366817649</v>
      </c>
      <c r="S56">
        <f t="shared" si="57"/>
        <v>241.74163101854555</v>
      </c>
      <c r="T56">
        <f t="shared" si="58"/>
        <v>27.145004065040503</v>
      </c>
      <c r="U56">
        <f t="shared" si="59"/>
        <v>27.145004065040503</v>
      </c>
      <c r="V56">
        <f t="shared" si="60"/>
        <v>3.6097549599394685</v>
      </c>
      <c r="W56">
        <f t="shared" si="61"/>
        <v>50.129811884639551</v>
      </c>
      <c r="X56">
        <f t="shared" si="62"/>
        <v>1.7524007831207997</v>
      </c>
      <c r="Y56">
        <f t="shared" si="63"/>
        <v>3.4957258310752981</v>
      </c>
      <c r="Z56">
        <f t="shared" si="64"/>
        <v>1.8573541768186688</v>
      </c>
      <c r="AA56">
        <f t="shared" si="65"/>
        <v>-154.12753494118391</v>
      </c>
      <c r="AB56">
        <f t="shared" si="66"/>
        <v>-81.286866312358555</v>
      </c>
      <c r="AC56">
        <f t="shared" si="67"/>
        <v>-6.3445473749779584</v>
      </c>
      <c r="AD56">
        <f t="shared" si="68"/>
        <v>-1.731760997488152E-2</v>
      </c>
      <c r="AE56">
        <v>0</v>
      </c>
      <c r="AF56">
        <v>0</v>
      </c>
      <c r="AG56">
        <f t="shared" si="69"/>
        <v>1</v>
      </c>
      <c r="AH56">
        <f t="shared" si="70"/>
        <v>0</v>
      </c>
      <c r="AI56">
        <f t="shared" si="71"/>
        <v>48035.084793200484</v>
      </c>
      <c r="AJ56" t="s">
        <v>391</v>
      </c>
      <c r="AK56">
        <v>0</v>
      </c>
      <c r="AL56">
        <v>0</v>
      </c>
      <c r="AM56">
        <v>0</v>
      </c>
      <c r="AN56" t="e">
        <f t="shared" si="72"/>
        <v>#DIV/0!</v>
      </c>
      <c r="AO56">
        <v>-1</v>
      </c>
      <c r="AP56" t="s">
        <v>558</v>
      </c>
      <c r="AQ56">
        <v>10433.9</v>
      </c>
      <c r="AR56">
        <v>1183.1220000000001</v>
      </c>
      <c r="AS56">
        <v>1318.69</v>
      </c>
      <c r="AT56">
        <f t="shared" si="73"/>
        <v>0.10280505653337779</v>
      </c>
      <c r="AU56">
        <v>0.5</v>
      </c>
      <c r="AV56">
        <f t="shared" si="74"/>
        <v>1261.2359994914743</v>
      </c>
      <c r="AW56">
        <f t="shared" si="75"/>
        <v>10.933813716405625</v>
      </c>
      <c r="AX56">
        <f t="shared" si="76"/>
        <v>64.830719114826138</v>
      </c>
      <c r="AY56">
        <f t="shared" si="77"/>
        <v>9.4619989607157545E-3</v>
      </c>
      <c r="AZ56">
        <f t="shared" si="78"/>
        <v>-1</v>
      </c>
      <c r="BA56" t="e">
        <f t="shared" si="79"/>
        <v>#DIV/0!</v>
      </c>
      <c r="BB56" t="s">
        <v>391</v>
      </c>
      <c r="BC56">
        <v>0</v>
      </c>
      <c r="BD56" t="e">
        <f t="shared" si="80"/>
        <v>#DIV/0!</v>
      </c>
      <c r="BE56" t="e">
        <f t="shared" si="81"/>
        <v>#DIV/0!</v>
      </c>
      <c r="BF56" t="e">
        <f t="shared" si="82"/>
        <v>#DIV/0!</v>
      </c>
      <c r="BG56" t="e">
        <f t="shared" si="83"/>
        <v>#DIV/0!</v>
      </c>
      <c r="BH56">
        <f t="shared" si="84"/>
        <v>0.10280505653337781</v>
      </c>
      <c r="BI56" t="e">
        <f t="shared" si="85"/>
        <v>#DIV/0!</v>
      </c>
      <c r="BJ56" t="e">
        <f t="shared" si="86"/>
        <v>#DIV/0!</v>
      </c>
      <c r="BK56" t="e">
        <f t="shared" si="87"/>
        <v>#DIV/0!</v>
      </c>
      <c r="BL56">
        <v>158</v>
      </c>
      <c r="BM56">
        <v>300</v>
      </c>
      <c r="BN56">
        <v>300</v>
      </c>
      <c r="BO56">
        <v>300</v>
      </c>
      <c r="BP56">
        <v>10433.9</v>
      </c>
      <c r="BQ56">
        <v>1294.3499999999999</v>
      </c>
      <c r="BR56">
        <v>-7.3778100000000003E-3</v>
      </c>
      <c r="BS56">
        <v>-2.11</v>
      </c>
      <c r="BT56" t="s">
        <v>391</v>
      </c>
      <c r="BU56" t="s">
        <v>391</v>
      </c>
      <c r="BV56" t="s">
        <v>391</v>
      </c>
      <c r="BW56" t="s">
        <v>391</v>
      </c>
      <c r="BX56" t="s">
        <v>391</v>
      </c>
      <c r="BY56" t="s">
        <v>391</v>
      </c>
      <c r="BZ56" t="s">
        <v>391</v>
      </c>
      <c r="CA56" t="s">
        <v>391</v>
      </c>
      <c r="CB56" t="s">
        <v>391</v>
      </c>
      <c r="CC56" t="s">
        <v>391</v>
      </c>
      <c r="CD56">
        <f t="shared" si="88"/>
        <v>1500.03</v>
      </c>
      <c r="CE56">
        <f t="shared" si="89"/>
        <v>1261.2359994914743</v>
      </c>
      <c r="CF56">
        <f t="shared" si="90"/>
        <v>0.84080718351731254</v>
      </c>
      <c r="CG56">
        <f t="shared" si="91"/>
        <v>0.16115786418841327</v>
      </c>
      <c r="CH56">
        <v>6</v>
      </c>
      <c r="CI56">
        <v>0.5</v>
      </c>
      <c r="CJ56" t="s">
        <v>393</v>
      </c>
      <c r="CK56">
        <v>2</v>
      </c>
      <c r="CL56">
        <v>1634317773.5999999</v>
      </c>
      <c r="CM56">
        <v>791.78800000000001</v>
      </c>
      <c r="CN56">
        <v>800.00900000000001</v>
      </c>
      <c r="CO56">
        <v>19.247599999999998</v>
      </c>
      <c r="CP56">
        <v>17.190899999999999</v>
      </c>
      <c r="CQ56">
        <v>788.07</v>
      </c>
      <c r="CR56">
        <v>19.118500000000001</v>
      </c>
      <c r="CS56">
        <v>999.95699999999999</v>
      </c>
      <c r="CT56">
        <v>90.944900000000004</v>
      </c>
      <c r="CU56">
        <v>0.100258</v>
      </c>
      <c r="CV56">
        <v>26.599</v>
      </c>
      <c r="CW56">
        <v>-252.928</v>
      </c>
      <c r="CX56">
        <v>999.9</v>
      </c>
      <c r="CY56">
        <v>0</v>
      </c>
      <c r="CZ56">
        <v>0</v>
      </c>
      <c r="DA56">
        <v>9974.3799999999992</v>
      </c>
      <c r="DB56">
        <v>0</v>
      </c>
      <c r="DC56">
        <v>11.805099999999999</v>
      </c>
      <c r="DD56">
        <v>-8.2213700000000003</v>
      </c>
      <c r="DE56">
        <v>807.327</v>
      </c>
      <c r="DF56">
        <v>814.00300000000004</v>
      </c>
      <c r="DG56">
        <v>2.0566599999999999</v>
      </c>
      <c r="DH56">
        <v>800.00900000000001</v>
      </c>
      <c r="DI56">
        <v>17.190899999999999</v>
      </c>
      <c r="DJ56">
        <v>1.75047</v>
      </c>
      <c r="DK56">
        <v>1.5634300000000001</v>
      </c>
      <c r="DL56">
        <v>15.3514</v>
      </c>
      <c r="DM56">
        <v>13.603</v>
      </c>
      <c r="DN56">
        <v>1500.03</v>
      </c>
      <c r="DO56">
        <v>0.97300699999999996</v>
      </c>
      <c r="DP56">
        <v>2.69929E-2</v>
      </c>
      <c r="DQ56">
        <v>0</v>
      </c>
      <c r="DR56">
        <v>1181.78</v>
      </c>
      <c r="DS56">
        <v>5.0006300000000001</v>
      </c>
      <c r="DT56">
        <v>17220.8</v>
      </c>
      <c r="DU56">
        <v>12905.4</v>
      </c>
      <c r="DV56">
        <v>37.125</v>
      </c>
      <c r="DW56">
        <v>37.625</v>
      </c>
      <c r="DX56">
        <v>37.061999999999998</v>
      </c>
      <c r="DY56">
        <v>36.875</v>
      </c>
      <c r="DZ56">
        <v>38.436999999999998</v>
      </c>
      <c r="EA56">
        <v>1454.67</v>
      </c>
      <c r="EB56">
        <v>40.36</v>
      </c>
      <c r="EC56">
        <v>0</v>
      </c>
      <c r="ED56">
        <v>136</v>
      </c>
      <c r="EE56">
        <v>0</v>
      </c>
      <c r="EF56">
        <v>1183.1220000000001</v>
      </c>
      <c r="EG56">
        <v>-8.6123076897074409</v>
      </c>
      <c r="EH56">
        <v>-140.315384396236</v>
      </c>
      <c r="EI56">
        <v>17237.599999999999</v>
      </c>
      <c r="EJ56">
        <v>15</v>
      </c>
      <c r="EK56">
        <v>1634317738.5999999</v>
      </c>
      <c r="EL56" t="s">
        <v>559</v>
      </c>
      <c r="EM56">
        <v>1634317738.5999999</v>
      </c>
      <c r="EN56">
        <v>1634317736.5999999</v>
      </c>
      <c r="EO56">
        <v>44</v>
      </c>
      <c r="EP56">
        <v>0.49</v>
      </c>
      <c r="EQ56">
        <v>-6.0000000000000001E-3</v>
      </c>
      <c r="ER56">
        <v>3.718</v>
      </c>
      <c r="ES56">
        <v>0.129</v>
      </c>
      <c r="ET56">
        <v>800</v>
      </c>
      <c r="EU56">
        <v>17</v>
      </c>
      <c r="EV56">
        <v>0.32</v>
      </c>
      <c r="EW56">
        <v>0.05</v>
      </c>
      <c r="EX56">
        <v>-8.2251824390243904</v>
      </c>
      <c r="EY56">
        <v>9.7402578397207701E-2</v>
      </c>
      <c r="EZ56">
        <v>3.1311637108931402E-2</v>
      </c>
      <c r="FA56">
        <v>1</v>
      </c>
      <c r="FB56">
        <v>2.07707292682927</v>
      </c>
      <c r="FC56">
        <v>-9.3583484320557797E-2</v>
      </c>
      <c r="FD56">
        <v>1.1177318768305E-2</v>
      </c>
      <c r="FE56">
        <v>1</v>
      </c>
      <c r="FF56">
        <v>2</v>
      </c>
      <c r="FG56">
        <v>2</v>
      </c>
      <c r="FH56" t="s">
        <v>395</v>
      </c>
      <c r="FI56">
        <v>3.88435</v>
      </c>
      <c r="FJ56">
        <v>2.75902</v>
      </c>
      <c r="FK56">
        <v>0.14476600000000001</v>
      </c>
      <c r="FL56">
        <v>0.14619199999999999</v>
      </c>
      <c r="FM56">
        <v>9.0002299999999993E-2</v>
      </c>
      <c r="FN56">
        <v>8.3452999999999999E-2</v>
      </c>
      <c r="FO56">
        <v>33705.300000000003</v>
      </c>
      <c r="FP56">
        <v>36928.800000000003</v>
      </c>
      <c r="FQ56">
        <v>35700.800000000003</v>
      </c>
      <c r="FR56">
        <v>39248</v>
      </c>
      <c r="FS56">
        <v>46087.6</v>
      </c>
      <c r="FT56">
        <v>51936.1</v>
      </c>
      <c r="FU56">
        <v>55826.8</v>
      </c>
      <c r="FV56">
        <v>62926.400000000001</v>
      </c>
      <c r="FW56">
        <v>2.65205</v>
      </c>
      <c r="FX56">
        <v>2.2400500000000001</v>
      </c>
      <c r="FY56">
        <v>-0.27649099999999999</v>
      </c>
      <c r="FZ56">
        <v>0</v>
      </c>
      <c r="GA56">
        <v>-244.73699999999999</v>
      </c>
      <c r="GB56">
        <v>999.9</v>
      </c>
      <c r="GC56">
        <v>50.713999999999999</v>
      </c>
      <c r="GD56">
        <v>28.097000000000001</v>
      </c>
      <c r="GE56">
        <v>21.281300000000002</v>
      </c>
      <c r="GF56">
        <v>57.009099999999997</v>
      </c>
      <c r="GG56">
        <v>45.180300000000003</v>
      </c>
      <c r="GH56">
        <v>3</v>
      </c>
      <c r="GI56">
        <v>-0.224388</v>
      </c>
      <c r="GJ56">
        <v>-0.62370400000000004</v>
      </c>
      <c r="GK56">
        <v>20.1313</v>
      </c>
      <c r="GL56">
        <v>5.19977</v>
      </c>
      <c r="GM56">
        <v>12.007400000000001</v>
      </c>
      <c r="GN56">
        <v>4.9756499999999999</v>
      </c>
      <c r="GO56">
        <v>3.2930299999999999</v>
      </c>
      <c r="GP56">
        <v>38.9</v>
      </c>
      <c r="GQ56">
        <v>1626.4</v>
      </c>
      <c r="GR56">
        <v>9999</v>
      </c>
      <c r="GS56">
        <v>9999</v>
      </c>
      <c r="GT56">
        <v>1.8631200000000001</v>
      </c>
      <c r="GU56">
        <v>1.86798</v>
      </c>
      <c r="GV56">
        <v>1.86771</v>
      </c>
      <c r="GW56">
        <v>1.8689</v>
      </c>
      <c r="GX56">
        <v>1.86981</v>
      </c>
      <c r="GY56">
        <v>1.8658399999999999</v>
      </c>
      <c r="GZ56">
        <v>1.8669100000000001</v>
      </c>
      <c r="HA56">
        <v>1.86829</v>
      </c>
      <c r="HB56">
        <v>5</v>
      </c>
      <c r="HC56">
        <v>0</v>
      </c>
      <c r="HD56">
        <v>0</v>
      </c>
      <c r="HE56">
        <v>0</v>
      </c>
      <c r="HF56" t="s">
        <v>396</v>
      </c>
      <c r="HG56" t="s">
        <v>397</v>
      </c>
      <c r="HH56" t="s">
        <v>398</v>
      </c>
      <c r="HI56" t="s">
        <v>398</v>
      </c>
      <c r="HJ56" t="s">
        <v>398</v>
      </c>
      <c r="HK56" t="s">
        <v>398</v>
      </c>
      <c r="HL56">
        <v>0</v>
      </c>
      <c r="HM56">
        <v>100</v>
      </c>
      <c r="HN56">
        <v>100</v>
      </c>
      <c r="HO56">
        <v>3.718</v>
      </c>
      <c r="HP56">
        <v>0.12909999999999999</v>
      </c>
      <c r="HQ56">
        <v>3.7178095238094802</v>
      </c>
      <c r="HR56">
        <v>0</v>
      </c>
      <c r="HS56">
        <v>0</v>
      </c>
      <c r="HT56">
        <v>0</v>
      </c>
      <c r="HU56">
        <v>0.129028571428567</v>
      </c>
      <c r="HV56">
        <v>0</v>
      </c>
      <c r="HW56">
        <v>0</v>
      </c>
      <c r="HX56">
        <v>0</v>
      </c>
      <c r="HY56">
        <v>-1</v>
      </c>
      <c r="HZ56">
        <v>-1</v>
      </c>
      <c r="IA56">
        <v>-1</v>
      </c>
      <c r="IB56">
        <v>-1</v>
      </c>
      <c r="IC56">
        <v>0.6</v>
      </c>
      <c r="ID56">
        <v>0.6</v>
      </c>
      <c r="IE56">
        <v>2.6257299999999999</v>
      </c>
      <c r="IF56">
        <v>2.6013199999999999</v>
      </c>
      <c r="IG56">
        <v>2.9980500000000001</v>
      </c>
      <c r="IH56">
        <v>2.9553199999999999</v>
      </c>
      <c r="II56">
        <v>2.7453599999999998</v>
      </c>
      <c r="IJ56">
        <v>2.2936999999999999</v>
      </c>
      <c r="IK56">
        <v>32.686900000000001</v>
      </c>
      <c r="IL56">
        <v>24.227599999999999</v>
      </c>
      <c r="IM56">
        <v>18</v>
      </c>
      <c r="IN56">
        <v>1074.6600000000001</v>
      </c>
      <c r="IO56">
        <v>655.42899999999997</v>
      </c>
      <c r="IP56">
        <v>24.9999</v>
      </c>
      <c r="IQ56">
        <v>24.367100000000001</v>
      </c>
      <c r="IR56">
        <v>30.0002</v>
      </c>
      <c r="IS56">
        <v>24.222200000000001</v>
      </c>
      <c r="IT56">
        <v>24.174399999999999</v>
      </c>
      <c r="IU56">
        <v>52.548000000000002</v>
      </c>
      <c r="IV56">
        <v>17.541699999999999</v>
      </c>
      <c r="IW56">
        <v>54.378</v>
      </c>
      <c r="IX56">
        <v>25</v>
      </c>
      <c r="IY56">
        <v>800</v>
      </c>
      <c r="IZ56">
        <v>17.151800000000001</v>
      </c>
      <c r="JA56">
        <v>103.54600000000001</v>
      </c>
      <c r="JB56">
        <v>104.759</v>
      </c>
    </row>
    <row r="57" spans="1:262" x14ac:dyDescent="0.2">
      <c r="A57">
        <v>41</v>
      </c>
      <c r="B57">
        <v>1634317844.5999999</v>
      </c>
      <c r="C57">
        <v>6064.5</v>
      </c>
      <c r="D57" t="s">
        <v>560</v>
      </c>
      <c r="E57" t="s">
        <v>561</v>
      </c>
      <c r="F57" t="s">
        <v>390</v>
      </c>
      <c r="G57">
        <v>1634317844.5999999</v>
      </c>
      <c r="H57">
        <f t="shared" si="46"/>
        <v>3.4610130382654739E-3</v>
      </c>
      <c r="I57">
        <f t="shared" si="47"/>
        <v>3.4610130382654738</v>
      </c>
      <c r="J57">
        <f t="shared" si="48"/>
        <v>11.761466753617279</v>
      </c>
      <c r="K57">
        <f t="shared" si="49"/>
        <v>990.88199999999995</v>
      </c>
      <c r="L57">
        <f t="shared" si="50"/>
        <v>846.91709568859767</v>
      </c>
      <c r="M57">
        <f t="shared" si="51"/>
        <v>77.11337208550907</v>
      </c>
      <c r="N57">
        <f t="shared" si="52"/>
        <v>90.221643591580801</v>
      </c>
      <c r="O57">
        <f t="shared" si="53"/>
        <v>0.17092168126002152</v>
      </c>
      <c r="P57">
        <f t="shared" si="54"/>
        <v>2.7710213038862763</v>
      </c>
      <c r="Q57">
        <f t="shared" si="55"/>
        <v>0.16527326077186172</v>
      </c>
      <c r="R57">
        <f t="shared" si="56"/>
        <v>0.10378772618945328</v>
      </c>
      <c r="S57">
        <f t="shared" si="57"/>
        <v>241.71928701845397</v>
      </c>
      <c r="T57">
        <f t="shared" si="58"/>
        <v>27.101336101990686</v>
      </c>
      <c r="U57">
        <f t="shared" si="59"/>
        <v>27.101336101990686</v>
      </c>
      <c r="V57">
        <f t="shared" si="60"/>
        <v>3.6005172669886503</v>
      </c>
      <c r="W57">
        <f t="shared" si="61"/>
        <v>50.206554456935358</v>
      </c>
      <c r="X57">
        <f t="shared" si="62"/>
        <v>1.74980722230288</v>
      </c>
      <c r="Y57">
        <f t="shared" si="63"/>
        <v>3.48521670373492</v>
      </c>
      <c r="Z57">
        <f t="shared" si="64"/>
        <v>1.8507100446857703</v>
      </c>
      <c r="AA57">
        <f t="shared" si="65"/>
        <v>-152.6306749875074</v>
      </c>
      <c r="AB57">
        <f t="shared" si="66"/>
        <v>-82.678539039474416</v>
      </c>
      <c r="AC57">
        <f t="shared" si="67"/>
        <v>-6.4278594827906943</v>
      </c>
      <c r="AD57">
        <f t="shared" si="68"/>
        <v>-1.7786491318545927E-2</v>
      </c>
      <c r="AE57">
        <v>0</v>
      </c>
      <c r="AF57">
        <v>0</v>
      </c>
      <c r="AG57">
        <f t="shared" si="69"/>
        <v>1</v>
      </c>
      <c r="AH57">
        <f t="shared" si="70"/>
        <v>0</v>
      </c>
      <c r="AI57">
        <f t="shared" si="71"/>
        <v>48304.172355008763</v>
      </c>
      <c r="AJ57" t="s">
        <v>391</v>
      </c>
      <c r="AK57">
        <v>0</v>
      </c>
      <c r="AL57">
        <v>0</v>
      </c>
      <c r="AM57">
        <v>0</v>
      </c>
      <c r="AN57" t="e">
        <f t="shared" si="72"/>
        <v>#DIV/0!</v>
      </c>
      <c r="AO57">
        <v>-1</v>
      </c>
      <c r="AP57" t="s">
        <v>562</v>
      </c>
      <c r="AQ57">
        <v>10435.5</v>
      </c>
      <c r="AR57">
        <v>1176.4536000000001</v>
      </c>
      <c r="AS57">
        <v>1315.05</v>
      </c>
      <c r="AT57">
        <f t="shared" si="73"/>
        <v>0.10539249458195499</v>
      </c>
      <c r="AU57">
        <v>0.5</v>
      </c>
      <c r="AV57">
        <f t="shared" si="74"/>
        <v>1261.118399491427</v>
      </c>
      <c r="AW57">
        <f t="shared" si="75"/>
        <v>11.761466753617279</v>
      </c>
      <c r="AX57">
        <f t="shared" si="76"/>
        <v>66.456207042801978</v>
      </c>
      <c r="AY57">
        <f t="shared" si="77"/>
        <v>1.0119166256525647E-2</v>
      </c>
      <c r="AZ57">
        <f t="shared" si="78"/>
        <v>-1</v>
      </c>
      <c r="BA57" t="e">
        <f t="shared" si="79"/>
        <v>#DIV/0!</v>
      </c>
      <c r="BB57" t="s">
        <v>391</v>
      </c>
      <c r="BC57">
        <v>0</v>
      </c>
      <c r="BD57" t="e">
        <f t="shared" si="80"/>
        <v>#DIV/0!</v>
      </c>
      <c r="BE57" t="e">
        <f t="shared" si="81"/>
        <v>#DIV/0!</v>
      </c>
      <c r="BF57" t="e">
        <f t="shared" si="82"/>
        <v>#DIV/0!</v>
      </c>
      <c r="BG57" t="e">
        <f t="shared" si="83"/>
        <v>#DIV/0!</v>
      </c>
      <c r="BH57">
        <f t="shared" si="84"/>
        <v>0.10539249458195499</v>
      </c>
      <c r="BI57" t="e">
        <f t="shared" si="85"/>
        <v>#DIV/0!</v>
      </c>
      <c r="BJ57" t="e">
        <f t="shared" si="86"/>
        <v>#DIV/0!</v>
      </c>
      <c r="BK57" t="e">
        <f t="shared" si="87"/>
        <v>#DIV/0!</v>
      </c>
      <c r="BL57">
        <v>159</v>
      </c>
      <c r="BM57">
        <v>300</v>
      </c>
      <c r="BN57">
        <v>300</v>
      </c>
      <c r="BO57">
        <v>300</v>
      </c>
      <c r="BP57">
        <v>10435.5</v>
      </c>
      <c r="BQ57">
        <v>1288.05</v>
      </c>
      <c r="BR57">
        <v>-7.3790399999999999E-3</v>
      </c>
      <c r="BS57">
        <v>-2.66</v>
      </c>
      <c r="BT57" t="s">
        <v>391</v>
      </c>
      <c r="BU57" t="s">
        <v>391</v>
      </c>
      <c r="BV57" t="s">
        <v>391</v>
      </c>
      <c r="BW57" t="s">
        <v>391</v>
      </c>
      <c r="BX57" t="s">
        <v>391</v>
      </c>
      <c r="BY57" t="s">
        <v>391</v>
      </c>
      <c r="BZ57" t="s">
        <v>391</v>
      </c>
      <c r="CA57" t="s">
        <v>391</v>
      </c>
      <c r="CB57" t="s">
        <v>391</v>
      </c>
      <c r="CC57" t="s">
        <v>391</v>
      </c>
      <c r="CD57">
        <f t="shared" si="88"/>
        <v>1499.89</v>
      </c>
      <c r="CE57">
        <f t="shared" si="89"/>
        <v>1261.118399491427</v>
      </c>
      <c r="CF57">
        <f t="shared" si="90"/>
        <v>0.84080725885993435</v>
      </c>
      <c r="CG57">
        <f t="shared" si="91"/>
        <v>0.16115800959967327</v>
      </c>
      <c r="CH57">
        <v>6</v>
      </c>
      <c r="CI57">
        <v>0.5</v>
      </c>
      <c r="CJ57" t="s">
        <v>393</v>
      </c>
      <c r="CK57">
        <v>2</v>
      </c>
      <c r="CL57">
        <v>1634317844.5999999</v>
      </c>
      <c r="CM57">
        <v>990.88199999999995</v>
      </c>
      <c r="CN57">
        <v>999.99699999999996</v>
      </c>
      <c r="CO57">
        <v>19.217700000000001</v>
      </c>
      <c r="CP57">
        <v>17.180900000000001</v>
      </c>
      <c r="CQ57">
        <v>986.68899999999996</v>
      </c>
      <c r="CR57">
        <v>19.0947</v>
      </c>
      <c r="CS57">
        <v>999.95100000000002</v>
      </c>
      <c r="CT57">
        <v>90.952399999999997</v>
      </c>
      <c r="CU57">
        <v>9.9454399999999998E-2</v>
      </c>
      <c r="CV57">
        <v>26.547899999999998</v>
      </c>
      <c r="CW57">
        <v>-253.13800000000001</v>
      </c>
      <c r="CX57">
        <v>999.9</v>
      </c>
      <c r="CY57">
        <v>0</v>
      </c>
      <c r="CZ57">
        <v>0</v>
      </c>
      <c r="DA57">
        <v>10030</v>
      </c>
      <c r="DB57">
        <v>0</v>
      </c>
      <c r="DC57">
        <v>11.7499</v>
      </c>
      <c r="DD57">
        <v>-9.59009</v>
      </c>
      <c r="DE57">
        <v>1009.82</v>
      </c>
      <c r="DF57">
        <v>1017.48</v>
      </c>
      <c r="DG57">
        <v>2.0428899999999999</v>
      </c>
      <c r="DH57">
        <v>999.99699999999996</v>
      </c>
      <c r="DI57">
        <v>17.180900000000001</v>
      </c>
      <c r="DJ57">
        <v>1.7484500000000001</v>
      </c>
      <c r="DK57">
        <v>1.56264</v>
      </c>
      <c r="DL57">
        <v>15.333399999999999</v>
      </c>
      <c r="DM57">
        <v>13.5952</v>
      </c>
      <c r="DN57">
        <v>1499.89</v>
      </c>
      <c r="DO57">
        <v>0.973001</v>
      </c>
      <c r="DP57">
        <v>2.69987E-2</v>
      </c>
      <c r="DQ57">
        <v>0</v>
      </c>
      <c r="DR57">
        <v>1175.8699999999999</v>
      </c>
      <c r="DS57">
        <v>5.0006300000000001</v>
      </c>
      <c r="DT57">
        <v>17101</v>
      </c>
      <c r="DU57">
        <v>12904.1</v>
      </c>
      <c r="DV57">
        <v>36.75</v>
      </c>
      <c r="DW57">
        <v>37.25</v>
      </c>
      <c r="DX57">
        <v>36.625</v>
      </c>
      <c r="DY57">
        <v>36.561999999999998</v>
      </c>
      <c r="DZ57">
        <v>38.061999999999998</v>
      </c>
      <c r="EA57">
        <v>1454.53</v>
      </c>
      <c r="EB57">
        <v>40.36</v>
      </c>
      <c r="EC57">
        <v>0</v>
      </c>
      <c r="ED57">
        <v>70.800000190734906</v>
      </c>
      <c r="EE57">
        <v>0</v>
      </c>
      <c r="EF57">
        <v>1176.4536000000001</v>
      </c>
      <c r="EG57">
        <v>-7.8292307428529204</v>
      </c>
      <c r="EH57">
        <v>-147.83846133471599</v>
      </c>
      <c r="EI57">
        <v>17119.883999999998</v>
      </c>
      <c r="EJ57">
        <v>15</v>
      </c>
      <c r="EK57">
        <v>1634317874.5999999</v>
      </c>
      <c r="EL57" t="s">
        <v>563</v>
      </c>
      <c r="EM57">
        <v>1634317874.5999999</v>
      </c>
      <c r="EN57">
        <v>1634317864.5999999</v>
      </c>
      <c r="EO57">
        <v>45</v>
      </c>
      <c r="EP57">
        <v>0.47499999999999998</v>
      </c>
      <c r="EQ57">
        <v>-6.0000000000000001E-3</v>
      </c>
      <c r="ER57">
        <v>4.1929999999999996</v>
      </c>
      <c r="ES57">
        <v>0.123</v>
      </c>
      <c r="ET57">
        <v>1000</v>
      </c>
      <c r="EU57">
        <v>17</v>
      </c>
      <c r="EV57">
        <v>0.28000000000000003</v>
      </c>
      <c r="EW57">
        <v>0.03</v>
      </c>
      <c r="EX57">
        <v>-9.5876531707317092</v>
      </c>
      <c r="EY57">
        <v>3.0323414634126199E-2</v>
      </c>
      <c r="EZ57">
        <v>4.2790915005636899E-2</v>
      </c>
      <c r="FA57">
        <v>1</v>
      </c>
      <c r="FB57">
        <v>2.0430990243902398</v>
      </c>
      <c r="FC57">
        <v>-2.53708013937263E-2</v>
      </c>
      <c r="FD57">
        <v>5.9935903995396696E-3</v>
      </c>
      <c r="FE57">
        <v>1</v>
      </c>
      <c r="FF57">
        <v>2</v>
      </c>
      <c r="FG57">
        <v>2</v>
      </c>
      <c r="FH57" t="s">
        <v>395</v>
      </c>
      <c r="FI57">
        <v>3.88435</v>
      </c>
      <c r="FJ57">
        <v>2.7587000000000002</v>
      </c>
      <c r="FK57">
        <v>0.167633</v>
      </c>
      <c r="FL57">
        <v>0.16897000000000001</v>
      </c>
      <c r="FM57">
        <v>8.9928800000000003E-2</v>
      </c>
      <c r="FN57">
        <v>8.3424399999999996E-2</v>
      </c>
      <c r="FO57">
        <v>32805.5</v>
      </c>
      <c r="FP57">
        <v>35944.9</v>
      </c>
      <c r="FQ57">
        <v>35701.4</v>
      </c>
      <c r="FR57">
        <v>39248.199999999997</v>
      </c>
      <c r="FS57">
        <v>46092.800000000003</v>
      </c>
      <c r="FT57">
        <v>51939</v>
      </c>
      <c r="FU57">
        <v>55827.8</v>
      </c>
      <c r="FV57">
        <v>62927.199999999997</v>
      </c>
      <c r="FW57">
        <v>2.65333</v>
      </c>
      <c r="FX57">
        <v>2.2414000000000001</v>
      </c>
      <c r="FY57">
        <v>-0.28364400000000001</v>
      </c>
      <c r="FZ57">
        <v>0</v>
      </c>
      <c r="GA57">
        <v>-244.73400000000001</v>
      </c>
      <c r="GB57">
        <v>999.9</v>
      </c>
      <c r="GC57">
        <v>50.591999999999999</v>
      </c>
      <c r="GD57">
        <v>28.117000000000001</v>
      </c>
      <c r="GE57">
        <v>21.2515</v>
      </c>
      <c r="GF57">
        <v>56.299100000000003</v>
      </c>
      <c r="GG57">
        <v>45.200299999999999</v>
      </c>
      <c r="GH57">
        <v>3</v>
      </c>
      <c r="GI57">
        <v>-0.22483700000000001</v>
      </c>
      <c r="GJ57">
        <v>-0.62186799999999998</v>
      </c>
      <c r="GK57">
        <v>20.131399999999999</v>
      </c>
      <c r="GL57">
        <v>5.2014199999999997</v>
      </c>
      <c r="GM57">
        <v>12.005800000000001</v>
      </c>
      <c r="GN57">
        <v>4.9757999999999996</v>
      </c>
      <c r="GO57">
        <v>3.2930299999999999</v>
      </c>
      <c r="GP57">
        <v>38.9</v>
      </c>
      <c r="GQ57">
        <v>1629.1</v>
      </c>
      <c r="GR57">
        <v>9999</v>
      </c>
      <c r="GS57">
        <v>9999</v>
      </c>
      <c r="GT57">
        <v>1.8631200000000001</v>
      </c>
      <c r="GU57">
        <v>1.86798</v>
      </c>
      <c r="GV57">
        <v>1.86772</v>
      </c>
      <c r="GW57">
        <v>1.8689499999999999</v>
      </c>
      <c r="GX57">
        <v>1.86981</v>
      </c>
      <c r="GY57">
        <v>1.8658399999999999</v>
      </c>
      <c r="GZ57">
        <v>1.8669100000000001</v>
      </c>
      <c r="HA57">
        <v>1.8683000000000001</v>
      </c>
      <c r="HB57">
        <v>5</v>
      </c>
      <c r="HC57">
        <v>0</v>
      </c>
      <c r="HD57">
        <v>0</v>
      </c>
      <c r="HE57">
        <v>0</v>
      </c>
      <c r="HF57" t="s">
        <v>396</v>
      </c>
      <c r="HG57" t="s">
        <v>397</v>
      </c>
      <c r="HH57" t="s">
        <v>398</v>
      </c>
      <c r="HI57" t="s">
        <v>398</v>
      </c>
      <c r="HJ57" t="s">
        <v>398</v>
      </c>
      <c r="HK57" t="s">
        <v>398</v>
      </c>
      <c r="HL57">
        <v>0</v>
      </c>
      <c r="HM57">
        <v>100</v>
      </c>
      <c r="HN57">
        <v>100</v>
      </c>
      <c r="HO57">
        <v>4.1929999999999996</v>
      </c>
      <c r="HP57">
        <v>0.123</v>
      </c>
      <c r="HQ57">
        <v>3.7178095238094802</v>
      </c>
      <c r="HR57">
        <v>0</v>
      </c>
      <c r="HS57">
        <v>0</v>
      </c>
      <c r="HT57">
        <v>0</v>
      </c>
      <c r="HU57">
        <v>0.129028571428567</v>
      </c>
      <c r="HV57">
        <v>0</v>
      </c>
      <c r="HW57">
        <v>0</v>
      </c>
      <c r="HX57">
        <v>0</v>
      </c>
      <c r="HY57">
        <v>-1</v>
      </c>
      <c r="HZ57">
        <v>-1</v>
      </c>
      <c r="IA57">
        <v>-1</v>
      </c>
      <c r="IB57">
        <v>-1</v>
      </c>
      <c r="IC57">
        <v>1.8</v>
      </c>
      <c r="ID57">
        <v>1.8</v>
      </c>
      <c r="IE57">
        <v>3.12622</v>
      </c>
      <c r="IF57">
        <v>2.6000999999999999</v>
      </c>
      <c r="IG57">
        <v>2.9980500000000001</v>
      </c>
      <c r="IH57">
        <v>2.9540999999999999</v>
      </c>
      <c r="II57">
        <v>2.7453599999999998</v>
      </c>
      <c r="IJ57">
        <v>2.34863</v>
      </c>
      <c r="IK57">
        <v>32.686900000000001</v>
      </c>
      <c r="IL57">
        <v>24.227599999999999</v>
      </c>
      <c r="IM57">
        <v>18</v>
      </c>
      <c r="IN57">
        <v>1076.1600000000001</v>
      </c>
      <c r="IO57">
        <v>656.52200000000005</v>
      </c>
      <c r="IP57">
        <v>24.9999</v>
      </c>
      <c r="IQ57">
        <v>24.365100000000002</v>
      </c>
      <c r="IR57">
        <v>30.0001</v>
      </c>
      <c r="IS57">
        <v>24.220199999999998</v>
      </c>
      <c r="IT57">
        <v>24.174399999999999</v>
      </c>
      <c r="IU57">
        <v>62.564799999999998</v>
      </c>
      <c r="IV57">
        <v>16.9939</v>
      </c>
      <c r="IW57">
        <v>54.004800000000003</v>
      </c>
      <c r="IX57">
        <v>25</v>
      </c>
      <c r="IY57">
        <v>1000</v>
      </c>
      <c r="IZ57">
        <v>17.2196</v>
      </c>
      <c r="JA57">
        <v>103.547</v>
      </c>
      <c r="JB57">
        <v>104.76</v>
      </c>
    </row>
    <row r="58" spans="1:262" x14ac:dyDescent="0.2">
      <c r="A58">
        <v>42</v>
      </c>
      <c r="B58">
        <v>1634317990.0999999</v>
      </c>
      <c r="C58">
        <v>6210</v>
      </c>
      <c r="D58" t="s">
        <v>564</v>
      </c>
      <c r="E58" t="s">
        <v>565</v>
      </c>
      <c r="F58" t="s">
        <v>390</v>
      </c>
      <c r="G58">
        <v>1634317990.0999999</v>
      </c>
      <c r="H58">
        <f t="shared" si="46"/>
        <v>3.318004028381566E-3</v>
      </c>
      <c r="I58">
        <f t="shared" si="47"/>
        <v>3.3180040283815662</v>
      </c>
      <c r="J58">
        <f t="shared" si="48"/>
        <v>11.916892970677141</v>
      </c>
      <c r="K58">
        <f t="shared" si="49"/>
        <v>1190.55</v>
      </c>
      <c r="L58">
        <f t="shared" si="50"/>
        <v>1032.0569281879737</v>
      </c>
      <c r="M58">
        <f t="shared" si="51"/>
        <v>93.980790261817546</v>
      </c>
      <c r="N58">
        <f t="shared" si="52"/>
        <v>108.41342835869999</v>
      </c>
      <c r="O58">
        <f t="shared" si="53"/>
        <v>0.16190081107020282</v>
      </c>
      <c r="P58">
        <f t="shared" si="54"/>
        <v>2.7668589671456525</v>
      </c>
      <c r="Q58">
        <f t="shared" si="55"/>
        <v>0.15681596783374782</v>
      </c>
      <c r="R58">
        <f t="shared" si="56"/>
        <v>9.8453529626847308E-2</v>
      </c>
      <c r="S58">
        <f t="shared" si="57"/>
        <v>241.75817001836785</v>
      </c>
      <c r="T58">
        <f t="shared" si="58"/>
        <v>27.147581138251134</v>
      </c>
      <c r="U58">
        <f t="shared" si="59"/>
        <v>27.147581138251134</v>
      </c>
      <c r="V58">
        <f t="shared" si="60"/>
        <v>3.6103007700243066</v>
      </c>
      <c r="W58">
        <f t="shared" si="61"/>
        <v>49.912375114740627</v>
      </c>
      <c r="X58">
        <f t="shared" si="62"/>
        <v>1.7401696134131999</v>
      </c>
      <c r="Y58">
        <f t="shared" si="63"/>
        <v>3.4864492210856048</v>
      </c>
      <c r="Z58">
        <f t="shared" si="64"/>
        <v>1.8701311566111067</v>
      </c>
      <c r="AA58">
        <f t="shared" si="65"/>
        <v>-146.32397765162708</v>
      </c>
      <c r="AB58">
        <f t="shared" si="66"/>
        <v>-88.557575359423524</v>
      </c>
      <c r="AC58">
        <f t="shared" si="67"/>
        <v>-6.8970870189068743</v>
      </c>
      <c r="AD58">
        <f t="shared" si="68"/>
        <v>-2.0470011589637238E-2</v>
      </c>
      <c r="AE58">
        <v>0</v>
      </c>
      <c r="AF58">
        <v>0</v>
      </c>
      <c r="AG58">
        <f t="shared" si="69"/>
        <v>1</v>
      </c>
      <c r="AH58">
        <f t="shared" si="70"/>
        <v>0</v>
      </c>
      <c r="AI58">
        <f t="shared" si="71"/>
        <v>48189.823302962468</v>
      </c>
      <c r="AJ58" t="s">
        <v>391</v>
      </c>
      <c r="AK58">
        <v>0</v>
      </c>
      <c r="AL58">
        <v>0</v>
      </c>
      <c r="AM58">
        <v>0</v>
      </c>
      <c r="AN58" t="e">
        <f t="shared" si="72"/>
        <v>#DIV/0!</v>
      </c>
      <c r="AO58">
        <v>-1</v>
      </c>
      <c r="AP58" t="s">
        <v>566</v>
      </c>
      <c r="AQ58">
        <v>10426.5</v>
      </c>
      <c r="AR58">
        <v>1146.4549999999999</v>
      </c>
      <c r="AS58">
        <v>1278.67</v>
      </c>
      <c r="AT58">
        <f t="shared" si="73"/>
        <v>0.10340040823668351</v>
      </c>
      <c r="AU58">
        <v>0.5</v>
      </c>
      <c r="AV58">
        <f t="shared" si="74"/>
        <v>1261.3202994913825</v>
      </c>
      <c r="AW58">
        <f t="shared" si="75"/>
        <v>11.916892970677141</v>
      </c>
      <c r="AX58">
        <f t="shared" si="76"/>
        <v>65.210516942312424</v>
      </c>
      <c r="AY58">
        <f t="shared" si="77"/>
        <v>1.0240771496253392E-2</v>
      </c>
      <c r="AZ58">
        <f t="shared" si="78"/>
        <v>-1</v>
      </c>
      <c r="BA58" t="e">
        <f t="shared" si="79"/>
        <v>#DIV/0!</v>
      </c>
      <c r="BB58" t="s">
        <v>391</v>
      </c>
      <c r="BC58">
        <v>0</v>
      </c>
      <c r="BD58" t="e">
        <f t="shared" si="80"/>
        <v>#DIV/0!</v>
      </c>
      <c r="BE58" t="e">
        <f t="shared" si="81"/>
        <v>#DIV/0!</v>
      </c>
      <c r="BF58" t="e">
        <f t="shared" si="82"/>
        <v>#DIV/0!</v>
      </c>
      <c r="BG58" t="e">
        <f t="shared" si="83"/>
        <v>#DIV/0!</v>
      </c>
      <c r="BH58">
        <f t="shared" si="84"/>
        <v>0.10340040823668353</v>
      </c>
      <c r="BI58" t="e">
        <f t="shared" si="85"/>
        <v>#DIV/0!</v>
      </c>
      <c r="BJ58" t="e">
        <f t="shared" si="86"/>
        <v>#DIV/0!</v>
      </c>
      <c r="BK58" t="e">
        <f t="shared" si="87"/>
        <v>#DIV/0!</v>
      </c>
      <c r="BL58">
        <v>160</v>
      </c>
      <c r="BM58">
        <v>300</v>
      </c>
      <c r="BN58">
        <v>300</v>
      </c>
      <c r="BO58">
        <v>300</v>
      </c>
      <c r="BP58">
        <v>10426.5</v>
      </c>
      <c r="BQ58">
        <v>1253.74</v>
      </c>
      <c r="BR58">
        <v>-7.3735399999999996E-3</v>
      </c>
      <c r="BS58">
        <v>-2.5</v>
      </c>
      <c r="BT58" t="s">
        <v>391</v>
      </c>
      <c r="BU58" t="s">
        <v>391</v>
      </c>
      <c r="BV58" t="s">
        <v>391</v>
      </c>
      <c r="BW58" t="s">
        <v>391</v>
      </c>
      <c r="BX58" t="s">
        <v>391</v>
      </c>
      <c r="BY58" t="s">
        <v>391</v>
      </c>
      <c r="BZ58" t="s">
        <v>391</v>
      </c>
      <c r="CA58" t="s">
        <v>391</v>
      </c>
      <c r="CB58" t="s">
        <v>391</v>
      </c>
      <c r="CC58" t="s">
        <v>391</v>
      </c>
      <c r="CD58">
        <f t="shared" si="88"/>
        <v>1500.13</v>
      </c>
      <c r="CE58">
        <f t="shared" si="89"/>
        <v>1261.3202994913825</v>
      </c>
      <c r="CF58">
        <f t="shared" si="90"/>
        <v>0.84080732969234817</v>
      </c>
      <c r="CG58">
        <f t="shared" si="91"/>
        <v>0.16115814630623201</v>
      </c>
      <c r="CH58">
        <v>6</v>
      </c>
      <c r="CI58">
        <v>0.5</v>
      </c>
      <c r="CJ58" t="s">
        <v>393</v>
      </c>
      <c r="CK58">
        <v>2</v>
      </c>
      <c r="CL58">
        <v>1634317990.0999999</v>
      </c>
      <c r="CM58">
        <v>1190.55</v>
      </c>
      <c r="CN58">
        <v>1200.07</v>
      </c>
      <c r="CO58">
        <v>19.1098</v>
      </c>
      <c r="CP58">
        <v>17.1571</v>
      </c>
      <c r="CQ58">
        <v>1185.78</v>
      </c>
      <c r="CR58">
        <v>18.986799999999999</v>
      </c>
      <c r="CS58">
        <v>1000.03</v>
      </c>
      <c r="CT58">
        <v>90.961500000000001</v>
      </c>
      <c r="CU58">
        <v>0.100134</v>
      </c>
      <c r="CV58">
        <v>26.553899999999999</v>
      </c>
      <c r="CW58">
        <v>-254.70400000000001</v>
      </c>
      <c r="CX58">
        <v>999.9</v>
      </c>
      <c r="CY58">
        <v>0</v>
      </c>
      <c r="CZ58">
        <v>0</v>
      </c>
      <c r="DA58">
        <v>10004.4</v>
      </c>
      <c r="DB58">
        <v>0</v>
      </c>
      <c r="DC58">
        <v>11.7499</v>
      </c>
      <c r="DD58">
        <v>-9.5218500000000006</v>
      </c>
      <c r="DE58">
        <v>1213.74</v>
      </c>
      <c r="DF58">
        <v>1221.02</v>
      </c>
      <c r="DG58">
        <v>1.9527600000000001</v>
      </c>
      <c r="DH58">
        <v>1200.07</v>
      </c>
      <c r="DI58">
        <v>17.1571</v>
      </c>
      <c r="DJ58">
        <v>1.7382599999999999</v>
      </c>
      <c r="DK58">
        <v>1.56063</v>
      </c>
      <c r="DL58">
        <v>15.2424</v>
      </c>
      <c r="DM58">
        <v>13.5755</v>
      </c>
      <c r="DN58">
        <v>1500.13</v>
      </c>
      <c r="DO58">
        <v>0.97300200000000003</v>
      </c>
      <c r="DP58">
        <v>2.6997799999999999E-2</v>
      </c>
      <c r="DQ58">
        <v>0</v>
      </c>
      <c r="DR58">
        <v>1144.78</v>
      </c>
      <c r="DS58">
        <v>5.0006300000000001</v>
      </c>
      <c r="DT58">
        <v>16760.900000000001</v>
      </c>
      <c r="DU58">
        <v>12906.3</v>
      </c>
      <c r="DV58">
        <v>38.75</v>
      </c>
      <c r="DW58">
        <v>39.811999999999998</v>
      </c>
      <c r="DX58">
        <v>38.5</v>
      </c>
      <c r="DY58">
        <v>40.186999999999998</v>
      </c>
      <c r="DZ58">
        <v>40.186999999999998</v>
      </c>
      <c r="EA58">
        <v>1454.76</v>
      </c>
      <c r="EB58">
        <v>40.369999999999997</v>
      </c>
      <c r="EC58">
        <v>0</v>
      </c>
      <c r="ED58">
        <v>144.80000019073501</v>
      </c>
      <c r="EE58">
        <v>0</v>
      </c>
      <c r="EF58">
        <v>1146.4549999999999</v>
      </c>
      <c r="EG58">
        <v>-14.1186324682019</v>
      </c>
      <c r="EH58">
        <v>-162.33162395017899</v>
      </c>
      <c r="EI58">
        <v>16779.7076923077</v>
      </c>
      <c r="EJ58">
        <v>15</v>
      </c>
      <c r="EK58">
        <v>1634317946.0999999</v>
      </c>
      <c r="EL58" t="s">
        <v>567</v>
      </c>
      <c r="EM58">
        <v>1634317942.5999999</v>
      </c>
      <c r="EN58">
        <v>1634317946.0999999</v>
      </c>
      <c r="EO58">
        <v>46</v>
      </c>
      <c r="EP58">
        <v>0.57599999999999996</v>
      </c>
      <c r="EQ58">
        <v>0</v>
      </c>
      <c r="ER58">
        <v>4.7670000000000003</v>
      </c>
      <c r="ES58">
        <v>0.123</v>
      </c>
      <c r="ET58">
        <v>1200</v>
      </c>
      <c r="EU58">
        <v>17</v>
      </c>
      <c r="EV58">
        <v>0.14000000000000001</v>
      </c>
      <c r="EW58">
        <v>0.05</v>
      </c>
      <c r="EX58">
        <v>-9.4370392499999998</v>
      </c>
      <c r="EY58">
        <v>4.0561238273909998E-2</v>
      </c>
      <c r="EZ58">
        <v>5.17321068770401E-2</v>
      </c>
      <c r="FA58">
        <v>1</v>
      </c>
      <c r="FB58">
        <v>1.9667250000000001</v>
      </c>
      <c r="FC58">
        <v>-7.1576510318953707E-2</v>
      </c>
      <c r="FD58">
        <v>8.1129590779197291E-3</v>
      </c>
      <c r="FE58">
        <v>1</v>
      </c>
      <c r="FF58">
        <v>2</v>
      </c>
      <c r="FG58">
        <v>2</v>
      </c>
      <c r="FH58" t="s">
        <v>395</v>
      </c>
      <c r="FI58">
        <v>3.8844500000000002</v>
      </c>
      <c r="FJ58">
        <v>2.7591700000000001</v>
      </c>
      <c r="FK58">
        <v>0.18818199999999999</v>
      </c>
      <c r="FL58">
        <v>0.189415</v>
      </c>
      <c r="FM58">
        <v>8.9570999999999998E-2</v>
      </c>
      <c r="FN58">
        <v>8.3349800000000002E-2</v>
      </c>
      <c r="FO58">
        <v>31995.200000000001</v>
      </c>
      <c r="FP58">
        <v>35060.400000000001</v>
      </c>
      <c r="FQ58">
        <v>35699.9</v>
      </c>
      <c r="FR58">
        <v>39246.800000000003</v>
      </c>
      <c r="FS58">
        <v>46109.8</v>
      </c>
      <c r="FT58">
        <v>51941.7</v>
      </c>
      <c r="FU58">
        <v>55825.5</v>
      </c>
      <c r="FV58">
        <v>62924.6</v>
      </c>
      <c r="FW58">
        <v>2.6520800000000002</v>
      </c>
      <c r="FX58">
        <v>2.2416999999999998</v>
      </c>
      <c r="FY58">
        <v>-0.33615499999999998</v>
      </c>
      <c r="FZ58">
        <v>0</v>
      </c>
      <c r="GA58">
        <v>-244.73099999999999</v>
      </c>
      <c r="GB58">
        <v>999.9</v>
      </c>
      <c r="GC58">
        <v>50.396999999999998</v>
      </c>
      <c r="GD58">
        <v>28.117000000000001</v>
      </c>
      <c r="GE58">
        <v>21.169499999999999</v>
      </c>
      <c r="GF58">
        <v>56.909100000000002</v>
      </c>
      <c r="GG58">
        <v>45.116199999999999</v>
      </c>
      <c r="GH58">
        <v>3</v>
      </c>
      <c r="GI58">
        <v>-0.22408800000000001</v>
      </c>
      <c r="GJ58">
        <v>-0.62772300000000003</v>
      </c>
      <c r="GK58">
        <v>20.1328</v>
      </c>
      <c r="GL58">
        <v>5.2003700000000004</v>
      </c>
      <c r="GM58">
        <v>12.007</v>
      </c>
      <c r="GN58">
        <v>4.9757499999999997</v>
      </c>
      <c r="GO58">
        <v>3.2930299999999999</v>
      </c>
      <c r="GP58">
        <v>39</v>
      </c>
      <c r="GQ58">
        <v>1634</v>
      </c>
      <c r="GR58">
        <v>9999</v>
      </c>
      <c r="GS58">
        <v>9999</v>
      </c>
      <c r="GT58">
        <v>1.8631599999999999</v>
      </c>
      <c r="GU58">
        <v>1.86798</v>
      </c>
      <c r="GV58">
        <v>1.8677999999999999</v>
      </c>
      <c r="GW58">
        <v>1.8689499999999999</v>
      </c>
      <c r="GX58">
        <v>1.86981</v>
      </c>
      <c r="GY58">
        <v>1.8658399999999999</v>
      </c>
      <c r="GZ58">
        <v>1.8669100000000001</v>
      </c>
      <c r="HA58">
        <v>1.86829</v>
      </c>
      <c r="HB58">
        <v>5</v>
      </c>
      <c r="HC58">
        <v>0</v>
      </c>
      <c r="HD58">
        <v>0</v>
      </c>
      <c r="HE58">
        <v>0</v>
      </c>
      <c r="HF58" t="s">
        <v>396</v>
      </c>
      <c r="HG58" t="s">
        <v>397</v>
      </c>
      <c r="HH58" t="s">
        <v>398</v>
      </c>
      <c r="HI58" t="s">
        <v>398</v>
      </c>
      <c r="HJ58" t="s">
        <v>398</v>
      </c>
      <c r="HK58" t="s">
        <v>398</v>
      </c>
      <c r="HL58">
        <v>0</v>
      </c>
      <c r="HM58">
        <v>100</v>
      </c>
      <c r="HN58">
        <v>100</v>
      </c>
      <c r="HO58">
        <v>4.7699999999999996</v>
      </c>
      <c r="HP58">
        <v>0.123</v>
      </c>
      <c r="HQ58">
        <v>4.7675000000000001</v>
      </c>
      <c r="HR58">
        <v>0</v>
      </c>
      <c r="HS58">
        <v>0</v>
      </c>
      <c r="HT58">
        <v>0</v>
      </c>
      <c r="HU58">
        <v>0.123019047619046</v>
      </c>
      <c r="HV58">
        <v>0</v>
      </c>
      <c r="HW58">
        <v>0</v>
      </c>
      <c r="HX58">
        <v>0</v>
      </c>
      <c r="HY58">
        <v>-1</v>
      </c>
      <c r="HZ58">
        <v>-1</v>
      </c>
      <c r="IA58">
        <v>-1</v>
      </c>
      <c r="IB58">
        <v>-1</v>
      </c>
      <c r="IC58">
        <v>0.8</v>
      </c>
      <c r="ID58">
        <v>0.7</v>
      </c>
      <c r="IE58">
        <v>3.59741</v>
      </c>
      <c r="IF58">
        <v>2.5878899999999998</v>
      </c>
      <c r="IG58">
        <v>2.9980500000000001</v>
      </c>
      <c r="IH58">
        <v>2.9540999999999999</v>
      </c>
      <c r="II58">
        <v>2.7453599999999998</v>
      </c>
      <c r="IJ58">
        <v>2.3010299999999999</v>
      </c>
      <c r="IK58">
        <v>32.709099999999999</v>
      </c>
      <c r="IL58">
        <v>24.218800000000002</v>
      </c>
      <c r="IM58">
        <v>18</v>
      </c>
      <c r="IN58">
        <v>1074.74</v>
      </c>
      <c r="IO58">
        <v>656.81600000000003</v>
      </c>
      <c r="IP58">
        <v>24.9999</v>
      </c>
      <c r="IQ58">
        <v>24.3691</v>
      </c>
      <c r="IR58">
        <v>30</v>
      </c>
      <c r="IS58">
        <v>24.224799999999998</v>
      </c>
      <c r="IT58">
        <v>24.1784</v>
      </c>
      <c r="IU58">
        <v>71.977199999999996</v>
      </c>
      <c r="IV58">
        <v>17.055499999999999</v>
      </c>
      <c r="IW58">
        <v>53.841500000000003</v>
      </c>
      <c r="IX58">
        <v>25</v>
      </c>
      <c r="IY58">
        <v>1200</v>
      </c>
      <c r="IZ58">
        <v>17.124500000000001</v>
      </c>
      <c r="JA58">
        <v>103.54300000000001</v>
      </c>
      <c r="JB58">
        <v>104.756</v>
      </c>
    </row>
    <row r="59" spans="1:262" x14ac:dyDescent="0.2">
      <c r="A59">
        <v>43</v>
      </c>
      <c r="B59">
        <v>1634318106.0999999</v>
      </c>
      <c r="C59">
        <v>6326</v>
      </c>
      <c r="D59" t="s">
        <v>568</v>
      </c>
      <c r="E59" t="s">
        <v>569</v>
      </c>
      <c r="F59" t="s">
        <v>390</v>
      </c>
      <c r="G59">
        <v>1634318106.0999999</v>
      </c>
      <c r="H59">
        <f t="shared" si="46"/>
        <v>3.1240620754489972E-3</v>
      </c>
      <c r="I59">
        <f t="shared" si="47"/>
        <v>3.1240620754489972</v>
      </c>
      <c r="J59">
        <f t="shared" si="48"/>
        <v>11.977713256568723</v>
      </c>
      <c r="K59">
        <f t="shared" si="49"/>
        <v>1490.07</v>
      </c>
      <c r="L59">
        <f t="shared" si="50"/>
        <v>1310.8862047980797</v>
      </c>
      <c r="M59">
        <f t="shared" si="51"/>
        <v>119.36712816115558</v>
      </c>
      <c r="N59">
        <f t="shared" si="52"/>
        <v>135.68330798514299</v>
      </c>
      <c r="O59">
        <f t="shared" si="53"/>
        <v>0.14977298284141954</v>
      </c>
      <c r="P59">
        <f t="shared" si="54"/>
        <v>2.7673280074000268</v>
      </c>
      <c r="Q59">
        <f t="shared" si="55"/>
        <v>0.14541107486202309</v>
      </c>
      <c r="R59">
        <f t="shared" si="56"/>
        <v>9.1263240436125576E-2</v>
      </c>
      <c r="S59">
        <f t="shared" si="57"/>
        <v>241.72842501800028</v>
      </c>
      <c r="T59">
        <f t="shared" si="58"/>
        <v>27.342833802452148</v>
      </c>
      <c r="U59">
        <f t="shared" si="59"/>
        <v>27.342833802452148</v>
      </c>
      <c r="V59">
        <f t="shared" si="60"/>
        <v>3.6518642846489162</v>
      </c>
      <c r="W59">
        <f t="shared" si="61"/>
        <v>49.87755792034293</v>
      </c>
      <c r="X59">
        <f t="shared" si="62"/>
        <v>1.7536016060841999</v>
      </c>
      <c r="Y59">
        <f t="shared" si="63"/>
        <v>3.5158128809850582</v>
      </c>
      <c r="Z59">
        <f t="shared" si="64"/>
        <v>1.8982626785647163</v>
      </c>
      <c r="AA59">
        <f t="shared" si="65"/>
        <v>-137.77113752730077</v>
      </c>
      <c r="AB59">
        <f t="shared" si="66"/>
        <v>-96.457792303125217</v>
      </c>
      <c r="AC59">
        <f t="shared" si="67"/>
        <v>-7.5237980614705045</v>
      </c>
      <c r="AD59">
        <f t="shared" si="68"/>
        <v>-2.4302873896203891E-2</v>
      </c>
      <c r="AE59">
        <v>0</v>
      </c>
      <c r="AF59">
        <v>0</v>
      </c>
      <c r="AG59">
        <f t="shared" si="69"/>
        <v>1</v>
      </c>
      <c r="AH59">
        <f t="shared" si="70"/>
        <v>0</v>
      </c>
      <c r="AI59">
        <f t="shared" si="71"/>
        <v>48179.649874645627</v>
      </c>
      <c r="AJ59" t="s">
        <v>391</v>
      </c>
      <c r="AK59">
        <v>0</v>
      </c>
      <c r="AL59">
        <v>0</v>
      </c>
      <c r="AM59">
        <v>0</v>
      </c>
      <c r="AN59" t="e">
        <f t="shared" si="72"/>
        <v>#DIV/0!</v>
      </c>
      <c r="AO59">
        <v>-1</v>
      </c>
      <c r="AP59" t="s">
        <v>570</v>
      </c>
      <c r="AQ59">
        <v>10424.299999999999</v>
      </c>
      <c r="AR59">
        <v>1122.3369230769199</v>
      </c>
      <c r="AS59">
        <v>1254.33</v>
      </c>
      <c r="AT59">
        <f t="shared" si="73"/>
        <v>0.105229945008953</v>
      </c>
      <c r="AU59">
        <v>0.5</v>
      </c>
      <c r="AV59">
        <f t="shared" si="74"/>
        <v>1261.1609994911917</v>
      </c>
      <c r="AW59">
        <f t="shared" si="75"/>
        <v>11.977713256568723</v>
      </c>
      <c r="AX59">
        <f t="shared" si="76"/>
        <v>66.355951311947152</v>
      </c>
      <c r="AY59">
        <f t="shared" si="77"/>
        <v>1.0290290662179142E-2</v>
      </c>
      <c r="AZ59">
        <f t="shared" si="78"/>
        <v>-1</v>
      </c>
      <c r="BA59" t="e">
        <f t="shared" si="79"/>
        <v>#DIV/0!</v>
      </c>
      <c r="BB59" t="s">
        <v>391</v>
      </c>
      <c r="BC59">
        <v>0</v>
      </c>
      <c r="BD59" t="e">
        <f t="shared" si="80"/>
        <v>#DIV/0!</v>
      </c>
      <c r="BE59" t="e">
        <f t="shared" si="81"/>
        <v>#DIV/0!</v>
      </c>
      <c r="BF59" t="e">
        <f t="shared" si="82"/>
        <v>#DIV/0!</v>
      </c>
      <c r="BG59" t="e">
        <f t="shared" si="83"/>
        <v>#DIV/0!</v>
      </c>
      <c r="BH59">
        <f t="shared" si="84"/>
        <v>0.10522994500895301</v>
      </c>
      <c r="BI59" t="e">
        <f t="shared" si="85"/>
        <v>#DIV/0!</v>
      </c>
      <c r="BJ59" t="e">
        <f t="shared" si="86"/>
        <v>#DIV/0!</v>
      </c>
      <c r="BK59" t="e">
        <f t="shared" si="87"/>
        <v>#DIV/0!</v>
      </c>
      <c r="BL59">
        <v>161</v>
      </c>
      <c r="BM59">
        <v>300</v>
      </c>
      <c r="BN59">
        <v>300</v>
      </c>
      <c r="BO59">
        <v>300</v>
      </c>
      <c r="BP59">
        <v>10424.299999999999</v>
      </c>
      <c r="BQ59">
        <v>1228.74</v>
      </c>
      <c r="BR59">
        <v>-7.3708799999999998E-3</v>
      </c>
      <c r="BS59">
        <v>-1.28</v>
      </c>
      <c r="BT59" t="s">
        <v>391</v>
      </c>
      <c r="BU59" t="s">
        <v>391</v>
      </c>
      <c r="BV59" t="s">
        <v>391</v>
      </c>
      <c r="BW59" t="s">
        <v>391</v>
      </c>
      <c r="BX59" t="s">
        <v>391</v>
      </c>
      <c r="BY59" t="s">
        <v>391</v>
      </c>
      <c r="BZ59" t="s">
        <v>391</v>
      </c>
      <c r="CA59" t="s">
        <v>391</v>
      </c>
      <c r="CB59" t="s">
        <v>391</v>
      </c>
      <c r="CC59" t="s">
        <v>391</v>
      </c>
      <c r="CD59">
        <f t="shared" si="88"/>
        <v>1499.94</v>
      </c>
      <c r="CE59">
        <f t="shared" si="89"/>
        <v>1261.1609994911917</v>
      </c>
      <c r="CF59">
        <f t="shared" si="90"/>
        <v>0.84080763196607311</v>
      </c>
      <c r="CG59">
        <f t="shared" si="91"/>
        <v>0.1611587296945213</v>
      </c>
      <c r="CH59">
        <v>6</v>
      </c>
      <c r="CI59">
        <v>0.5</v>
      </c>
      <c r="CJ59" t="s">
        <v>393</v>
      </c>
      <c r="CK59">
        <v>2</v>
      </c>
      <c r="CL59">
        <v>1634318106.0999999</v>
      </c>
      <c r="CM59">
        <v>1490.07</v>
      </c>
      <c r="CN59">
        <v>1500.05</v>
      </c>
      <c r="CO59">
        <v>19.257999999999999</v>
      </c>
      <c r="CP59">
        <v>17.419599999999999</v>
      </c>
      <c r="CQ59">
        <v>1484.84</v>
      </c>
      <c r="CR59">
        <v>19.1218</v>
      </c>
      <c r="CS59">
        <v>999.96699999999998</v>
      </c>
      <c r="CT59">
        <v>90.958500000000001</v>
      </c>
      <c r="CU59">
        <v>9.98449E-2</v>
      </c>
      <c r="CV59">
        <v>26.696300000000001</v>
      </c>
      <c r="CW59">
        <v>-253.376</v>
      </c>
      <c r="CX59">
        <v>999.9</v>
      </c>
      <c r="CY59">
        <v>0</v>
      </c>
      <c r="CZ59">
        <v>0</v>
      </c>
      <c r="DA59">
        <v>10007.5</v>
      </c>
      <c r="DB59">
        <v>0</v>
      </c>
      <c r="DC59">
        <v>11.7499</v>
      </c>
      <c r="DD59">
        <v>-9.9832800000000006</v>
      </c>
      <c r="DE59">
        <v>1519.33</v>
      </c>
      <c r="DF59">
        <v>1526.65</v>
      </c>
      <c r="DG59">
        <v>1.8384</v>
      </c>
      <c r="DH59">
        <v>1500.05</v>
      </c>
      <c r="DI59">
        <v>17.419599999999999</v>
      </c>
      <c r="DJ59">
        <v>1.7516799999999999</v>
      </c>
      <c r="DK59">
        <v>1.58446</v>
      </c>
      <c r="DL59">
        <v>15.3622</v>
      </c>
      <c r="DM59">
        <v>13.8085</v>
      </c>
      <c r="DN59">
        <v>1499.94</v>
      </c>
      <c r="DO59">
        <v>0.97299100000000005</v>
      </c>
      <c r="DP59">
        <v>2.70093E-2</v>
      </c>
      <c r="DQ59">
        <v>0</v>
      </c>
      <c r="DR59">
        <v>1120.8599999999999</v>
      </c>
      <c r="DS59">
        <v>5.0006300000000001</v>
      </c>
      <c r="DT59">
        <v>16462.3</v>
      </c>
      <c r="DU59">
        <v>12904.5</v>
      </c>
      <c r="DV59">
        <v>39.625</v>
      </c>
      <c r="DW59">
        <v>40</v>
      </c>
      <c r="DX59">
        <v>39.375</v>
      </c>
      <c r="DY59">
        <v>40.311999999999998</v>
      </c>
      <c r="DZ59">
        <v>40.875</v>
      </c>
      <c r="EA59">
        <v>1454.56</v>
      </c>
      <c r="EB59">
        <v>40.380000000000003</v>
      </c>
      <c r="EC59">
        <v>0</v>
      </c>
      <c r="ED59">
        <v>115.299999952316</v>
      </c>
      <c r="EE59">
        <v>0</v>
      </c>
      <c r="EF59">
        <v>1122.3369230769199</v>
      </c>
      <c r="EG59">
        <v>-8.7411965787461998</v>
      </c>
      <c r="EH59">
        <v>-170.04786306078401</v>
      </c>
      <c r="EI59">
        <v>16484.357692307702</v>
      </c>
      <c r="EJ59">
        <v>15</v>
      </c>
      <c r="EK59">
        <v>1634318065.0999999</v>
      </c>
      <c r="EL59" t="s">
        <v>571</v>
      </c>
      <c r="EM59">
        <v>1634318064.0999999</v>
      </c>
      <c r="EN59">
        <v>1634318065.0999999</v>
      </c>
      <c r="EO59">
        <v>47</v>
      </c>
      <c r="EP59">
        <v>0.46600000000000003</v>
      </c>
      <c r="EQ59">
        <v>1.2999999999999999E-2</v>
      </c>
      <c r="ER59">
        <v>5.2329999999999997</v>
      </c>
      <c r="ES59">
        <v>0.13600000000000001</v>
      </c>
      <c r="ET59">
        <v>1500</v>
      </c>
      <c r="EU59">
        <v>17</v>
      </c>
      <c r="EV59">
        <v>0.19</v>
      </c>
      <c r="EW59">
        <v>0.04</v>
      </c>
      <c r="EX59">
        <v>-9.9585622499999999</v>
      </c>
      <c r="EY59">
        <v>-1.09547842401218E-2</v>
      </c>
      <c r="EZ59">
        <v>3.9857492488081799E-2</v>
      </c>
      <c r="FA59">
        <v>1</v>
      </c>
      <c r="FB59">
        <v>1.8587737499999999</v>
      </c>
      <c r="FC59">
        <v>-0.114747354596622</v>
      </c>
      <c r="FD59">
        <v>1.2113114728982801E-2</v>
      </c>
      <c r="FE59">
        <v>1</v>
      </c>
      <c r="FF59">
        <v>2</v>
      </c>
      <c r="FG59">
        <v>2</v>
      </c>
      <c r="FH59" t="s">
        <v>395</v>
      </c>
      <c r="FI59">
        <v>3.8843700000000001</v>
      </c>
      <c r="FJ59">
        <v>2.7589000000000001</v>
      </c>
      <c r="FK59">
        <v>0.21568499999999999</v>
      </c>
      <c r="FL59">
        <v>0.21674599999999999</v>
      </c>
      <c r="FM59">
        <v>9.0025900000000006E-2</v>
      </c>
      <c r="FN59">
        <v>8.4253900000000007E-2</v>
      </c>
      <c r="FO59">
        <v>30913.5</v>
      </c>
      <c r="FP59">
        <v>33880.699999999997</v>
      </c>
      <c r="FQ59">
        <v>35700.6</v>
      </c>
      <c r="FR59">
        <v>39247.599999999999</v>
      </c>
      <c r="FS59">
        <v>46087.9</v>
      </c>
      <c r="FT59">
        <v>51892.2</v>
      </c>
      <c r="FU59">
        <v>55826.6</v>
      </c>
      <c r="FV59">
        <v>62926</v>
      </c>
      <c r="FW59">
        <v>2.6546500000000002</v>
      </c>
      <c r="FX59">
        <v>2.2439499999999999</v>
      </c>
      <c r="FY59">
        <v>-0.29156399999999999</v>
      </c>
      <c r="FZ59">
        <v>0</v>
      </c>
      <c r="GA59">
        <v>-244.73500000000001</v>
      </c>
      <c r="GB59">
        <v>999.9</v>
      </c>
      <c r="GC59">
        <v>50.225999999999999</v>
      </c>
      <c r="GD59">
        <v>28.137</v>
      </c>
      <c r="GE59">
        <v>21.122199999999999</v>
      </c>
      <c r="GF59">
        <v>56.379100000000001</v>
      </c>
      <c r="GG59">
        <v>45.064100000000003</v>
      </c>
      <c r="GH59">
        <v>3</v>
      </c>
      <c r="GI59">
        <v>-0.224268</v>
      </c>
      <c r="GJ59">
        <v>-0.60867400000000005</v>
      </c>
      <c r="GK59">
        <v>20.131399999999999</v>
      </c>
      <c r="GL59">
        <v>5.2002199999999998</v>
      </c>
      <c r="GM59">
        <v>12.007300000000001</v>
      </c>
      <c r="GN59">
        <v>4.9757499999999997</v>
      </c>
      <c r="GO59">
        <v>3.2930299999999999</v>
      </c>
      <c r="GP59">
        <v>39</v>
      </c>
      <c r="GQ59">
        <v>1638.1</v>
      </c>
      <c r="GR59">
        <v>9999</v>
      </c>
      <c r="GS59">
        <v>9999</v>
      </c>
      <c r="GT59">
        <v>1.8631200000000001</v>
      </c>
      <c r="GU59">
        <v>1.86798</v>
      </c>
      <c r="GV59">
        <v>1.8677299999999999</v>
      </c>
      <c r="GW59">
        <v>1.86894</v>
      </c>
      <c r="GX59">
        <v>1.86981</v>
      </c>
      <c r="GY59">
        <v>1.8658399999999999</v>
      </c>
      <c r="GZ59">
        <v>1.8669100000000001</v>
      </c>
      <c r="HA59">
        <v>1.86829</v>
      </c>
      <c r="HB59">
        <v>5</v>
      </c>
      <c r="HC59">
        <v>0</v>
      </c>
      <c r="HD59">
        <v>0</v>
      </c>
      <c r="HE59">
        <v>0</v>
      </c>
      <c r="HF59" t="s">
        <v>396</v>
      </c>
      <c r="HG59" t="s">
        <v>397</v>
      </c>
      <c r="HH59" t="s">
        <v>398</v>
      </c>
      <c r="HI59" t="s">
        <v>398</v>
      </c>
      <c r="HJ59" t="s">
        <v>398</v>
      </c>
      <c r="HK59" t="s">
        <v>398</v>
      </c>
      <c r="HL59">
        <v>0</v>
      </c>
      <c r="HM59">
        <v>100</v>
      </c>
      <c r="HN59">
        <v>100</v>
      </c>
      <c r="HO59">
        <v>5.23</v>
      </c>
      <c r="HP59">
        <v>0.13619999999999999</v>
      </c>
      <c r="HQ59">
        <v>5.2329999999997199</v>
      </c>
      <c r="HR59">
        <v>0</v>
      </c>
      <c r="HS59">
        <v>0</v>
      </c>
      <c r="HT59">
        <v>0</v>
      </c>
      <c r="HU59">
        <v>0.136239999999994</v>
      </c>
      <c r="HV59">
        <v>0</v>
      </c>
      <c r="HW59">
        <v>0</v>
      </c>
      <c r="HX59">
        <v>0</v>
      </c>
      <c r="HY59">
        <v>-1</v>
      </c>
      <c r="HZ59">
        <v>-1</v>
      </c>
      <c r="IA59">
        <v>-1</v>
      </c>
      <c r="IB59">
        <v>-1</v>
      </c>
      <c r="IC59">
        <v>0.7</v>
      </c>
      <c r="ID59">
        <v>0.7</v>
      </c>
      <c r="IE59">
        <v>4.2590300000000001</v>
      </c>
      <c r="IF59">
        <v>2.5817899999999998</v>
      </c>
      <c r="IG59">
        <v>2.9968300000000001</v>
      </c>
      <c r="IH59">
        <v>2.9553199999999999</v>
      </c>
      <c r="II59">
        <v>2.7453599999999998</v>
      </c>
      <c r="IJ59">
        <v>2.32544</v>
      </c>
      <c r="IK59">
        <v>32.709099999999999</v>
      </c>
      <c r="IL59">
        <v>24.210100000000001</v>
      </c>
      <c r="IM59">
        <v>18</v>
      </c>
      <c r="IN59">
        <v>1077.8399999999999</v>
      </c>
      <c r="IO59">
        <v>658.61800000000005</v>
      </c>
      <c r="IP59">
        <v>25.0002</v>
      </c>
      <c r="IQ59">
        <v>24.3691</v>
      </c>
      <c r="IR59">
        <v>30.0001</v>
      </c>
      <c r="IS59">
        <v>24.2242</v>
      </c>
      <c r="IT59">
        <v>24.176400000000001</v>
      </c>
      <c r="IU59">
        <v>85.205100000000002</v>
      </c>
      <c r="IV59">
        <v>15.2843</v>
      </c>
      <c r="IW59">
        <v>53.7166</v>
      </c>
      <c r="IX59">
        <v>25</v>
      </c>
      <c r="IY59">
        <v>1500</v>
      </c>
      <c r="IZ59">
        <v>17.385200000000001</v>
      </c>
      <c r="JA59">
        <v>103.545</v>
      </c>
      <c r="JB59">
        <v>104.758</v>
      </c>
    </row>
    <row r="60" spans="1:262" x14ac:dyDescent="0.2">
      <c r="A60">
        <v>44</v>
      </c>
      <c r="B60">
        <v>1634318198.0999999</v>
      </c>
      <c r="C60">
        <v>6418</v>
      </c>
      <c r="D60" t="s">
        <v>572</v>
      </c>
      <c r="E60" t="s">
        <v>573</v>
      </c>
      <c r="F60" t="s">
        <v>390</v>
      </c>
      <c r="G60">
        <v>1634318198.0999999</v>
      </c>
      <c r="H60">
        <f t="shared" si="46"/>
        <v>2.9431678366318055E-3</v>
      </c>
      <c r="I60">
        <f t="shared" si="47"/>
        <v>2.9431678366318055</v>
      </c>
      <c r="J60">
        <f t="shared" si="48"/>
        <v>12.349088450593456</v>
      </c>
      <c r="K60">
        <f t="shared" si="49"/>
        <v>1696.694</v>
      </c>
      <c r="L60">
        <f t="shared" si="50"/>
        <v>1497.771851523549</v>
      </c>
      <c r="M60">
        <f t="shared" si="51"/>
        <v>136.38812777790895</v>
      </c>
      <c r="N60">
        <f t="shared" si="52"/>
        <v>154.50211448200199</v>
      </c>
      <c r="O60">
        <f t="shared" si="53"/>
        <v>0.14044805555426451</v>
      </c>
      <c r="P60">
        <f t="shared" si="54"/>
        <v>2.7637613790447024</v>
      </c>
      <c r="Q60">
        <f t="shared" si="55"/>
        <v>0.13660007092817589</v>
      </c>
      <c r="R60">
        <f t="shared" si="56"/>
        <v>8.5711989116803985E-2</v>
      </c>
      <c r="S60">
        <f t="shared" si="57"/>
        <v>241.7390180182893</v>
      </c>
      <c r="T60">
        <f t="shared" si="58"/>
        <v>27.404141280769561</v>
      </c>
      <c r="U60">
        <f t="shared" si="59"/>
        <v>27.404141280769561</v>
      </c>
      <c r="V60">
        <f t="shared" si="60"/>
        <v>3.6650006910222399</v>
      </c>
      <c r="W60">
        <f t="shared" si="61"/>
        <v>50.069740665130681</v>
      </c>
      <c r="X60">
        <f t="shared" si="62"/>
        <v>1.761477851952</v>
      </c>
      <c r="Y60">
        <f t="shared" si="63"/>
        <v>3.5180486828019859</v>
      </c>
      <c r="Z60">
        <f t="shared" si="64"/>
        <v>1.9035228390702399</v>
      </c>
      <c r="AA60">
        <f t="shared" si="65"/>
        <v>-129.79370159546264</v>
      </c>
      <c r="AB60">
        <f t="shared" si="66"/>
        <v>-103.85908354721906</v>
      </c>
      <c r="AC60">
        <f t="shared" si="67"/>
        <v>-8.1144863727755414</v>
      </c>
      <c r="AD60">
        <f t="shared" si="68"/>
        <v>-2.8253497167924024E-2</v>
      </c>
      <c r="AE60">
        <v>0</v>
      </c>
      <c r="AF60">
        <v>0</v>
      </c>
      <c r="AG60">
        <f t="shared" si="69"/>
        <v>1</v>
      </c>
      <c r="AH60">
        <f t="shared" si="70"/>
        <v>0</v>
      </c>
      <c r="AI60">
        <f t="shared" si="71"/>
        <v>48080.733200620583</v>
      </c>
      <c r="AJ60" t="s">
        <v>391</v>
      </c>
      <c r="AK60">
        <v>0</v>
      </c>
      <c r="AL60">
        <v>0</v>
      </c>
      <c r="AM60">
        <v>0</v>
      </c>
      <c r="AN60" t="e">
        <f t="shared" si="72"/>
        <v>#DIV/0!</v>
      </c>
      <c r="AO60">
        <v>-1</v>
      </c>
      <c r="AP60" t="s">
        <v>574</v>
      </c>
      <c r="AQ60">
        <v>10428.799999999999</v>
      </c>
      <c r="AR60">
        <v>1111.7742307692299</v>
      </c>
      <c r="AS60">
        <v>1243.32</v>
      </c>
      <c r="AT60">
        <f t="shared" si="73"/>
        <v>0.10580202138690764</v>
      </c>
      <c r="AU60">
        <v>0.5</v>
      </c>
      <c r="AV60">
        <f t="shared" si="74"/>
        <v>1261.2194994913416</v>
      </c>
      <c r="AW60">
        <f t="shared" si="75"/>
        <v>12.349088450593456</v>
      </c>
      <c r="AX60">
        <f t="shared" si="76"/>
        <v>66.719786229383942</v>
      </c>
      <c r="AY60">
        <f t="shared" si="77"/>
        <v>1.0584270585712664E-2</v>
      </c>
      <c r="AZ60">
        <f t="shared" si="78"/>
        <v>-1</v>
      </c>
      <c r="BA60" t="e">
        <f t="shared" si="79"/>
        <v>#DIV/0!</v>
      </c>
      <c r="BB60" t="s">
        <v>391</v>
      </c>
      <c r="BC60">
        <v>0</v>
      </c>
      <c r="BD60" t="e">
        <f t="shared" si="80"/>
        <v>#DIV/0!</v>
      </c>
      <c r="BE60" t="e">
        <f t="shared" si="81"/>
        <v>#DIV/0!</v>
      </c>
      <c r="BF60" t="e">
        <f t="shared" si="82"/>
        <v>#DIV/0!</v>
      </c>
      <c r="BG60" t="e">
        <f t="shared" si="83"/>
        <v>#DIV/0!</v>
      </c>
      <c r="BH60">
        <f t="shared" si="84"/>
        <v>0.10580202138690765</v>
      </c>
      <c r="BI60" t="e">
        <f t="shared" si="85"/>
        <v>#DIV/0!</v>
      </c>
      <c r="BJ60" t="e">
        <f t="shared" si="86"/>
        <v>#DIV/0!</v>
      </c>
      <c r="BK60" t="e">
        <f t="shared" si="87"/>
        <v>#DIV/0!</v>
      </c>
      <c r="BL60">
        <v>162</v>
      </c>
      <c r="BM60">
        <v>300</v>
      </c>
      <c r="BN60">
        <v>300</v>
      </c>
      <c r="BO60">
        <v>300</v>
      </c>
      <c r="BP60">
        <v>10428.799999999999</v>
      </c>
      <c r="BQ60">
        <v>1217.49</v>
      </c>
      <c r="BR60">
        <v>-7.3740899999999998E-3</v>
      </c>
      <c r="BS60">
        <v>-2.0499999999999998</v>
      </c>
      <c r="BT60" t="s">
        <v>391</v>
      </c>
      <c r="BU60" t="s">
        <v>391</v>
      </c>
      <c r="BV60" t="s">
        <v>391</v>
      </c>
      <c r="BW60" t="s">
        <v>391</v>
      </c>
      <c r="BX60" t="s">
        <v>391</v>
      </c>
      <c r="BY60" t="s">
        <v>391</v>
      </c>
      <c r="BZ60" t="s">
        <v>391</v>
      </c>
      <c r="CA60" t="s">
        <v>391</v>
      </c>
      <c r="CB60" t="s">
        <v>391</v>
      </c>
      <c r="CC60" t="s">
        <v>391</v>
      </c>
      <c r="CD60">
        <f t="shared" si="88"/>
        <v>1500.01</v>
      </c>
      <c r="CE60">
        <f t="shared" si="89"/>
        <v>1261.2194994913416</v>
      </c>
      <c r="CF60">
        <f t="shared" si="90"/>
        <v>0.8408073942782659</v>
      </c>
      <c r="CG60">
        <f t="shared" si="91"/>
        <v>0.16115827095705315</v>
      </c>
      <c r="CH60">
        <v>6</v>
      </c>
      <c r="CI60">
        <v>0.5</v>
      </c>
      <c r="CJ60" t="s">
        <v>393</v>
      </c>
      <c r="CK60">
        <v>2</v>
      </c>
      <c r="CL60">
        <v>1634318198.0999999</v>
      </c>
      <c r="CM60">
        <v>1696.694</v>
      </c>
      <c r="CN60">
        <v>1707.1</v>
      </c>
      <c r="CO60">
        <v>19.344000000000001</v>
      </c>
      <c r="CP60">
        <v>17.612200000000001</v>
      </c>
      <c r="CQ60">
        <v>1691.31</v>
      </c>
      <c r="CR60">
        <v>19.2</v>
      </c>
      <c r="CS60">
        <v>999.96600000000001</v>
      </c>
      <c r="CT60">
        <v>90.960300000000004</v>
      </c>
      <c r="CU60">
        <v>0.100383</v>
      </c>
      <c r="CV60">
        <v>26.707100000000001</v>
      </c>
      <c r="CW60">
        <v>-253.45599999999999</v>
      </c>
      <c r="CX60">
        <v>999.9</v>
      </c>
      <c r="CY60">
        <v>0</v>
      </c>
      <c r="CZ60">
        <v>0</v>
      </c>
      <c r="DA60">
        <v>9986.25</v>
      </c>
      <c r="DB60">
        <v>0</v>
      </c>
      <c r="DC60">
        <v>11.7499</v>
      </c>
      <c r="DD60">
        <v>-10.5555</v>
      </c>
      <c r="DE60">
        <v>1730</v>
      </c>
      <c r="DF60">
        <v>1737.71</v>
      </c>
      <c r="DG60">
        <v>1.7240200000000001</v>
      </c>
      <c r="DH60">
        <v>1707.1</v>
      </c>
      <c r="DI60">
        <v>17.612200000000001</v>
      </c>
      <c r="DJ60">
        <v>1.7588299999999999</v>
      </c>
      <c r="DK60">
        <v>1.6020099999999999</v>
      </c>
      <c r="DL60">
        <v>15.425599999999999</v>
      </c>
      <c r="DM60">
        <v>13.978199999999999</v>
      </c>
      <c r="DN60">
        <v>1500.01</v>
      </c>
      <c r="DO60">
        <v>0.97299899999999995</v>
      </c>
      <c r="DP60">
        <v>2.70011E-2</v>
      </c>
      <c r="DQ60">
        <v>0</v>
      </c>
      <c r="DR60">
        <v>1110.9000000000001</v>
      </c>
      <c r="DS60">
        <v>5.0006300000000001</v>
      </c>
      <c r="DT60">
        <v>16256</v>
      </c>
      <c r="DU60">
        <v>12905.2</v>
      </c>
      <c r="DV60">
        <v>38.375</v>
      </c>
      <c r="DW60">
        <v>38.625</v>
      </c>
      <c r="DX60">
        <v>38.25</v>
      </c>
      <c r="DY60">
        <v>38.061999999999998</v>
      </c>
      <c r="DZ60">
        <v>39.625</v>
      </c>
      <c r="EA60">
        <v>1454.64</v>
      </c>
      <c r="EB60">
        <v>40.369999999999997</v>
      </c>
      <c r="EC60">
        <v>0</v>
      </c>
      <c r="ED60">
        <v>91.800000190734906</v>
      </c>
      <c r="EE60">
        <v>0</v>
      </c>
      <c r="EF60">
        <v>1111.7742307692299</v>
      </c>
      <c r="EG60">
        <v>-6.1104273455814901</v>
      </c>
      <c r="EH60">
        <v>-113.989743597437</v>
      </c>
      <c r="EI60">
        <v>16270.307692307701</v>
      </c>
      <c r="EJ60">
        <v>15</v>
      </c>
      <c r="EK60">
        <v>1634318219.0999999</v>
      </c>
      <c r="EL60" t="s">
        <v>575</v>
      </c>
      <c r="EM60">
        <v>1634318217.0999999</v>
      </c>
      <c r="EN60">
        <v>1634318219.0999999</v>
      </c>
      <c r="EO60">
        <v>48</v>
      </c>
      <c r="EP60">
        <v>0.152</v>
      </c>
      <c r="EQ60">
        <v>8.0000000000000002E-3</v>
      </c>
      <c r="ER60">
        <v>5.3840000000000003</v>
      </c>
      <c r="ES60">
        <v>0.14399999999999999</v>
      </c>
      <c r="ET60">
        <v>1706</v>
      </c>
      <c r="EU60">
        <v>18</v>
      </c>
      <c r="EV60">
        <v>0.17</v>
      </c>
      <c r="EW60">
        <v>0.04</v>
      </c>
      <c r="EX60">
        <v>-10.448377499999999</v>
      </c>
      <c r="EY60">
        <v>9.6235272045070402E-2</v>
      </c>
      <c r="EZ60">
        <v>6.0523105040554602E-2</v>
      </c>
      <c r="FA60">
        <v>1</v>
      </c>
      <c r="FB60">
        <v>1.732477</v>
      </c>
      <c r="FC60">
        <v>-2.0808180112570102E-2</v>
      </c>
      <c r="FD60">
        <v>2.82700831268675E-3</v>
      </c>
      <c r="FE60">
        <v>1</v>
      </c>
      <c r="FF60">
        <v>2</v>
      </c>
      <c r="FG60">
        <v>2</v>
      </c>
      <c r="FH60" t="s">
        <v>395</v>
      </c>
      <c r="FI60">
        <v>3.8843700000000001</v>
      </c>
      <c r="FJ60">
        <v>2.7592500000000002</v>
      </c>
      <c r="FK60">
        <v>0.232823</v>
      </c>
      <c r="FL60">
        <v>0.23377300000000001</v>
      </c>
      <c r="FM60">
        <v>9.0291800000000005E-2</v>
      </c>
      <c r="FN60">
        <v>8.4915900000000002E-2</v>
      </c>
      <c r="FO60">
        <v>30237.200000000001</v>
      </c>
      <c r="FP60">
        <v>33144.1</v>
      </c>
      <c r="FQ60">
        <v>35698.5</v>
      </c>
      <c r="FR60">
        <v>39246.1</v>
      </c>
      <c r="FS60">
        <v>46071.8</v>
      </c>
      <c r="FT60">
        <v>51853.4</v>
      </c>
      <c r="FU60">
        <v>55823.199999999997</v>
      </c>
      <c r="FV60">
        <v>62924</v>
      </c>
      <c r="FW60">
        <v>2.6558999999999999</v>
      </c>
      <c r="FX60">
        <v>2.2458</v>
      </c>
      <c r="FY60">
        <v>-0.29438700000000001</v>
      </c>
      <c r="FZ60">
        <v>0</v>
      </c>
      <c r="GA60">
        <v>-244.73099999999999</v>
      </c>
      <c r="GB60">
        <v>999.9</v>
      </c>
      <c r="GC60">
        <v>50.103999999999999</v>
      </c>
      <c r="GD60">
        <v>28.157</v>
      </c>
      <c r="GE60">
        <v>21.095099999999999</v>
      </c>
      <c r="GF60">
        <v>56.629100000000001</v>
      </c>
      <c r="GG60">
        <v>45.072099999999999</v>
      </c>
      <c r="GH60">
        <v>3</v>
      </c>
      <c r="GI60">
        <v>-0.223603</v>
      </c>
      <c r="GJ60">
        <v>-0.59733099999999995</v>
      </c>
      <c r="GK60">
        <v>20.1312</v>
      </c>
      <c r="GL60">
        <v>5.2000700000000002</v>
      </c>
      <c r="GM60">
        <v>12.007099999999999</v>
      </c>
      <c r="GN60">
        <v>4.9756999999999998</v>
      </c>
      <c r="GO60">
        <v>3.2930299999999999</v>
      </c>
      <c r="GP60">
        <v>39</v>
      </c>
      <c r="GQ60">
        <v>1641.5</v>
      </c>
      <c r="GR60">
        <v>9999</v>
      </c>
      <c r="GS60">
        <v>9999</v>
      </c>
      <c r="GT60">
        <v>1.8631200000000001</v>
      </c>
      <c r="GU60">
        <v>1.86798</v>
      </c>
      <c r="GV60">
        <v>1.86772</v>
      </c>
      <c r="GW60">
        <v>1.8689499999999999</v>
      </c>
      <c r="GX60">
        <v>1.86981</v>
      </c>
      <c r="GY60">
        <v>1.8658399999999999</v>
      </c>
      <c r="GZ60">
        <v>1.8669100000000001</v>
      </c>
      <c r="HA60">
        <v>1.86829</v>
      </c>
      <c r="HB60">
        <v>5</v>
      </c>
      <c r="HC60">
        <v>0</v>
      </c>
      <c r="HD60">
        <v>0</v>
      </c>
      <c r="HE60">
        <v>0</v>
      </c>
      <c r="HF60" t="s">
        <v>396</v>
      </c>
      <c r="HG60" t="s">
        <v>397</v>
      </c>
      <c r="HH60" t="s">
        <v>398</v>
      </c>
      <c r="HI60" t="s">
        <v>398</v>
      </c>
      <c r="HJ60" t="s">
        <v>398</v>
      </c>
      <c r="HK60" t="s">
        <v>398</v>
      </c>
      <c r="HL60">
        <v>0</v>
      </c>
      <c r="HM60">
        <v>100</v>
      </c>
      <c r="HN60">
        <v>100</v>
      </c>
      <c r="HO60">
        <v>5.3840000000000003</v>
      </c>
      <c r="HP60">
        <v>0.14399999999999999</v>
      </c>
      <c r="HQ60">
        <v>5.2329999999997199</v>
      </c>
      <c r="HR60">
        <v>0</v>
      </c>
      <c r="HS60">
        <v>0</v>
      </c>
      <c r="HT60">
        <v>0</v>
      </c>
      <c r="HU60">
        <v>0.136239999999994</v>
      </c>
      <c r="HV60">
        <v>0</v>
      </c>
      <c r="HW60">
        <v>0</v>
      </c>
      <c r="HX60">
        <v>0</v>
      </c>
      <c r="HY60">
        <v>-1</v>
      </c>
      <c r="HZ60">
        <v>-1</v>
      </c>
      <c r="IA60">
        <v>-1</v>
      </c>
      <c r="IB60">
        <v>-1</v>
      </c>
      <c r="IC60">
        <v>2.2000000000000002</v>
      </c>
      <c r="ID60">
        <v>2.2000000000000002</v>
      </c>
      <c r="IE60">
        <v>4.68506</v>
      </c>
      <c r="IF60">
        <v>0</v>
      </c>
      <c r="IG60">
        <v>2.9980500000000001</v>
      </c>
      <c r="IH60">
        <v>2.9553199999999999</v>
      </c>
      <c r="II60">
        <v>2.7453599999999998</v>
      </c>
      <c r="IJ60">
        <v>2.3144499999999999</v>
      </c>
      <c r="IK60">
        <v>32.686900000000001</v>
      </c>
      <c r="IL60">
        <v>24.218800000000002</v>
      </c>
      <c r="IM60">
        <v>18</v>
      </c>
      <c r="IN60">
        <v>1079.4000000000001</v>
      </c>
      <c r="IO60">
        <v>660.178</v>
      </c>
      <c r="IP60">
        <v>24.9998</v>
      </c>
      <c r="IQ60">
        <v>24.3733</v>
      </c>
      <c r="IR60">
        <v>30.0001</v>
      </c>
      <c r="IS60">
        <v>24.226299999999998</v>
      </c>
      <c r="IT60">
        <v>24.180800000000001</v>
      </c>
      <c r="IU60">
        <v>100</v>
      </c>
      <c r="IV60">
        <v>13.8149</v>
      </c>
      <c r="IW60">
        <v>53.7166</v>
      </c>
      <c r="IX60">
        <v>25</v>
      </c>
      <c r="IY60">
        <v>2000</v>
      </c>
      <c r="IZ60">
        <v>17.6448</v>
      </c>
      <c r="JA60">
        <v>103.539</v>
      </c>
      <c r="JB60">
        <v>104.754</v>
      </c>
    </row>
    <row r="61" spans="1:262" x14ac:dyDescent="0.2">
      <c r="A61">
        <v>45</v>
      </c>
      <c r="B61">
        <v>1634318340.0999999</v>
      </c>
      <c r="C61">
        <v>6560</v>
      </c>
      <c r="D61" t="s">
        <v>576</v>
      </c>
      <c r="E61" t="s">
        <v>577</v>
      </c>
      <c r="F61" t="s">
        <v>390</v>
      </c>
      <c r="G61">
        <v>1634318340.0999999</v>
      </c>
      <c r="H61">
        <f t="shared" si="46"/>
        <v>-1.1726346449145882E-2</v>
      </c>
      <c r="I61">
        <f t="shared" si="47"/>
        <v>-11.726346449145883</v>
      </c>
      <c r="J61">
        <f t="shared" si="48"/>
        <v>-176.54234971487389</v>
      </c>
      <c r="K61">
        <f t="shared" si="49"/>
        <v>509.471</v>
      </c>
      <c r="L61">
        <f t="shared" si="50"/>
        <v>-395.4168638212368</v>
      </c>
      <c r="M61">
        <f t="shared" si="51"/>
        <v>-35.970253193492944</v>
      </c>
      <c r="N61">
        <f t="shared" si="52"/>
        <v>46.345521755559005</v>
      </c>
      <c r="O61">
        <f t="shared" si="53"/>
        <v>-0.29731166695394723</v>
      </c>
      <c r="P61">
        <f t="shared" si="54"/>
        <v>2.7765426708365291</v>
      </c>
      <c r="Q61">
        <f t="shared" si="55"/>
        <v>-0.31621703254882089</v>
      </c>
      <c r="R61">
        <f t="shared" si="56"/>
        <v>-0.19583760149454008</v>
      </c>
      <c r="S61">
        <f t="shared" si="57"/>
        <v>241.76513301815081</v>
      </c>
      <c r="T61">
        <f t="shared" si="58"/>
        <v>29.963383815695799</v>
      </c>
      <c r="U61">
        <f t="shared" si="59"/>
        <v>29.963383815695799</v>
      </c>
      <c r="V61">
        <f t="shared" si="60"/>
        <v>4.2514973869612813</v>
      </c>
      <c r="W61">
        <f t="shared" si="61"/>
        <v>30.205001753221417</v>
      </c>
      <c r="X61">
        <f t="shared" si="62"/>
        <v>0.97502155340070007</v>
      </c>
      <c r="Y61">
        <f t="shared" si="63"/>
        <v>3.2280135633387683</v>
      </c>
      <c r="Z61">
        <f t="shared" si="64"/>
        <v>3.276475833560581</v>
      </c>
      <c r="AA61">
        <f t="shared" si="65"/>
        <v>517.13187840733337</v>
      </c>
      <c r="AB61">
        <f t="shared" si="66"/>
        <v>-705.04758777940026</v>
      </c>
      <c r="AC61">
        <f t="shared" si="67"/>
        <v>-55.138509896664516</v>
      </c>
      <c r="AD61">
        <f t="shared" si="68"/>
        <v>-1.2890862505805671</v>
      </c>
      <c r="AE61">
        <v>1003</v>
      </c>
      <c r="AF61">
        <v>100</v>
      </c>
      <c r="AG61">
        <f t="shared" si="69"/>
        <v>1</v>
      </c>
      <c r="AH61">
        <f t="shared" si="70"/>
        <v>0</v>
      </c>
      <c r="AI61">
        <f t="shared" si="71"/>
        <v>48665.450107775097</v>
      </c>
      <c r="AJ61" t="s">
        <v>391</v>
      </c>
      <c r="AK61">
        <v>0</v>
      </c>
      <c r="AL61">
        <v>0</v>
      </c>
      <c r="AM61">
        <v>0</v>
      </c>
      <c r="AN61" t="e">
        <f t="shared" si="72"/>
        <v>#DIV/0!</v>
      </c>
      <c r="AO61">
        <v>-1</v>
      </c>
      <c r="AP61" t="s">
        <v>578</v>
      </c>
      <c r="AQ61">
        <v>10246.4</v>
      </c>
      <c r="AR61">
        <v>3.7991160000000002</v>
      </c>
      <c r="AS61">
        <v>2.2639999999999998</v>
      </c>
      <c r="AT61">
        <f t="shared" si="73"/>
        <v>-0.67805477031802153</v>
      </c>
      <c r="AU61">
        <v>0.5</v>
      </c>
      <c r="AV61">
        <f t="shared" si="74"/>
        <v>1261.3541994912698</v>
      </c>
      <c r="AW61">
        <f t="shared" si="75"/>
        <v>-176.54234971487389</v>
      </c>
      <c r="AX61">
        <f t="shared" si="76"/>
        <v>-427.63361601286243</v>
      </c>
      <c r="AY61">
        <f t="shared" si="77"/>
        <v>-0.13916975088018396</v>
      </c>
      <c r="AZ61">
        <f t="shared" si="78"/>
        <v>-1</v>
      </c>
      <c r="BA61" t="e">
        <f t="shared" si="79"/>
        <v>#DIV/0!</v>
      </c>
      <c r="BB61" t="s">
        <v>391</v>
      </c>
      <c r="BC61">
        <v>0</v>
      </c>
      <c r="BD61" t="e">
        <f t="shared" si="80"/>
        <v>#DIV/0!</v>
      </c>
      <c r="BE61" t="e">
        <f t="shared" si="81"/>
        <v>#DIV/0!</v>
      </c>
      <c r="BF61" t="e">
        <f t="shared" si="82"/>
        <v>#DIV/0!</v>
      </c>
      <c r="BG61" t="e">
        <f t="shared" si="83"/>
        <v>#DIV/0!</v>
      </c>
      <c r="BH61">
        <f t="shared" si="84"/>
        <v>-0.67805477031802142</v>
      </c>
      <c r="BI61" t="e">
        <f t="shared" si="85"/>
        <v>#DIV/0!</v>
      </c>
      <c r="BJ61" t="e">
        <f t="shared" si="86"/>
        <v>#DIV/0!</v>
      </c>
      <c r="BK61" t="e">
        <f t="shared" si="87"/>
        <v>#DIV/0!</v>
      </c>
      <c r="BL61">
        <v>163</v>
      </c>
      <c r="BM61">
        <v>300</v>
      </c>
      <c r="BN61">
        <v>300</v>
      </c>
      <c r="BO61">
        <v>300</v>
      </c>
      <c r="BP61">
        <v>10246.4</v>
      </c>
      <c r="BQ61">
        <v>1.82</v>
      </c>
      <c r="BR61">
        <v>-7.2446999999999998E-3</v>
      </c>
      <c r="BS61">
        <v>0.37</v>
      </c>
      <c r="BT61" t="s">
        <v>391</v>
      </c>
      <c r="BU61" t="s">
        <v>391</v>
      </c>
      <c r="BV61" t="s">
        <v>391</v>
      </c>
      <c r="BW61" t="s">
        <v>391</v>
      </c>
      <c r="BX61" t="s">
        <v>391</v>
      </c>
      <c r="BY61" t="s">
        <v>391</v>
      </c>
      <c r="BZ61" t="s">
        <v>391</v>
      </c>
      <c r="CA61" t="s">
        <v>391</v>
      </c>
      <c r="CB61" t="s">
        <v>391</v>
      </c>
      <c r="CC61" t="s">
        <v>391</v>
      </c>
      <c r="CD61">
        <f t="shared" si="88"/>
        <v>1500.17</v>
      </c>
      <c r="CE61">
        <f t="shared" si="89"/>
        <v>1261.3541994912698</v>
      </c>
      <c r="CF61">
        <f t="shared" si="90"/>
        <v>0.84080750814325689</v>
      </c>
      <c r="CG61">
        <f t="shared" si="91"/>
        <v>0.161158490716486</v>
      </c>
      <c r="CH61">
        <v>6</v>
      </c>
      <c r="CI61">
        <v>0.5</v>
      </c>
      <c r="CJ61" t="s">
        <v>393</v>
      </c>
      <c r="CK61">
        <v>2</v>
      </c>
      <c r="CL61">
        <v>1634318340.0999999</v>
      </c>
      <c r="CM61">
        <v>509.471</v>
      </c>
      <c r="CN61">
        <v>399.97199999999998</v>
      </c>
      <c r="CO61">
        <v>10.718299999999999</v>
      </c>
      <c r="CP61">
        <v>17.678000000000001</v>
      </c>
      <c r="CQ61">
        <v>507.05799999999999</v>
      </c>
      <c r="CR61">
        <v>10.5663</v>
      </c>
      <c r="CS61">
        <v>1000.1</v>
      </c>
      <c r="CT61">
        <v>90.959500000000006</v>
      </c>
      <c r="CU61">
        <v>8.4290000000000007E-3</v>
      </c>
      <c r="CV61">
        <v>25.253299999999999</v>
      </c>
      <c r="CW61">
        <v>-250.893</v>
      </c>
      <c r="CX61">
        <v>999.9</v>
      </c>
      <c r="CY61">
        <v>0</v>
      </c>
      <c r="CZ61">
        <v>0</v>
      </c>
      <c r="DA61">
        <v>10061.9</v>
      </c>
      <c r="DB61">
        <v>0</v>
      </c>
      <c r="DC61">
        <v>11.8299</v>
      </c>
      <c r="DD61">
        <v>112.471</v>
      </c>
      <c r="DE61">
        <v>517.99</v>
      </c>
      <c r="DF61">
        <v>407.16899999999998</v>
      </c>
      <c r="DG61">
        <v>-6.9675700000000003</v>
      </c>
      <c r="DH61">
        <v>399.97199999999998</v>
      </c>
      <c r="DI61">
        <v>17.678000000000001</v>
      </c>
      <c r="DJ61">
        <v>0.97421100000000005</v>
      </c>
      <c r="DK61">
        <v>1.60798</v>
      </c>
      <c r="DL61">
        <v>6.5362900000000002</v>
      </c>
      <c r="DM61">
        <v>14.035500000000001</v>
      </c>
      <c r="DN61">
        <v>1500.17</v>
      </c>
      <c r="DO61">
        <v>0.97299199999999997</v>
      </c>
      <c r="DP61">
        <v>2.70076E-2</v>
      </c>
      <c r="DQ61">
        <v>0</v>
      </c>
      <c r="DR61">
        <v>3.9748000000000001</v>
      </c>
      <c r="DS61">
        <v>5.0006300000000001</v>
      </c>
      <c r="DT61">
        <v>352.83600000000001</v>
      </c>
      <c r="DU61">
        <v>12906.5</v>
      </c>
      <c r="DV61">
        <v>37.061999999999998</v>
      </c>
      <c r="DW61">
        <v>37.561999999999998</v>
      </c>
      <c r="DX61">
        <v>37</v>
      </c>
      <c r="DY61">
        <v>36.75</v>
      </c>
      <c r="DZ61">
        <v>38.311999999999998</v>
      </c>
      <c r="EA61">
        <v>1454.79</v>
      </c>
      <c r="EB61">
        <v>40.380000000000003</v>
      </c>
      <c r="EC61">
        <v>0</v>
      </c>
      <c r="ED61">
        <v>141.80000019073501</v>
      </c>
      <c r="EE61">
        <v>0</v>
      </c>
      <c r="EF61">
        <v>3.7991160000000002</v>
      </c>
      <c r="EG61">
        <v>-0.56389231523582495</v>
      </c>
      <c r="EH61">
        <v>-47.013077107650801</v>
      </c>
      <c r="EI61">
        <v>353.14164</v>
      </c>
      <c r="EJ61">
        <v>15</v>
      </c>
      <c r="EK61">
        <v>1634318366.0999999</v>
      </c>
      <c r="EL61" t="s">
        <v>579</v>
      </c>
      <c r="EM61">
        <v>1634318365.5999999</v>
      </c>
      <c r="EN61">
        <v>1634318366.0999999</v>
      </c>
      <c r="EO61">
        <v>49</v>
      </c>
      <c r="EP61">
        <v>-2.9710000000000001</v>
      </c>
      <c r="EQ61">
        <v>8.0000000000000002E-3</v>
      </c>
      <c r="ER61">
        <v>2.4129999999999998</v>
      </c>
      <c r="ES61">
        <v>0.152</v>
      </c>
      <c r="ET61">
        <v>400</v>
      </c>
      <c r="EU61">
        <v>18</v>
      </c>
      <c r="EV61">
        <v>0.02</v>
      </c>
      <c r="EW61">
        <v>0.01</v>
      </c>
      <c r="EX61">
        <v>110.049853658537</v>
      </c>
      <c r="EY61">
        <v>14.441811846689999</v>
      </c>
      <c r="EZ61">
        <v>1.4250551476017099</v>
      </c>
      <c r="FA61">
        <v>0</v>
      </c>
      <c r="FB61">
        <v>-7.1373473170731696</v>
      </c>
      <c r="FC61">
        <v>0.98865637630660896</v>
      </c>
      <c r="FD61">
        <v>9.7499584565078401E-2</v>
      </c>
      <c r="FE61">
        <v>0</v>
      </c>
      <c r="FF61">
        <v>0</v>
      </c>
      <c r="FG61">
        <v>2</v>
      </c>
      <c r="FH61" t="s">
        <v>580</v>
      </c>
      <c r="FI61">
        <v>3.8845499999999999</v>
      </c>
      <c r="FJ61">
        <v>2.6679599999999999</v>
      </c>
      <c r="FK61">
        <v>0.106363</v>
      </c>
      <c r="FL61">
        <v>8.9320399999999994E-2</v>
      </c>
      <c r="FM61">
        <v>5.79111E-2</v>
      </c>
      <c r="FN61">
        <v>8.5139000000000006E-2</v>
      </c>
      <c r="FO61">
        <v>35214.5</v>
      </c>
      <c r="FP61">
        <v>39384.400000000001</v>
      </c>
      <c r="FQ61">
        <v>35700.5</v>
      </c>
      <c r="FR61">
        <v>39245.9</v>
      </c>
      <c r="FS61">
        <v>47738.400000000001</v>
      </c>
      <c r="FT61">
        <v>51835.9</v>
      </c>
      <c r="FU61">
        <v>55826</v>
      </c>
      <c r="FV61">
        <v>62923</v>
      </c>
      <c r="FW61">
        <v>0.29607499999999998</v>
      </c>
      <c r="FX61">
        <v>2.23848</v>
      </c>
      <c r="FY61">
        <v>-0.20830299999999999</v>
      </c>
      <c r="FZ61">
        <v>0</v>
      </c>
      <c r="GA61">
        <v>-244.732</v>
      </c>
      <c r="GB61">
        <v>999.9</v>
      </c>
      <c r="GC61">
        <v>50.103999999999999</v>
      </c>
      <c r="GD61">
        <v>28.167999999999999</v>
      </c>
      <c r="GE61">
        <v>21.108000000000001</v>
      </c>
      <c r="GF61">
        <v>56.289099999999998</v>
      </c>
      <c r="GG61">
        <v>40.512799999999999</v>
      </c>
      <c r="GH61">
        <v>3</v>
      </c>
      <c r="GI61">
        <v>-0.22354399999999999</v>
      </c>
      <c r="GJ61">
        <v>-0.66736899999999999</v>
      </c>
      <c r="GK61">
        <v>20.1309</v>
      </c>
      <c r="GL61">
        <v>5.2029100000000001</v>
      </c>
      <c r="GM61">
        <v>12.0082</v>
      </c>
      <c r="GN61">
        <v>4.9757499999999997</v>
      </c>
      <c r="GO61">
        <v>3.29305</v>
      </c>
      <c r="GP61">
        <v>39.1</v>
      </c>
      <c r="GQ61">
        <v>1646.3</v>
      </c>
      <c r="GR61">
        <v>9999</v>
      </c>
      <c r="GS61">
        <v>9999</v>
      </c>
      <c r="GT61">
        <v>1.8631200000000001</v>
      </c>
      <c r="GU61">
        <v>1.86798</v>
      </c>
      <c r="GV61">
        <v>1.8677299999999999</v>
      </c>
      <c r="GW61">
        <v>1.8689</v>
      </c>
      <c r="GX61">
        <v>1.86981</v>
      </c>
      <c r="GY61">
        <v>1.8658399999999999</v>
      </c>
      <c r="GZ61">
        <v>1.8669100000000001</v>
      </c>
      <c r="HA61">
        <v>1.86829</v>
      </c>
      <c r="HB61">
        <v>5</v>
      </c>
      <c r="HC61">
        <v>0</v>
      </c>
      <c r="HD61">
        <v>0</v>
      </c>
      <c r="HE61">
        <v>0</v>
      </c>
      <c r="HF61" t="s">
        <v>396</v>
      </c>
      <c r="HG61" t="s">
        <v>397</v>
      </c>
      <c r="HH61" t="s">
        <v>398</v>
      </c>
      <c r="HI61" t="s">
        <v>398</v>
      </c>
      <c r="HJ61" t="s">
        <v>398</v>
      </c>
      <c r="HK61" t="s">
        <v>398</v>
      </c>
      <c r="HL61">
        <v>0</v>
      </c>
      <c r="HM61">
        <v>100</v>
      </c>
      <c r="HN61">
        <v>100</v>
      </c>
      <c r="HO61">
        <v>2.4129999999999998</v>
      </c>
      <c r="HP61">
        <v>0.152</v>
      </c>
      <c r="HQ61">
        <v>5.3845000000000001</v>
      </c>
      <c r="HR61">
        <v>0</v>
      </c>
      <c r="HS61">
        <v>0</v>
      </c>
      <c r="HT61">
        <v>0</v>
      </c>
      <c r="HU61">
        <v>0.144095</v>
      </c>
      <c r="HV61">
        <v>0</v>
      </c>
      <c r="HW61">
        <v>0</v>
      </c>
      <c r="HX61">
        <v>0</v>
      </c>
      <c r="HY61">
        <v>-1</v>
      </c>
      <c r="HZ61">
        <v>-1</v>
      </c>
      <c r="IA61">
        <v>-1</v>
      </c>
      <c r="IB61">
        <v>-1</v>
      </c>
      <c r="IC61">
        <v>2</v>
      </c>
      <c r="ID61">
        <v>2</v>
      </c>
      <c r="IE61">
        <v>1.5063500000000001</v>
      </c>
      <c r="IF61">
        <v>2.5708000000000002</v>
      </c>
      <c r="IG61">
        <v>2.9980500000000001</v>
      </c>
      <c r="IH61">
        <v>2.9540999999999999</v>
      </c>
      <c r="II61">
        <v>2.7453599999999998</v>
      </c>
      <c r="IJ61">
        <v>2.34009</v>
      </c>
      <c r="IK61">
        <v>32.686900000000001</v>
      </c>
      <c r="IL61">
        <v>24.218800000000002</v>
      </c>
      <c r="IM61">
        <v>18</v>
      </c>
      <c r="IN61">
        <v>-0.69653100000000001</v>
      </c>
      <c r="IO61">
        <v>654.30700000000002</v>
      </c>
      <c r="IP61">
        <v>24.998899999999999</v>
      </c>
      <c r="IQ61">
        <v>24.3794</v>
      </c>
      <c r="IR61">
        <v>30.0001</v>
      </c>
      <c r="IS61">
        <v>24.3964</v>
      </c>
      <c r="IT61">
        <v>24.186399999999999</v>
      </c>
      <c r="IU61">
        <v>30.183800000000002</v>
      </c>
      <c r="IV61">
        <v>13.677</v>
      </c>
      <c r="IW61">
        <v>53.978900000000003</v>
      </c>
      <c r="IX61">
        <v>25</v>
      </c>
      <c r="IY61">
        <v>400</v>
      </c>
      <c r="IZ61">
        <v>17.648599999999998</v>
      </c>
      <c r="JA61">
        <v>103.544</v>
      </c>
      <c r="JB61">
        <v>104.753</v>
      </c>
    </row>
    <row r="62" spans="1:262" x14ac:dyDescent="0.2">
      <c r="A62">
        <v>46</v>
      </c>
      <c r="B62">
        <v>1634318923.5999999</v>
      </c>
      <c r="C62">
        <v>7143.5</v>
      </c>
      <c r="D62" t="s">
        <v>583</v>
      </c>
      <c r="E62" t="s">
        <v>584</v>
      </c>
      <c r="F62" t="s">
        <v>390</v>
      </c>
      <c r="G62">
        <v>1634318923.5999999</v>
      </c>
      <c r="H62">
        <f t="shared" si="46"/>
        <v>2.7348366395743319E-3</v>
      </c>
      <c r="I62">
        <f t="shared" si="47"/>
        <v>2.7348366395743318</v>
      </c>
      <c r="J62">
        <f t="shared" si="48"/>
        <v>13.523725275550241</v>
      </c>
      <c r="K62">
        <f t="shared" si="49"/>
        <v>391.26499999999999</v>
      </c>
      <c r="L62">
        <f t="shared" si="50"/>
        <v>212.72043568506527</v>
      </c>
      <c r="M62">
        <f t="shared" si="51"/>
        <v>19.371343506132465</v>
      </c>
      <c r="N62">
        <f t="shared" si="52"/>
        <v>35.630468189470001</v>
      </c>
      <c r="O62">
        <f t="shared" si="53"/>
        <v>0.1314996735368085</v>
      </c>
      <c r="P62">
        <f t="shared" si="54"/>
        <v>2.7615094684323331</v>
      </c>
      <c r="Q62">
        <f t="shared" si="55"/>
        <v>0.1281173696431534</v>
      </c>
      <c r="R62">
        <f t="shared" si="56"/>
        <v>8.036999659020326E-2</v>
      </c>
      <c r="S62">
        <f t="shared" si="57"/>
        <v>241.71827001820421</v>
      </c>
      <c r="T62">
        <f t="shared" si="58"/>
        <v>27.224618610845312</v>
      </c>
      <c r="U62">
        <f t="shared" si="59"/>
        <v>27.224618610845312</v>
      </c>
      <c r="V62">
        <f t="shared" si="60"/>
        <v>3.6266501853446313</v>
      </c>
      <c r="W62">
        <f t="shared" si="61"/>
        <v>50.156395364346494</v>
      </c>
      <c r="X62">
        <f t="shared" si="62"/>
        <v>1.7400297342648003</v>
      </c>
      <c r="Y62">
        <f t="shared" si="63"/>
        <v>3.4692081072111787</v>
      </c>
      <c r="Z62">
        <f t="shared" si="64"/>
        <v>1.886620451079831</v>
      </c>
      <c r="AA62">
        <f t="shared" si="65"/>
        <v>-120.60629580522804</v>
      </c>
      <c r="AB62">
        <f t="shared" si="66"/>
        <v>-112.37626139391637</v>
      </c>
      <c r="AC62">
        <f t="shared" si="67"/>
        <v>-8.7687961161918491</v>
      </c>
      <c r="AD62">
        <f t="shared" si="68"/>
        <v>-3.3083297132051825E-2</v>
      </c>
      <c r="AE62">
        <v>0</v>
      </c>
      <c r="AF62">
        <v>0</v>
      </c>
      <c r="AG62">
        <f t="shared" si="69"/>
        <v>1</v>
      </c>
      <c r="AH62">
        <f t="shared" si="70"/>
        <v>0</v>
      </c>
      <c r="AI62">
        <f t="shared" si="71"/>
        <v>48057.52291914232</v>
      </c>
      <c r="AJ62" t="s">
        <v>391</v>
      </c>
      <c r="AK62">
        <v>0</v>
      </c>
      <c r="AL62">
        <v>0</v>
      </c>
      <c r="AM62">
        <v>0</v>
      </c>
      <c r="AN62" t="e">
        <f t="shared" si="72"/>
        <v>#DIV/0!</v>
      </c>
      <c r="AO62">
        <v>-1</v>
      </c>
      <c r="AP62" t="s">
        <v>585</v>
      </c>
      <c r="AQ62">
        <v>10416.4</v>
      </c>
      <c r="AR62">
        <v>1902.38115384615</v>
      </c>
      <c r="AS62">
        <v>2300.4299999999998</v>
      </c>
      <c r="AT62">
        <f t="shared" si="73"/>
        <v>0.17303236618973405</v>
      </c>
      <c r="AU62">
        <v>0.5</v>
      </c>
      <c r="AV62">
        <f t="shared" si="74"/>
        <v>1261.1102994912976</v>
      </c>
      <c r="AW62">
        <f t="shared" si="75"/>
        <v>13.523725275550241</v>
      </c>
      <c r="AX62">
        <f t="shared" si="76"/>
        <v>109.1064495736117</v>
      </c>
      <c r="AY62">
        <f t="shared" si="77"/>
        <v>1.1516617762465957E-2</v>
      </c>
      <c r="AZ62">
        <f t="shared" si="78"/>
        <v>-1</v>
      </c>
      <c r="BA62" t="e">
        <f t="shared" si="79"/>
        <v>#DIV/0!</v>
      </c>
      <c r="BB62" t="s">
        <v>391</v>
      </c>
      <c r="BC62">
        <v>0</v>
      </c>
      <c r="BD62" t="e">
        <f t="shared" si="80"/>
        <v>#DIV/0!</v>
      </c>
      <c r="BE62" t="e">
        <f t="shared" si="81"/>
        <v>#DIV/0!</v>
      </c>
      <c r="BF62" t="e">
        <f t="shared" si="82"/>
        <v>#DIV/0!</v>
      </c>
      <c r="BG62" t="e">
        <f t="shared" si="83"/>
        <v>#DIV/0!</v>
      </c>
      <c r="BH62">
        <f t="shared" si="84"/>
        <v>0.17303236618973403</v>
      </c>
      <c r="BI62" t="e">
        <f t="shared" si="85"/>
        <v>#DIV/0!</v>
      </c>
      <c r="BJ62" t="e">
        <f t="shared" si="86"/>
        <v>#DIV/0!</v>
      </c>
      <c r="BK62" t="e">
        <f t="shared" si="87"/>
        <v>#DIV/0!</v>
      </c>
      <c r="BL62">
        <v>164</v>
      </c>
      <c r="BM62">
        <v>300</v>
      </c>
      <c r="BN62">
        <v>300</v>
      </c>
      <c r="BO62">
        <v>300</v>
      </c>
      <c r="BP62">
        <v>10416.4</v>
      </c>
      <c r="BQ62">
        <v>2227.69</v>
      </c>
      <c r="BR62">
        <v>-7.3663599999999997E-3</v>
      </c>
      <c r="BS62">
        <v>-8.91</v>
      </c>
      <c r="BT62" t="s">
        <v>391</v>
      </c>
      <c r="BU62" t="s">
        <v>391</v>
      </c>
      <c r="BV62" t="s">
        <v>391</v>
      </c>
      <c r="BW62" t="s">
        <v>391</v>
      </c>
      <c r="BX62" t="s">
        <v>391</v>
      </c>
      <c r="BY62" t="s">
        <v>391</v>
      </c>
      <c r="BZ62" t="s">
        <v>391</v>
      </c>
      <c r="CA62" t="s">
        <v>391</v>
      </c>
      <c r="CB62" t="s">
        <v>391</v>
      </c>
      <c r="CC62" t="s">
        <v>391</v>
      </c>
      <c r="CD62">
        <f t="shared" si="88"/>
        <v>1499.88</v>
      </c>
      <c r="CE62">
        <f t="shared" si="89"/>
        <v>1261.1102994912976</v>
      </c>
      <c r="CF62">
        <f t="shared" si="90"/>
        <v>0.84080746425800568</v>
      </c>
      <c r="CG62">
        <f t="shared" si="91"/>
        <v>0.16115840601795089</v>
      </c>
      <c r="CH62">
        <v>6</v>
      </c>
      <c r="CI62">
        <v>0.5</v>
      </c>
      <c r="CJ62" t="s">
        <v>393</v>
      </c>
      <c r="CK62">
        <v>2</v>
      </c>
      <c r="CL62">
        <v>1634318923.5999999</v>
      </c>
      <c r="CM62">
        <v>391.26499999999999</v>
      </c>
      <c r="CN62">
        <v>400.02100000000002</v>
      </c>
      <c r="CO62">
        <v>19.107600000000001</v>
      </c>
      <c r="CP62">
        <v>17.498100000000001</v>
      </c>
      <c r="CQ62">
        <v>388.77800000000002</v>
      </c>
      <c r="CR62">
        <v>18.964200000000002</v>
      </c>
      <c r="CS62">
        <v>1000.03</v>
      </c>
      <c r="CT62">
        <v>90.964600000000004</v>
      </c>
      <c r="CU62">
        <v>0.100198</v>
      </c>
      <c r="CV62">
        <v>26.469799999999999</v>
      </c>
      <c r="CW62">
        <v>-254.50700000000001</v>
      </c>
      <c r="CX62">
        <v>999.9</v>
      </c>
      <c r="CY62">
        <v>0</v>
      </c>
      <c r="CZ62">
        <v>0</v>
      </c>
      <c r="DA62">
        <v>9972.5</v>
      </c>
      <c r="DB62">
        <v>0</v>
      </c>
      <c r="DC62">
        <v>11.7499</v>
      </c>
      <c r="DD62">
        <v>-8.7559500000000003</v>
      </c>
      <c r="DE62">
        <v>398.887</v>
      </c>
      <c r="DF62">
        <v>407.14600000000002</v>
      </c>
      <c r="DG62">
        <v>1.60951</v>
      </c>
      <c r="DH62">
        <v>400.02100000000002</v>
      </c>
      <c r="DI62">
        <v>17.498100000000001</v>
      </c>
      <c r="DJ62">
        <v>1.73811</v>
      </c>
      <c r="DK62">
        <v>1.59171</v>
      </c>
      <c r="DL62">
        <v>15.241099999999999</v>
      </c>
      <c r="DM62">
        <v>13.8787</v>
      </c>
      <c r="DN62">
        <v>1499.88</v>
      </c>
      <c r="DO62">
        <v>0.97299400000000003</v>
      </c>
      <c r="DP62">
        <v>2.7005999999999999E-2</v>
      </c>
      <c r="DQ62">
        <v>0</v>
      </c>
      <c r="DR62">
        <v>1900.28</v>
      </c>
      <c r="DS62">
        <v>5.0006300000000001</v>
      </c>
      <c r="DT62">
        <v>27581.3</v>
      </c>
      <c r="DU62">
        <v>12904</v>
      </c>
      <c r="DV62">
        <v>36.625</v>
      </c>
      <c r="DW62">
        <v>37.311999999999998</v>
      </c>
      <c r="DX62">
        <v>36.625</v>
      </c>
      <c r="DY62">
        <v>36.561999999999998</v>
      </c>
      <c r="DZ62">
        <v>38</v>
      </c>
      <c r="EA62">
        <v>1454.51</v>
      </c>
      <c r="EB62">
        <v>40.369999999999997</v>
      </c>
      <c r="EC62">
        <v>0</v>
      </c>
      <c r="ED62">
        <v>582.80000019073498</v>
      </c>
      <c r="EE62">
        <v>0</v>
      </c>
      <c r="EF62">
        <v>1902.38115384615</v>
      </c>
      <c r="EG62">
        <v>-14.8652991454692</v>
      </c>
      <c r="EH62">
        <v>-262.39999988807398</v>
      </c>
      <c r="EI62">
        <v>27617.007692307699</v>
      </c>
      <c r="EJ62">
        <v>15</v>
      </c>
      <c r="EK62">
        <v>1634318890.5999999</v>
      </c>
      <c r="EL62" t="s">
        <v>586</v>
      </c>
      <c r="EM62">
        <v>1634318890.5999999</v>
      </c>
      <c r="EN62">
        <v>1634318890.0999999</v>
      </c>
      <c r="EO62">
        <v>51</v>
      </c>
      <c r="EP62">
        <v>5.1999999999999998E-2</v>
      </c>
      <c r="EQ62">
        <v>-2E-3</v>
      </c>
      <c r="ER62">
        <v>2.4870000000000001</v>
      </c>
      <c r="ES62">
        <v>0.14299999999999999</v>
      </c>
      <c r="ET62">
        <v>400</v>
      </c>
      <c r="EU62">
        <v>18</v>
      </c>
      <c r="EV62">
        <v>0.16</v>
      </c>
      <c r="EW62">
        <v>0.05</v>
      </c>
      <c r="EX62">
        <v>-8.7372024390243901</v>
      </c>
      <c r="EY62">
        <v>9.1028362369339699E-2</v>
      </c>
      <c r="EZ62">
        <v>2.92114887005086E-2</v>
      </c>
      <c r="FA62">
        <v>1</v>
      </c>
      <c r="FB62">
        <v>1.61545390243902</v>
      </c>
      <c r="FC62">
        <v>-5.2373728222995498E-2</v>
      </c>
      <c r="FD62">
        <v>1.41387429803237E-2</v>
      </c>
      <c r="FE62">
        <v>1</v>
      </c>
      <c r="FF62">
        <v>2</v>
      </c>
      <c r="FG62">
        <v>2</v>
      </c>
      <c r="FH62" t="s">
        <v>395</v>
      </c>
      <c r="FI62">
        <v>3.8844500000000002</v>
      </c>
      <c r="FJ62">
        <v>2.75895</v>
      </c>
      <c r="FK62">
        <v>8.7263599999999997E-2</v>
      </c>
      <c r="FL62">
        <v>8.9339799999999997E-2</v>
      </c>
      <c r="FM62">
        <v>8.9502700000000004E-2</v>
      </c>
      <c r="FN62">
        <v>8.45336E-2</v>
      </c>
      <c r="FO62">
        <v>35969.199999999997</v>
      </c>
      <c r="FP62">
        <v>39387.1</v>
      </c>
      <c r="FQ62">
        <v>35700.199999999997</v>
      </c>
      <c r="FR62">
        <v>39249.300000000003</v>
      </c>
      <c r="FS62">
        <v>46110.6</v>
      </c>
      <c r="FT62">
        <v>51875.1</v>
      </c>
      <c r="FU62">
        <v>55825.2</v>
      </c>
      <c r="FV62">
        <v>62928.800000000003</v>
      </c>
      <c r="FW62">
        <v>2.6543000000000001</v>
      </c>
      <c r="FX62">
        <v>2.2401</v>
      </c>
      <c r="FY62">
        <v>-0.32938299999999998</v>
      </c>
      <c r="FZ62">
        <v>0</v>
      </c>
      <c r="GA62">
        <v>-244.73599999999999</v>
      </c>
      <c r="GB62">
        <v>999.9</v>
      </c>
      <c r="GC62">
        <v>49.908000000000001</v>
      </c>
      <c r="GD62">
        <v>28.167999999999999</v>
      </c>
      <c r="GE62">
        <v>21.0243</v>
      </c>
      <c r="GF62">
        <v>56.969200000000001</v>
      </c>
      <c r="GG62">
        <v>45.188299999999998</v>
      </c>
      <c r="GH62">
        <v>3</v>
      </c>
      <c r="GI62">
        <v>-0.227299</v>
      </c>
      <c r="GJ62">
        <v>-0.66056599999999999</v>
      </c>
      <c r="GK62">
        <v>20.132400000000001</v>
      </c>
      <c r="GL62">
        <v>5.2009699999999999</v>
      </c>
      <c r="GM62">
        <v>12.0068</v>
      </c>
      <c r="GN62">
        <v>4.9758500000000003</v>
      </c>
      <c r="GO62">
        <v>3.2931499999999998</v>
      </c>
      <c r="GP62">
        <v>39.200000000000003</v>
      </c>
      <c r="GQ62">
        <v>1667.2</v>
      </c>
      <c r="GR62">
        <v>9999</v>
      </c>
      <c r="GS62">
        <v>9999</v>
      </c>
      <c r="GT62">
        <v>1.86311</v>
      </c>
      <c r="GU62">
        <v>1.86798</v>
      </c>
      <c r="GV62">
        <v>1.8677299999999999</v>
      </c>
      <c r="GW62">
        <v>1.8689100000000001</v>
      </c>
      <c r="GX62">
        <v>1.86981</v>
      </c>
      <c r="GY62">
        <v>1.8658399999999999</v>
      </c>
      <c r="GZ62">
        <v>1.8669100000000001</v>
      </c>
      <c r="HA62">
        <v>1.86829</v>
      </c>
      <c r="HB62">
        <v>5</v>
      </c>
      <c r="HC62">
        <v>0</v>
      </c>
      <c r="HD62">
        <v>0</v>
      </c>
      <c r="HE62">
        <v>0</v>
      </c>
      <c r="HF62" t="s">
        <v>396</v>
      </c>
      <c r="HG62" t="s">
        <v>397</v>
      </c>
      <c r="HH62" t="s">
        <v>398</v>
      </c>
      <c r="HI62" t="s">
        <v>398</v>
      </c>
      <c r="HJ62" t="s">
        <v>398</v>
      </c>
      <c r="HK62" t="s">
        <v>398</v>
      </c>
      <c r="HL62">
        <v>0</v>
      </c>
      <c r="HM62">
        <v>100</v>
      </c>
      <c r="HN62">
        <v>100</v>
      </c>
      <c r="HO62">
        <v>2.4870000000000001</v>
      </c>
      <c r="HP62">
        <v>0.1434</v>
      </c>
      <c r="HQ62">
        <v>2.4868999999999901</v>
      </c>
      <c r="HR62">
        <v>0</v>
      </c>
      <c r="HS62">
        <v>0</v>
      </c>
      <c r="HT62">
        <v>0</v>
      </c>
      <c r="HU62">
        <v>0.14333809523809299</v>
      </c>
      <c r="HV62">
        <v>0</v>
      </c>
      <c r="HW62">
        <v>0</v>
      </c>
      <c r="HX62">
        <v>0</v>
      </c>
      <c r="HY62">
        <v>-1</v>
      </c>
      <c r="HZ62">
        <v>-1</v>
      </c>
      <c r="IA62">
        <v>-1</v>
      </c>
      <c r="IB62">
        <v>-1</v>
      </c>
      <c r="IC62">
        <v>0.6</v>
      </c>
      <c r="ID62">
        <v>0.6</v>
      </c>
      <c r="IE62">
        <v>1.5075700000000001</v>
      </c>
      <c r="IF62">
        <v>2.5915499999999998</v>
      </c>
      <c r="IG62">
        <v>2.9980500000000001</v>
      </c>
      <c r="IH62">
        <v>2.9540999999999999</v>
      </c>
      <c r="II62">
        <v>2.7453599999999998</v>
      </c>
      <c r="IJ62">
        <v>2.3168899999999999</v>
      </c>
      <c r="IK62">
        <v>32.6648</v>
      </c>
      <c r="IL62">
        <v>24.218800000000002</v>
      </c>
      <c r="IM62">
        <v>18</v>
      </c>
      <c r="IN62">
        <v>1076.9100000000001</v>
      </c>
      <c r="IO62">
        <v>655.20799999999997</v>
      </c>
      <c r="IP62">
        <v>24.999700000000001</v>
      </c>
      <c r="IQ62">
        <v>24.3384</v>
      </c>
      <c r="IR62">
        <v>30</v>
      </c>
      <c r="IS62">
        <v>24.1999</v>
      </c>
      <c r="IT62">
        <v>24.153700000000001</v>
      </c>
      <c r="IU62">
        <v>30.183599999999998</v>
      </c>
      <c r="IV62">
        <v>14.4511</v>
      </c>
      <c r="IW62">
        <v>54.086799999999997</v>
      </c>
      <c r="IX62">
        <v>25</v>
      </c>
      <c r="IY62">
        <v>400</v>
      </c>
      <c r="IZ62">
        <v>17.453399999999998</v>
      </c>
      <c r="JA62">
        <v>103.54300000000001</v>
      </c>
      <c r="JB62">
        <v>104.762</v>
      </c>
    </row>
    <row r="63" spans="1:262" x14ac:dyDescent="0.2">
      <c r="A63">
        <v>47</v>
      </c>
      <c r="B63">
        <v>1634319020.0999999</v>
      </c>
      <c r="C63">
        <v>7240</v>
      </c>
      <c r="D63" t="s">
        <v>587</v>
      </c>
      <c r="E63" t="s">
        <v>588</v>
      </c>
      <c r="F63" t="s">
        <v>390</v>
      </c>
      <c r="G63">
        <v>1634319020.0999999</v>
      </c>
      <c r="H63">
        <f t="shared" si="46"/>
        <v>2.8166571744064205E-3</v>
      </c>
      <c r="I63">
        <f t="shared" si="47"/>
        <v>2.8166571744064206</v>
      </c>
      <c r="J63">
        <f t="shared" si="48"/>
        <v>10.542332296150787</v>
      </c>
      <c r="K63">
        <f t="shared" si="49"/>
        <v>293.16699999999997</v>
      </c>
      <c r="L63">
        <f t="shared" si="50"/>
        <v>158.27873849511255</v>
      </c>
      <c r="M63">
        <f t="shared" si="51"/>
        <v>14.412777564797331</v>
      </c>
      <c r="N63">
        <f t="shared" si="52"/>
        <v>26.695630761988994</v>
      </c>
      <c r="O63">
        <f t="shared" si="53"/>
        <v>0.13568287977534982</v>
      </c>
      <c r="P63">
        <f t="shared" si="54"/>
        <v>2.76289688722383</v>
      </c>
      <c r="Q63">
        <f t="shared" si="55"/>
        <v>0.13208688602850524</v>
      </c>
      <c r="R63">
        <f t="shared" si="56"/>
        <v>8.2869451429911895E-2</v>
      </c>
      <c r="S63">
        <f t="shared" si="57"/>
        <v>241.71086901792822</v>
      </c>
      <c r="T63">
        <f t="shared" si="58"/>
        <v>27.224231087419067</v>
      </c>
      <c r="U63">
        <f t="shared" si="59"/>
        <v>27.224231087419067</v>
      </c>
      <c r="V63">
        <f t="shared" si="60"/>
        <v>3.6265677810473647</v>
      </c>
      <c r="W63">
        <f t="shared" si="61"/>
        <v>50.14752129900387</v>
      </c>
      <c r="X63">
        <f t="shared" si="62"/>
        <v>1.7420313453369001</v>
      </c>
      <c r="Y63">
        <f t="shared" si="63"/>
        <v>3.4738134611879681</v>
      </c>
      <c r="Z63">
        <f t="shared" si="64"/>
        <v>1.8845364357104646</v>
      </c>
      <c r="AA63">
        <f t="shared" si="65"/>
        <v>-124.21458139132314</v>
      </c>
      <c r="AB63">
        <f t="shared" si="66"/>
        <v>-109.0235486361625</v>
      </c>
      <c r="AC63">
        <f t="shared" si="67"/>
        <v>-8.5038494952637382</v>
      </c>
      <c r="AD63">
        <f t="shared" si="68"/>
        <v>-3.1110504821171503E-2</v>
      </c>
      <c r="AE63">
        <v>0</v>
      </c>
      <c r="AF63">
        <v>0</v>
      </c>
      <c r="AG63">
        <f t="shared" si="69"/>
        <v>1</v>
      </c>
      <c r="AH63">
        <f t="shared" si="70"/>
        <v>0</v>
      </c>
      <c r="AI63">
        <f t="shared" si="71"/>
        <v>48091.625771152481</v>
      </c>
      <c r="AJ63" t="s">
        <v>391</v>
      </c>
      <c r="AK63">
        <v>0</v>
      </c>
      <c r="AL63">
        <v>0</v>
      </c>
      <c r="AM63">
        <v>0</v>
      </c>
      <c r="AN63" t="e">
        <f t="shared" si="72"/>
        <v>#DIV/0!</v>
      </c>
      <c r="AO63">
        <v>-1</v>
      </c>
      <c r="AP63" t="s">
        <v>589</v>
      </c>
      <c r="AQ63">
        <v>10407.299999999999</v>
      </c>
      <c r="AR63">
        <v>1816.26576923077</v>
      </c>
      <c r="AS63">
        <v>2175.6999999999998</v>
      </c>
      <c r="AT63">
        <f t="shared" si="73"/>
        <v>0.16520394850817199</v>
      </c>
      <c r="AU63">
        <v>0.5</v>
      </c>
      <c r="AV63">
        <f t="shared" si="74"/>
        <v>1261.0685994911544</v>
      </c>
      <c r="AW63">
        <f t="shared" si="75"/>
        <v>10.542332296150787</v>
      </c>
      <c r="AX63">
        <f t="shared" si="76"/>
        <v>104.16675598780462</v>
      </c>
      <c r="AY63">
        <f t="shared" si="77"/>
        <v>9.152818729138255E-3</v>
      </c>
      <c r="AZ63">
        <f t="shared" si="78"/>
        <v>-1</v>
      </c>
      <c r="BA63" t="e">
        <f t="shared" si="79"/>
        <v>#DIV/0!</v>
      </c>
      <c r="BB63" t="s">
        <v>391</v>
      </c>
      <c r="BC63">
        <v>0</v>
      </c>
      <c r="BD63" t="e">
        <f t="shared" si="80"/>
        <v>#DIV/0!</v>
      </c>
      <c r="BE63" t="e">
        <f t="shared" si="81"/>
        <v>#DIV/0!</v>
      </c>
      <c r="BF63" t="e">
        <f t="shared" si="82"/>
        <v>#DIV/0!</v>
      </c>
      <c r="BG63" t="e">
        <f t="shared" si="83"/>
        <v>#DIV/0!</v>
      </c>
      <c r="BH63">
        <f t="shared" si="84"/>
        <v>0.16520394850817199</v>
      </c>
      <c r="BI63" t="e">
        <f t="shared" si="85"/>
        <v>#DIV/0!</v>
      </c>
      <c r="BJ63" t="e">
        <f t="shared" si="86"/>
        <v>#DIV/0!</v>
      </c>
      <c r="BK63" t="e">
        <f t="shared" si="87"/>
        <v>#DIV/0!</v>
      </c>
      <c r="BL63">
        <v>165</v>
      </c>
      <c r="BM63">
        <v>300</v>
      </c>
      <c r="BN63">
        <v>300</v>
      </c>
      <c r="BO63">
        <v>300</v>
      </c>
      <c r="BP63">
        <v>10407.299999999999</v>
      </c>
      <c r="BQ63">
        <v>2117.81</v>
      </c>
      <c r="BR63">
        <v>-7.3605399999999996E-3</v>
      </c>
      <c r="BS63">
        <v>-5.16</v>
      </c>
      <c r="BT63" t="s">
        <v>391</v>
      </c>
      <c r="BU63" t="s">
        <v>391</v>
      </c>
      <c r="BV63" t="s">
        <v>391</v>
      </c>
      <c r="BW63" t="s">
        <v>391</v>
      </c>
      <c r="BX63" t="s">
        <v>391</v>
      </c>
      <c r="BY63" t="s">
        <v>391</v>
      </c>
      <c r="BZ63" t="s">
        <v>391</v>
      </c>
      <c r="CA63" t="s">
        <v>391</v>
      </c>
      <c r="CB63" t="s">
        <v>391</v>
      </c>
      <c r="CC63" t="s">
        <v>391</v>
      </c>
      <c r="CD63">
        <f t="shared" si="88"/>
        <v>1499.83</v>
      </c>
      <c r="CE63">
        <f t="shared" si="89"/>
        <v>1261.0685994911544</v>
      </c>
      <c r="CF63">
        <f t="shared" si="90"/>
        <v>0.84080769119910548</v>
      </c>
      <c r="CG63">
        <f t="shared" si="91"/>
        <v>0.16115884401427377</v>
      </c>
      <c r="CH63">
        <v>6</v>
      </c>
      <c r="CI63">
        <v>0.5</v>
      </c>
      <c r="CJ63" t="s">
        <v>393</v>
      </c>
      <c r="CK63">
        <v>2</v>
      </c>
      <c r="CL63">
        <v>1634319020.0999999</v>
      </c>
      <c r="CM63">
        <v>293.16699999999997</v>
      </c>
      <c r="CN63">
        <v>299.988</v>
      </c>
      <c r="CO63">
        <v>19.130700000000001</v>
      </c>
      <c r="CP63">
        <v>17.472999999999999</v>
      </c>
      <c r="CQ63">
        <v>290.90600000000001</v>
      </c>
      <c r="CR63">
        <v>18.9907</v>
      </c>
      <c r="CS63">
        <v>999.97799999999995</v>
      </c>
      <c r="CT63">
        <v>90.959400000000002</v>
      </c>
      <c r="CU63">
        <v>0.100067</v>
      </c>
      <c r="CV63">
        <v>26.4923</v>
      </c>
      <c r="CW63">
        <v>-254.72800000000001</v>
      </c>
      <c r="CX63">
        <v>999.9</v>
      </c>
      <c r="CY63">
        <v>0</v>
      </c>
      <c r="CZ63">
        <v>0</v>
      </c>
      <c r="DA63">
        <v>9981.25</v>
      </c>
      <c r="DB63">
        <v>0</v>
      </c>
      <c r="DC63">
        <v>11.805099999999999</v>
      </c>
      <c r="DD63">
        <v>-6.5950899999999999</v>
      </c>
      <c r="DE63">
        <v>299.11599999999999</v>
      </c>
      <c r="DF63">
        <v>305.32299999999998</v>
      </c>
      <c r="DG63">
        <v>1.661</v>
      </c>
      <c r="DH63">
        <v>299.988</v>
      </c>
      <c r="DI63">
        <v>17.472999999999999</v>
      </c>
      <c r="DJ63">
        <v>1.7404200000000001</v>
      </c>
      <c r="DK63">
        <v>1.5893299999999999</v>
      </c>
      <c r="DL63">
        <v>15.261699999999999</v>
      </c>
      <c r="DM63">
        <v>13.8558</v>
      </c>
      <c r="DN63">
        <v>1499.83</v>
      </c>
      <c r="DO63">
        <v>0.97298899999999999</v>
      </c>
      <c r="DP63">
        <v>2.7010800000000001E-2</v>
      </c>
      <c r="DQ63">
        <v>0</v>
      </c>
      <c r="DR63">
        <v>1816</v>
      </c>
      <c r="DS63">
        <v>5.0006300000000001</v>
      </c>
      <c r="DT63">
        <v>26486.6</v>
      </c>
      <c r="DU63">
        <v>12903.6</v>
      </c>
      <c r="DV63">
        <v>38.561999999999998</v>
      </c>
      <c r="DW63">
        <v>39.625</v>
      </c>
      <c r="DX63">
        <v>38.311999999999998</v>
      </c>
      <c r="DY63">
        <v>39.811999999999998</v>
      </c>
      <c r="DZ63">
        <v>40</v>
      </c>
      <c r="EA63">
        <v>1454.45</v>
      </c>
      <c r="EB63">
        <v>40.380000000000003</v>
      </c>
      <c r="EC63">
        <v>0</v>
      </c>
      <c r="ED63">
        <v>95.800000190734906</v>
      </c>
      <c r="EE63">
        <v>0</v>
      </c>
      <c r="EF63">
        <v>1816.26576923077</v>
      </c>
      <c r="EG63">
        <v>-4.8659828969138399</v>
      </c>
      <c r="EH63">
        <v>21.5794870735721</v>
      </c>
      <c r="EI63">
        <v>26489.053846153802</v>
      </c>
      <c r="EJ63">
        <v>15</v>
      </c>
      <c r="EK63">
        <v>1634319038.0999999</v>
      </c>
      <c r="EL63" t="s">
        <v>590</v>
      </c>
      <c r="EM63">
        <v>1634319038.0999999</v>
      </c>
      <c r="EN63">
        <v>1634319038.0999999</v>
      </c>
      <c r="EO63">
        <v>52</v>
      </c>
      <c r="EP63">
        <v>-0.22600000000000001</v>
      </c>
      <c r="EQ63">
        <v>-4.0000000000000001E-3</v>
      </c>
      <c r="ER63">
        <v>2.2610000000000001</v>
      </c>
      <c r="ES63">
        <v>0.14000000000000001</v>
      </c>
      <c r="ET63">
        <v>300</v>
      </c>
      <c r="EU63">
        <v>17</v>
      </c>
      <c r="EV63">
        <v>0.18</v>
      </c>
      <c r="EW63">
        <v>7.0000000000000007E-2</v>
      </c>
      <c r="EX63">
        <v>-6.5392555000000003</v>
      </c>
      <c r="EY63">
        <v>-7.6706791744821701E-2</v>
      </c>
      <c r="EZ63">
        <v>1.7256370265788801E-2</v>
      </c>
      <c r="FA63">
        <v>1</v>
      </c>
      <c r="FB63">
        <v>1.6451817500000001</v>
      </c>
      <c r="FC63">
        <v>0.10888761726078899</v>
      </c>
      <c r="FD63">
        <v>1.10263697306729E-2</v>
      </c>
      <c r="FE63">
        <v>1</v>
      </c>
      <c r="FF63">
        <v>2</v>
      </c>
      <c r="FG63">
        <v>2</v>
      </c>
      <c r="FH63" t="s">
        <v>395</v>
      </c>
      <c r="FI63">
        <v>3.8843800000000002</v>
      </c>
      <c r="FJ63">
        <v>2.7589000000000001</v>
      </c>
      <c r="FK63">
        <v>6.92411E-2</v>
      </c>
      <c r="FL63">
        <v>7.1171799999999993E-2</v>
      </c>
      <c r="FM63">
        <v>8.9589699999999994E-2</v>
      </c>
      <c r="FN63">
        <v>8.44448E-2</v>
      </c>
      <c r="FO63">
        <v>36680.1</v>
      </c>
      <c r="FP63">
        <v>40173.800000000003</v>
      </c>
      <c r="FQ63">
        <v>35701.1</v>
      </c>
      <c r="FR63">
        <v>39250.6</v>
      </c>
      <c r="FS63">
        <v>46106.9</v>
      </c>
      <c r="FT63">
        <v>51881.599999999999</v>
      </c>
      <c r="FU63">
        <v>55826.6</v>
      </c>
      <c r="FV63">
        <v>62931.1</v>
      </c>
      <c r="FW63">
        <v>2.6545999999999998</v>
      </c>
      <c r="FX63">
        <v>2.2401800000000001</v>
      </c>
      <c r="FY63">
        <v>-0.336781</v>
      </c>
      <c r="FZ63">
        <v>0</v>
      </c>
      <c r="GA63">
        <v>-244.73699999999999</v>
      </c>
      <c r="GB63">
        <v>999.9</v>
      </c>
      <c r="GC63">
        <v>49.86</v>
      </c>
      <c r="GD63">
        <v>28.167999999999999</v>
      </c>
      <c r="GE63">
        <v>21.0045</v>
      </c>
      <c r="GF63">
        <v>56.5092</v>
      </c>
      <c r="GG63">
        <v>45.1843</v>
      </c>
      <c r="GH63">
        <v>3</v>
      </c>
      <c r="GI63">
        <v>-0.22830800000000001</v>
      </c>
      <c r="GJ63">
        <v>-0.65865700000000005</v>
      </c>
      <c r="GK63">
        <v>20.132899999999999</v>
      </c>
      <c r="GL63">
        <v>5.2014199999999997</v>
      </c>
      <c r="GM63">
        <v>12.006500000000001</v>
      </c>
      <c r="GN63">
        <v>4.9757499999999997</v>
      </c>
      <c r="GO63">
        <v>3.2930299999999999</v>
      </c>
      <c r="GP63">
        <v>39.200000000000003</v>
      </c>
      <c r="GQ63">
        <v>1670.6</v>
      </c>
      <c r="GR63">
        <v>9999</v>
      </c>
      <c r="GS63">
        <v>9999</v>
      </c>
      <c r="GT63">
        <v>1.86311</v>
      </c>
      <c r="GU63">
        <v>1.86798</v>
      </c>
      <c r="GV63">
        <v>1.86774</v>
      </c>
      <c r="GW63">
        <v>1.8689100000000001</v>
      </c>
      <c r="GX63">
        <v>1.86981</v>
      </c>
      <c r="GY63">
        <v>1.8658399999999999</v>
      </c>
      <c r="GZ63">
        <v>1.8669100000000001</v>
      </c>
      <c r="HA63">
        <v>1.86829</v>
      </c>
      <c r="HB63">
        <v>5</v>
      </c>
      <c r="HC63">
        <v>0</v>
      </c>
      <c r="HD63">
        <v>0</v>
      </c>
      <c r="HE63">
        <v>0</v>
      </c>
      <c r="HF63" t="s">
        <v>396</v>
      </c>
      <c r="HG63" t="s">
        <v>397</v>
      </c>
      <c r="HH63" t="s">
        <v>398</v>
      </c>
      <c r="HI63" t="s">
        <v>398</v>
      </c>
      <c r="HJ63" t="s">
        <v>398</v>
      </c>
      <c r="HK63" t="s">
        <v>398</v>
      </c>
      <c r="HL63">
        <v>0</v>
      </c>
      <c r="HM63">
        <v>100</v>
      </c>
      <c r="HN63">
        <v>100</v>
      </c>
      <c r="HO63">
        <v>2.2610000000000001</v>
      </c>
      <c r="HP63">
        <v>0.14000000000000001</v>
      </c>
      <c r="HQ63">
        <v>2.4868999999999901</v>
      </c>
      <c r="HR63">
        <v>0</v>
      </c>
      <c r="HS63">
        <v>0</v>
      </c>
      <c r="HT63">
        <v>0</v>
      </c>
      <c r="HU63">
        <v>0.14333809523809299</v>
      </c>
      <c r="HV63">
        <v>0</v>
      </c>
      <c r="HW63">
        <v>0</v>
      </c>
      <c r="HX63">
        <v>0</v>
      </c>
      <c r="HY63">
        <v>-1</v>
      </c>
      <c r="HZ63">
        <v>-1</v>
      </c>
      <c r="IA63">
        <v>-1</v>
      </c>
      <c r="IB63">
        <v>-1</v>
      </c>
      <c r="IC63">
        <v>2.2000000000000002</v>
      </c>
      <c r="ID63">
        <v>2.2000000000000002</v>
      </c>
      <c r="IE63">
        <v>1.1938500000000001</v>
      </c>
      <c r="IF63">
        <v>2.5915499999999998</v>
      </c>
      <c r="IG63">
        <v>2.9980500000000001</v>
      </c>
      <c r="IH63">
        <v>2.9553199999999999</v>
      </c>
      <c r="II63">
        <v>2.7453599999999998</v>
      </c>
      <c r="IJ63">
        <v>2.34497</v>
      </c>
      <c r="IK63">
        <v>32.6648</v>
      </c>
      <c r="IL63">
        <v>24.218800000000002</v>
      </c>
      <c r="IM63">
        <v>18</v>
      </c>
      <c r="IN63">
        <v>1077.07</v>
      </c>
      <c r="IO63">
        <v>655.14700000000005</v>
      </c>
      <c r="IP63">
        <v>25.0001</v>
      </c>
      <c r="IQ63">
        <v>24.328199999999999</v>
      </c>
      <c r="IR63">
        <v>30.0002</v>
      </c>
      <c r="IS63">
        <v>24.189800000000002</v>
      </c>
      <c r="IT63">
        <v>24.144100000000002</v>
      </c>
      <c r="IU63">
        <v>23.909600000000001</v>
      </c>
      <c r="IV63">
        <v>14.195399999999999</v>
      </c>
      <c r="IW63">
        <v>54.086799999999997</v>
      </c>
      <c r="IX63">
        <v>25</v>
      </c>
      <c r="IY63">
        <v>300</v>
      </c>
      <c r="IZ63">
        <v>17.4315</v>
      </c>
      <c r="JA63">
        <v>103.54600000000001</v>
      </c>
      <c r="JB63">
        <v>104.76600000000001</v>
      </c>
    </row>
    <row r="64" spans="1:262" x14ac:dyDescent="0.2">
      <c r="A64">
        <v>48</v>
      </c>
      <c r="B64">
        <v>1634319134.0999999</v>
      </c>
      <c r="C64">
        <v>7354</v>
      </c>
      <c r="D64" t="s">
        <v>591</v>
      </c>
      <c r="E64" t="s">
        <v>592</v>
      </c>
      <c r="F64" t="s">
        <v>390</v>
      </c>
      <c r="G64">
        <v>1634319134.0999999</v>
      </c>
      <c r="H64">
        <f t="shared" si="46"/>
        <v>3.0373307954692855E-3</v>
      </c>
      <c r="I64">
        <f t="shared" si="47"/>
        <v>3.0373307954692854</v>
      </c>
      <c r="J64">
        <f t="shared" si="48"/>
        <v>6.7845347876710216</v>
      </c>
      <c r="K64">
        <f t="shared" si="49"/>
        <v>195.57300000000001</v>
      </c>
      <c r="L64">
        <f t="shared" si="50"/>
        <v>113.9467615777201</v>
      </c>
      <c r="M64">
        <f t="shared" si="51"/>
        <v>10.376197167859328</v>
      </c>
      <c r="N64">
        <f t="shared" si="52"/>
        <v>17.809229333170801</v>
      </c>
      <c r="O64">
        <f t="shared" si="53"/>
        <v>0.14575306117229875</v>
      </c>
      <c r="P64">
        <f t="shared" si="54"/>
        <v>2.7703603064239068</v>
      </c>
      <c r="Q64">
        <f t="shared" si="55"/>
        <v>0.14162306663055424</v>
      </c>
      <c r="R64">
        <f t="shared" si="56"/>
        <v>8.8875732604064686E-2</v>
      </c>
      <c r="S64">
        <f t="shared" si="57"/>
        <v>241.74699801832202</v>
      </c>
      <c r="T64">
        <f t="shared" si="58"/>
        <v>27.293491041428766</v>
      </c>
      <c r="U64">
        <f t="shared" si="59"/>
        <v>27.293491041428766</v>
      </c>
      <c r="V64">
        <f t="shared" si="60"/>
        <v>3.6413214338381019</v>
      </c>
      <c r="W64">
        <f t="shared" si="61"/>
        <v>49.877756233514134</v>
      </c>
      <c r="X64">
        <f t="shared" si="62"/>
        <v>1.7461282196899202</v>
      </c>
      <c r="Y64">
        <f t="shared" si="63"/>
        <v>3.5008154968219123</v>
      </c>
      <c r="Z64">
        <f t="shared" si="64"/>
        <v>1.8951932141481818</v>
      </c>
      <c r="AA64">
        <f t="shared" si="65"/>
        <v>-133.9462880801955</v>
      </c>
      <c r="AB64">
        <f t="shared" si="66"/>
        <v>-100.03708629641959</v>
      </c>
      <c r="AC64">
        <f t="shared" si="67"/>
        <v>-7.7896951412153195</v>
      </c>
      <c r="AD64">
        <f t="shared" si="68"/>
        <v>-2.6071499508404372E-2</v>
      </c>
      <c r="AE64">
        <v>0</v>
      </c>
      <c r="AF64">
        <v>0</v>
      </c>
      <c r="AG64">
        <f t="shared" si="69"/>
        <v>1</v>
      </c>
      <c r="AH64">
        <f t="shared" si="70"/>
        <v>0</v>
      </c>
      <c r="AI64">
        <f t="shared" si="71"/>
        <v>48274.132029951499</v>
      </c>
      <c r="AJ64" t="s">
        <v>391</v>
      </c>
      <c r="AK64">
        <v>0</v>
      </c>
      <c r="AL64">
        <v>0</v>
      </c>
      <c r="AM64">
        <v>0</v>
      </c>
      <c r="AN64" t="e">
        <f t="shared" si="72"/>
        <v>#DIV/0!</v>
      </c>
      <c r="AO64">
        <v>-1</v>
      </c>
      <c r="AP64" t="s">
        <v>593</v>
      </c>
      <c r="AQ64">
        <v>10402.1</v>
      </c>
      <c r="AR64">
        <v>1688.91076923077</v>
      </c>
      <c r="AS64">
        <v>1999.92</v>
      </c>
      <c r="AT64">
        <f t="shared" si="73"/>
        <v>0.1555108358180477</v>
      </c>
      <c r="AU64">
        <v>0.5</v>
      </c>
      <c r="AV64">
        <f t="shared" si="74"/>
        <v>1261.2614994913586</v>
      </c>
      <c r="AW64">
        <f t="shared" si="75"/>
        <v>6.7845347876710216</v>
      </c>
      <c r="AX64">
        <f t="shared" si="76"/>
        <v>98.069914985512654</v>
      </c>
      <c r="AY64">
        <f t="shared" si="77"/>
        <v>6.1720228444381818E-3</v>
      </c>
      <c r="AZ64">
        <f t="shared" si="78"/>
        <v>-1</v>
      </c>
      <c r="BA64" t="e">
        <f t="shared" si="79"/>
        <v>#DIV/0!</v>
      </c>
      <c r="BB64" t="s">
        <v>391</v>
      </c>
      <c r="BC64">
        <v>0</v>
      </c>
      <c r="BD64" t="e">
        <f t="shared" si="80"/>
        <v>#DIV/0!</v>
      </c>
      <c r="BE64" t="e">
        <f t="shared" si="81"/>
        <v>#DIV/0!</v>
      </c>
      <c r="BF64" t="e">
        <f t="shared" si="82"/>
        <v>#DIV/0!</v>
      </c>
      <c r="BG64" t="e">
        <f t="shared" si="83"/>
        <v>#DIV/0!</v>
      </c>
      <c r="BH64">
        <f t="shared" si="84"/>
        <v>0.15551083581804773</v>
      </c>
      <c r="BI64" t="e">
        <f t="shared" si="85"/>
        <v>#DIV/0!</v>
      </c>
      <c r="BJ64" t="e">
        <f t="shared" si="86"/>
        <v>#DIV/0!</v>
      </c>
      <c r="BK64" t="e">
        <f t="shared" si="87"/>
        <v>#DIV/0!</v>
      </c>
      <c r="BL64">
        <v>166</v>
      </c>
      <c r="BM64">
        <v>300</v>
      </c>
      <c r="BN64">
        <v>300</v>
      </c>
      <c r="BO64">
        <v>300</v>
      </c>
      <c r="BP64">
        <v>10402.1</v>
      </c>
      <c r="BQ64">
        <v>1949.45</v>
      </c>
      <c r="BR64">
        <v>-7.35581E-3</v>
      </c>
      <c r="BS64">
        <v>-4.49</v>
      </c>
      <c r="BT64" t="s">
        <v>391</v>
      </c>
      <c r="BU64" t="s">
        <v>391</v>
      </c>
      <c r="BV64" t="s">
        <v>391</v>
      </c>
      <c r="BW64" t="s">
        <v>391</v>
      </c>
      <c r="BX64" t="s">
        <v>391</v>
      </c>
      <c r="BY64" t="s">
        <v>391</v>
      </c>
      <c r="BZ64" t="s">
        <v>391</v>
      </c>
      <c r="CA64" t="s">
        <v>391</v>
      </c>
      <c r="CB64" t="s">
        <v>391</v>
      </c>
      <c r="CC64" t="s">
        <v>391</v>
      </c>
      <c r="CD64">
        <f t="shared" si="88"/>
        <v>1500.06</v>
      </c>
      <c r="CE64">
        <f t="shared" si="89"/>
        <v>1261.2614994913586</v>
      </c>
      <c r="CF64">
        <f t="shared" si="90"/>
        <v>0.84080736736621109</v>
      </c>
      <c r="CG64">
        <f t="shared" si="91"/>
        <v>0.16115821901678734</v>
      </c>
      <c r="CH64">
        <v>6</v>
      </c>
      <c r="CI64">
        <v>0.5</v>
      </c>
      <c r="CJ64" t="s">
        <v>393</v>
      </c>
      <c r="CK64">
        <v>2</v>
      </c>
      <c r="CL64">
        <v>1634319134.0999999</v>
      </c>
      <c r="CM64">
        <v>195.57300000000001</v>
      </c>
      <c r="CN64">
        <v>200</v>
      </c>
      <c r="CO64">
        <v>19.1752</v>
      </c>
      <c r="CP64">
        <v>17.387799999999999</v>
      </c>
      <c r="CQ64">
        <v>193.44900000000001</v>
      </c>
      <c r="CR64">
        <v>19.0412</v>
      </c>
      <c r="CS64">
        <v>1000.03</v>
      </c>
      <c r="CT64">
        <v>90.962299999999999</v>
      </c>
      <c r="CU64">
        <v>9.9499599999999994E-2</v>
      </c>
      <c r="CV64">
        <v>26.623699999999999</v>
      </c>
      <c r="CW64">
        <v>-253.315</v>
      </c>
      <c r="CX64">
        <v>999.9</v>
      </c>
      <c r="CY64">
        <v>0</v>
      </c>
      <c r="CZ64">
        <v>0</v>
      </c>
      <c r="DA64">
        <v>10025</v>
      </c>
      <c r="DB64">
        <v>0</v>
      </c>
      <c r="DC64">
        <v>11.7499</v>
      </c>
      <c r="DD64">
        <v>-4.2900999999999998</v>
      </c>
      <c r="DE64">
        <v>199.53700000000001</v>
      </c>
      <c r="DF64">
        <v>203.53899999999999</v>
      </c>
      <c r="DG64">
        <v>1.79297</v>
      </c>
      <c r="DH64">
        <v>200</v>
      </c>
      <c r="DI64">
        <v>17.387799999999999</v>
      </c>
      <c r="DJ64">
        <v>1.7447299999999999</v>
      </c>
      <c r="DK64">
        <v>1.5816300000000001</v>
      </c>
      <c r="DL64">
        <v>15.3002</v>
      </c>
      <c r="DM64">
        <v>13.781000000000001</v>
      </c>
      <c r="DN64">
        <v>1500.06</v>
      </c>
      <c r="DO64">
        <v>0.97299500000000005</v>
      </c>
      <c r="DP64">
        <v>2.7005100000000001E-2</v>
      </c>
      <c r="DQ64">
        <v>0</v>
      </c>
      <c r="DR64">
        <v>1688.36</v>
      </c>
      <c r="DS64">
        <v>5.0006300000000001</v>
      </c>
      <c r="DT64">
        <v>24702.5</v>
      </c>
      <c r="DU64">
        <v>12905.6</v>
      </c>
      <c r="DV64">
        <v>40</v>
      </c>
      <c r="DW64">
        <v>40.436999999999998</v>
      </c>
      <c r="DX64">
        <v>39.625</v>
      </c>
      <c r="DY64">
        <v>41.061999999999998</v>
      </c>
      <c r="DZ64">
        <v>41.25</v>
      </c>
      <c r="EA64">
        <v>1454.69</v>
      </c>
      <c r="EB64">
        <v>40.369999999999997</v>
      </c>
      <c r="EC64">
        <v>0</v>
      </c>
      <c r="ED64">
        <v>113.80000019073501</v>
      </c>
      <c r="EE64">
        <v>0</v>
      </c>
      <c r="EF64">
        <v>1688.91076923077</v>
      </c>
      <c r="EG64">
        <v>-9.6861538390358195</v>
      </c>
      <c r="EH64">
        <v>-224.99487178405201</v>
      </c>
      <c r="EI64">
        <v>24730.057692307699</v>
      </c>
      <c r="EJ64">
        <v>15</v>
      </c>
      <c r="EK64">
        <v>1634319154.0999999</v>
      </c>
      <c r="EL64" t="s">
        <v>594</v>
      </c>
      <c r="EM64">
        <v>1634319151.0999999</v>
      </c>
      <c r="EN64">
        <v>1634319154.0999999</v>
      </c>
      <c r="EO64">
        <v>53</v>
      </c>
      <c r="EP64">
        <v>-0.13700000000000001</v>
      </c>
      <c r="EQ64">
        <v>-5.0000000000000001E-3</v>
      </c>
      <c r="ER64">
        <v>2.1240000000000001</v>
      </c>
      <c r="ES64">
        <v>0.13400000000000001</v>
      </c>
      <c r="ET64">
        <v>200</v>
      </c>
      <c r="EU64">
        <v>17</v>
      </c>
      <c r="EV64">
        <v>0.21</v>
      </c>
      <c r="EW64">
        <v>0.04</v>
      </c>
      <c r="EX64">
        <v>-4.2751000000000001</v>
      </c>
      <c r="EY64">
        <v>-7.75657035647207E-2</v>
      </c>
      <c r="EZ64">
        <v>1.37751284930486E-2</v>
      </c>
      <c r="FA64">
        <v>1</v>
      </c>
      <c r="FB64">
        <v>1.7566660000000001</v>
      </c>
      <c r="FC64">
        <v>7.6686979362095495E-2</v>
      </c>
      <c r="FD64">
        <v>7.9152554601857206E-3</v>
      </c>
      <c r="FE64">
        <v>1</v>
      </c>
      <c r="FF64">
        <v>2</v>
      </c>
      <c r="FG64">
        <v>2</v>
      </c>
      <c r="FH64" t="s">
        <v>395</v>
      </c>
      <c r="FI64">
        <v>3.8844500000000002</v>
      </c>
      <c r="FJ64">
        <v>2.7587000000000002</v>
      </c>
      <c r="FK64">
        <v>4.8848099999999998E-2</v>
      </c>
      <c r="FL64">
        <v>5.0467999999999999E-2</v>
      </c>
      <c r="FM64">
        <v>8.97651E-2</v>
      </c>
      <c r="FN64">
        <v>8.4155300000000002E-2</v>
      </c>
      <c r="FO64">
        <v>37483.1</v>
      </c>
      <c r="FP64">
        <v>41068.5</v>
      </c>
      <c r="FQ64">
        <v>35700.699999999997</v>
      </c>
      <c r="FR64">
        <v>39250.199999999997</v>
      </c>
      <c r="FS64">
        <v>46096.9</v>
      </c>
      <c r="FT64">
        <v>51896.5</v>
      </c>
      <c r="FU64">
        <v>55826.1</v>
      </c>
      <c r="FV64">
        <v>62930</v>
      </c>
      <c r="FW64">
        <v>2.6543000000000001</v>
      </c>
      <c r="FX64">
        <v>2.2396199999999999</v>
      </c>
      <c r="FY64">
        <v>-0.28949200000000003</v>
      </c>
      <c r="FZ64">
        <v>0</v>
      </c>
      <c r="GA64">
        <v>-244.73599999999999</v>
      </c>
      <c r="GB64">
        <v>999.9</v>
      </c>
      <c r="GC64">
        <v>49.786000000000001</v>
      </c>
      <c r="GD64">
        <v>28.157</v>
      </c>
      <c r="GE64">
        <v>20.9605</v>
      </c>
      <c r="GF64">
        <v>56.239199999999997</v>
      </c>
      <c r="GG64">
        <v>45.232399999999998</v>
      </c>
      <c r="GH64">
        <v>3</v>
      </c>
      <c r="GI64">
        <v>-0.228214</v>
      </c>
      <c r="GJ64">
        <v>-0.64756499999999995</v>
      </c>
      <c r="GK64">
        <v>20.131</v>
      </c>
      <c r="GL64">
        <v>5.1994699999999998</v>
      </c>
      <c r="GM64">
        <v>12.0047</v>
      </c>
      <c r="GN64">
        <v>4.9757499999999997</v>
      </c>
      <c r="GO64">
        <v>3.29305</v>
      </c>
      <c r="GP64">
        <v>39.299999999999997</v>
      </c>
      <c r="GQ64">
        <v>1674.6</v>
      </c>
      <c r="GR64">
        <v>9999</v>
      </c>
      <c r="GS64">
        <v>9999</v>
      </c>
      <c r="GT64">
        <v>1.8631200000000001</v>
      </c>
      <c r="GU64">
        <v>1.86798</v>
      </c>
      <c r="GV64">
        <v>1.86772</v>
      </c>
      <c r="GW64">
        <v>1.8689199999999999</v>
      </c>
      <c r="GX64">
        <v>1.86981</v>
      </c>
      <c r="GY64">
        <v>1.8658399999999999</v>
      </c>
      <c r="GZ64">
        <v>1.8669100000000001</v>
      </c>
      <c r="HA64">
        <v>1.86829</v>
      </c>
      <c r="HB64">
        <v>5</v>
      </c>
      <c r="HC64">
        <v>0</v>
      </c>
      <c r="HD64">
        <v>0</v>
      </c>
      <c r="HE64">
        <v>0</v>
      </c>
      <c r="HF64" t="s">
        <v>396</v>
      </c>
      <c r="HG64" t="s">
        <v>397</v>
      </c>
      <c r="HH64" t="s">
        <v>398</v>
      </c>
      <c r="HI64" t="s">
        <v>398</v>
      </c>
      <c r="HJ64" t="s">
        <v>398</v>
      </c>
      <c r="HK64" t="s">
        <v>398</v>
      </c>
      <c r="HL64">
        <v>0</v>
      </c>
      <c r="HM64">
        <v>100</v>
      </c>
      <c r="HN64">
        <v>100</v>
      </c>
      <c r="HO64">
        <v>2.1240000000000001</v>
      </c>
      <c r="HP64">
        <v>0.13400000000000001</v>
      </c>
      <c r="HQ64">
        <v>2.2612999999999501</v>
      </c>
      <c r="HR64">
        <v>0</v>
      </c>
      <c r="HS64">
        <v>0</v>
      </c>
      <c r="HT64">
        <v>0</v>
      </c>
      <c r="HU64">
        <v>0.139580000000006</v>
      </c>
      <c r="HV64">
        <v>0</v>
      </c>
      <c r="HW64">
        <v>0</v>
      </c>
      <c r="HX64">
        <v>0</v>
      </c>
      <c r="HY64">
        <v>-1</v>
      </c>
      <c r="HZ64">
        <v>-1</v>
      </c>
      <c r="IA64">
        <v>-1</v>
      </c>
      <c r="IB64">
        <v>-1</v>
      </c>
      <c r="IC64">
        <v>1.6</v>
      </c>
      <c r="ID64">
        <v>1.6</v>
      </c>
      <c r="IE64">
        <v>0.86059600000000003</v>
      </c>
      <c r="IF64">
        <v>2.5964399999999999</v>
      </c>
      <c r="IG64">
        <v>2.9968300000000001</v>
      </c>
      <c r="IH64">
        <v>2.9553199999999999</v>
      </c>
      <c r="II64">
        <v>2.7453599999999998</v>
      </c>
      <c r="IJ64">
        <v>2.3107899999999999</v>
      </c>
      <c r="IK64">
        <v>32.6648</v>
      </c>
      <c r="IL64">
        <v>24.227599999999999</v>
      </c>
      <c r="IM64">
        <v>18</v>
      </c>
      <c r="IN64">
        <v>1076.5899999999999</v>
      </c>
      <c r="IO64">
        <v>654.62699999999995</v>
      </c>
      <c r="IP64">
        <v>24.999700000000001</v>
      </c>
      <c r="IQ64">
        <v>24.324200000000001</v>
      </c>
      <c r="IR64">
        <v>30.0001</v>
      </c>
      <c r="IS64">
        <v>24.183700000000002</v>
      </c>
      <c r="IT64">
        <v>24.138100000000001</v>
      </c>
      <c r="IU64">
        <v>17.258800000000001</v>
      </c>
      <c r="IV64">
        <v>14.565200000000001</v>
      </c>
      <c r="IW64">
        <v>53.940199999999997</v>
      </c>
      <c r="IX64">
        <v>25</v>
      </c>
      <c r="IY64">
        <v>200</v>
      </c>
      <c r="IZ64">
        <v>17.339300000000001</v>
      </c>
      <c r="JA64">
        <v>103.545</v>
      </c>
      <c r="JB64">
        <v>104.765</v>
      </c>
    </row>
    <row r="65" spans="1:262" x14ac:dyDescent="0.2">
      <c r="A65">
        <v>49</v>
      </c>
      <c r="B65">
        <v>1634319244.0999999</v>
      </c>
      <c r="C65">
        <v>7464</v>
      </c>
      <c r="D65" t="s">
        <v>595</v>
      </c>
      <c r="E65" t="s">
        <v>596</v>
      </c>
      <c r="F65" t="s">
        <v>390</v>
      </c>
      <c r="G65">
        <v>1634319244.0999999</v>
      </c>
      <c r="H65">
        <f t="shared" si="46"/>
        <v>3.1748996754217287E-3</v>
      </c>
      <c r="I65">
        <f t="shared" si="47"/>
        <v>3.1748996754217287</v>
      </c>
      <c r="J65">
        <f t="shared" si="48"/>
        <v>2.4111194494737211</v>
      </c>
      <c r="K65">
        <f t="shared" si="49"/>
        <v>98.3339</v>
      </c>
      <c r="L65">
        <f t="shared" si="50"/>
        <v>69.750303730397079</v>
      </c>
      <c r="M65">
        <f t="shared" si="51"/>
        <v>6.3512111938949483</v>
      </c>
      <c r="N65">
        <f t="shared" si="52"/>
        <v>8.9539304206237187</v>
      </c>
      <c r="O65">
        <f t="shared" si="53"/>
        <v>0.15385943248482442</v>
      </c>
      <c r="P65">
        <f t="shared" si="54"/>
        <v>2.7659193416050027</v>
      </c>
      <c r="Q65">
        <f t="shared" si="55"/>
        <v>0.14925792184368639</v>
      </c>
      <c r="R65">
        <f t="shared" si="56"/>
        <v>9.368816527314118E-2</v>
      </c>
      <c r="S65">
        <f t="shared" si="57"/>
        <v>241.75759101861098</v>
      </c>
      <c r="T65">
        <f t="shared" si="58"/>
        <v>27.26919861100188</v>
      </c>
      <c r="U65">
        <f t="shared" si="59"/>
        <v>27.26919861100188</v>
      </c>
      <c r="V65">
        <f t="shared" si="60"/>
        <v>3.6361407427425578</v>
      </c>
      <c r="W65">
        <f t="shared" si="61"/>
        <v>50.140661716866155</v>
      </c>
      <c r="X65">
        <f t="shared" si="62"/>
        <v>1.7566144402841999</v>
      </c>
      <c r="Y65">
        <f t="shared" si="63"/>
        <v>3.503373071148193</v>
      </c>
      <c r="Z65">
        <f t="shared" si="64"/>
        <v>1.8795263024583579</v>
      </c>
      <c r="AA65">
        <f t="shared" si="65"/>
        <v>-140.01307568609823</v>
      </c>
      <c r="AB65">
        <f t="shared" si="66"/>
        <v>-94.405286665910054</v>
      </c>
      <c r="AC65">
        <f t="shared" si="67"/>
        <v>-7.3625219408599962</v>
      </c>
      <c r="AD65">
        <f t="shared" si="68"/>
        <v>-2.3293274257312646E-2</v>
      </c>
      <c r="AE65">
        <v>0</v>
      </c>
      <c r="AF65">
        <v>0</v>
      </c>
      <c r="AG65">
        <f t="shared" si="69"/>
        <v>1</v>
      </c>
      <c r="AH65">
        <f t="shared" si="70"/>
        <v>0</v>
      </c>
      <c r="AI65">
        <f t="shared" si="71"/>
        <v>48150.877121180099</v>
      </c>
      <c r="AJ65" t="s">
        <v>391</v>
      </c>
      <c r="AK65">
        <v>0</v>
      </c>
      <c r="AL65">
        <v>0</v>
      </c>
      <c r="AM65">
        <v>0</v>
      </c>
      <c r="AN65" t="e">
        <f t="shared" si="72"/>
        <v>#DIV/0!</v>
      </c>
      <c r="AO65">
        <v>-1</v>
      </c>
      <c r="AP65" t="s">
        <v>597</v>
      </c>
      <c r="AQ65">
        <v>10405.299999999999</v>
      </c>
      <c r="AR65">
        <v>1489.1864</v>
      </c>
      <c r="AS65">
        <v>1719.09</v>
      </c>
      <c r="AT65">
        <f t="shared" si="73"/>
        <v>0.13373563920446274</v>
      </c>
      <c r="AU65">
        <v>0.5</v>
      </c>
      <c r="AV65">
        <f t="shared" si="74"/>
        <v>1261.3199994915083</v>
      </c>
      <c r="AW65">
        <f t="shared" si="75"/>
        <v>2.4111194494737211</v>
      </c>
      <c r="AX65">
        <f t="shared" si="76"/>
        <v>84.341718186684744</v>
      </c>
      <c r="AY65">
        <f t="shared" si="77"/>
        <v>2.7044044737646977E-3</v>
      </c>
      <c r="AZ65">
        <f t="shared" si="78"/>
        <v>-1</v>
      </c>
      <c r="BA65" t="e">
        <f t="shared" si="79"/>
        <v>#DIV/0!</v>
      </c>
      <c r="BB65" t="s">
        <v>391</v>
      </c>
      <c r="BC65">
        <v>0</v>
      </c>
      <c r="BD65" t="e">
        <f t="shared" si="80"/>
        <v>#DIV/0!</v>
      </c>
      <c r="BE65" t="e">
        <f t="shared" si="81"/>
        <v>#DIV/0!</v>
      </c>
      <c r="BF65" t="e">
        <f t="shared" si="82"/>
        <v>#DIV/0!</v>
      </c>
      <c r="BG65" t="e">
        <f t="shared" si="83"/>
        <v>#DIV/0!</v>
      </c>
      <c r="BH65">
        <f t="shared" si="84"/>
        <v>0.13373563920446277</v>
      </c>
      <c r="BI65" t="e">
        <f t="shared" si="85"/>
        <v>#DIV/0!</v>
      </c>
      <c r="BJ65" t="e">
        <f t="shared" si="86"/>
        <v>#DIV/0!</v>
      </c>
      <c r="BK65" t="e">
        <f t="shared" si="87"/>
        <v>#DIV/0!</v>
      </c>
      <c r="BL65">
        <v>167</v>
      </c>
      <c r="BM65">
        <v>300</v>
      </c>
      <c r="BN65">
        <v>300</v>
      </c>
      <c r="BO65">
        <v>300</v>
      </c>
      <c r="BP65">
        <v>10405.299999999999</v>
      </c>
      <c r="BQ65">
        <v>1685.36</v>
      </c>
      <c r="BR65">
        <v>-7.3577599999999996E-3</v>
      </c>
      <c r="BS65">
        <v>1.32</v>
      </c>
      <c r="BT65" t="s">
        <v>391</v>
      </c>
      <c r="BU65" t="s">
        <v>391</v>
      </c>
      <c r="BV65" t="s">
        <v>391</v>
      </c>
      <c r="BW65" t="s">
        <v>391</v>
      </c>
      <c r="BX65" t="s">
        <v>391</v>
      </c>
      <c r="BY65" t="s">
        <v>391</v>
      </c>
      <c r="BZ65" t="s">
        <v>391</v>
      </c>
      <c r="CA65" t="s">
        <v>391</v>
      </c>
      <c r="CB65" t="s">
        <v>391</v>
      </c>
      <c r="CC65" t="s">
        <v>391</v>
      </c>
      <c r="CD65">
        <f t="shared" si="88"/>
        <v>1500.13</v>
      </c>
      <c r="CE65">
        <f t="shared" si="89"/>
        <v>1261.3199994915083</v>
      </c>
      <c r="CF65">
        <f t="shared" si="90"/>
        <v>0.84080712970976401</v>
      </c>
      <c r="CG65">
        <f t="shared" si="91"/>
        <v>0.16115776033984452</v>
      </c>
      <c r="CH65">
        <v>6</v>
      </c>
      <c r="CI65">
        <v>0.5</v>
      </c>
      <c r="CJ65" t="s">
        <v>393</v>
      </c>
      <c r="CK65">
        <v>2</v>
      </c>
      <c r="CL65">
        <v>1634319244.0999999</v>
      </c>
      <c r="CM65">
        <v>98.3339</v>
      </c>
      <c r="CN65">
        <v>99.9679</v>
      </c>
      <c r="CO65">
        <v>19.291499999999999</v>
      </c>
      <c r="CP65">
        <v>17.423300000000001</v>
      </c>
      <c r="CQ65">
        <v>96.287899999999993</v>
      </c>
      <c r="CR65">
        <v>19.157499999999999</v>
      </c>
      <c r="CS65">
        <v>999.995</v>
      </c>
      <c r="CT65">
        <v>90.956699999999998</v>
      </c>
      <c r="CU65">
        <v>9.96948E-2</v>
      </c>
      <c r="CV65">
        <v>26.636099999999999</v>
      </c>
      <c r="CW65">
        <v>-253.37</v>
      </c>
      <c r="CX65">
        <v>999.9</v>
      </c>
      <c r="CY65">
        <v>0</v>
      </c>
      <c r="CZ65">
        <v>0</v>
      </c>
      <c r="DA65">
        <v>9999.3799999999992</v>
      </c>
      <c r="DB65">
        <v>0</v>
      </c>
      <c r="DC65">
        <v>11.805099999999999</v>
      </c>
      <c r="DD65">
        <v>-1.55569</v>
      </c>
      <c r="DE65">
        <v>100.348</v>
      </c>
      <c r="DF65">
        <v>101.741</v>
      </c>
      <c r="DG65">
        <v>1.86853</v>
      </c>
      <c r="DH65">
        <v>99.9679</v>
      </c>
      <c r="DI65">
        <v>17.423300000000001</v>
      </c>
      <c r="DJ65">
        <v>1.7547200000000001</v>
      </c>
      <c r="DK65">
        <v>1.58477</v>
      </c>
      <c r="DL65">
        <v>15.389200000000001</v>
      </c>
      <c r="DM65">
        <v>13.811500000000001</v>
      </c>
      <c r="DN65">
        <v>1500.13</v>
      </c>
      <c r="DO65">
        <v>0.97300299999999995</v>
      </c>
      <c r="DP65">
        <v>2.6996900000000001E-2</v>
      </c>
      <c r="DQ65">
        <v>0</v>
      </c>
      <c r="DR65">
        <v>1482.43</v>
      </c>
      <c r="DS65">
        <v>5.0006300000000001</v>
      </c>
      <c r="DT65">
        <v>21597.4</v>
      </c>
      <c r="DU65">
        <v>12906.2</v>
      </c>
      <c r="DV65">
        <v>38.5</v>
      </c>
      <c r="DW65">
        <v>38.625</v>
      </c>
      <c r="DX65">
        <v>38.375</v>
      </c>
      <c r="DY65">
        <v>38</v>
      </c>
      <c r="DZ65">
        <v>39.625</v>
      </c>
      <c r="EA65">
        <v>1454.77</v>
      </c>
      <c r="EB65">
        <v>40.36</v>
      </c>
      <c r="EC65">
        <v>0</v>
      </c>
      <c r="ED65">
        <v>109.40000009536701</v>
      </c>
      <c r="EE65">
        <v>0</v>
      </c>
      <c r="EF65">
        <v>1489.1864</v>
      </c>
      <c r="EG65">
        <v>-56.579230689522802</v>
      </c>
      <c r="EH65">
        <v>-864.46153717029404</v>
      </c>
      <c r="EI65">
        <v>21696.26</v>
      </c>
      <c r="EJ65">
        <v>15</v>
      </c>
      <c r="EK65">
        <v>1634319264.5999999</v>
      </c>
      <c r="EL65" t="s">
        <v>598</v>
      </c>
      <c r="EM65">
        <v>1634319264.0999999</v>
      </c>
      <c r="EN65">
        <v>1634319264.5999999</v>
      </c>
      <c r="EO65">
        <v>54</v>
      </c>
      <c r="EP65">
        <v>-7.8E-2</v>
      </c>
      <c r="EQ65">
        <v>0</v>
      </c>
      <c r="ER65">
        <v>2.0459999999999998</v>
      </c>
      <c r="ES65">
        <v>0.13400000000000001</v>
      </c>
      <c r="ET65">
        <v>100</v>
      </c>
      <c r="EU65">
        <v>17</v>
      </c>
      <c r="EV65">
        <v>0.22</v>
      </c>
      <c r="EW65">
        <v>0.05</v>
      </c>
      <c r="EX65">
        <v>-1.52799025</v>
      </c>
      <c r="EY65">
        <v>-9.2986153846151207E-2</v>
      </c>
      <c r="EZ65">
        <v>1.9197953470031601E-2</v>
      </c>
      <c r="FA65">
        <v>1</v>
      </c>
      <c r="FB65">
        <v>1.859111</v>
      </c>
      <c r="FC65">
        <v>5.0824165103187401E-2</v>
      </c>
      <c r="FD65">
        <v>4.9097733145227803E-3</v>
      </c>
      <c r="FE65">
        <v>1</v>
      </c>
      <c r="FF65">
        <v>2</v>
      </c>
      <c r="FG65">
        <v>2</v>
      </c>
      <c r="FH65" t="s">
        <v>395</v>
      </c>
      <c r="FI65">
        <v>3.8843999999999999</v>
      </c>
      <c r="FJ65">
        <v>2.75868</v>
      </c>
      <c r="FK65">
        <v>2.55938E-2</v>
      </c>
      <c r="FL65">
        <v>2.6632900000000001E-2</v>
      </c>
      <c r="FM65">
        <v>9.0155100000000002E-2</v>
      </c>
      <c r="FN65">
        <v>8.4273799999999996E-2</v>
      </c>
      <c r="FO65">
        <v>38399.5</v>
      </c>
      <c r="FP65">
        <v>42099</v>
      </c>
      <c r="FQ65">
        <v>35700.699999999997</v>
      </c>
      <c r="FR65">
        <v>39250.1</v>
      </c>
      <c r="FS65">
        <v>46076.4</v>
      </c>
      <c r="FT65">
        <v>51889.599999999999</v>
      </c>
      <c r="FU65">
        <v>55826.400000000001</v>
      </c>
      <c r="FV65">
        <v>62930.6</v>
      </c>
      <c r="FW65">
        <v>2.6551499999999999</v>
      </c>
      <c r="FX65">
        <v>2.2393800000000001</v>
      </c>
      <c r="FY65">
        <v>-0.29127999999999998</v>
      </c>
      <c r="FZ65">
        <v>0</v>
      </c>
      <c r="GA65">
        <v>-244.73699999999999</v>
      </c>
      <c r="GB65">
        <v>999.9</v>
      </c>
      <c r="GC65">
        <v>49.762</v>
      </c>
      <c r="GD65">
        <v>28.157</v>
      </c>
      <c r="GE65">
        <v>20.951599999999999</v>
      </c>
      <c r="GF65">
        <v>56.489199999999997</v>
      </c>
      <c r="GG65">
        <v>45.220399999999998</v>
      </c>
      <c r="GH65">
        <v>3</v>
      </c>
      <c r="GI65">
        <v>-0.22850899999999999</v>
      </c>
      <c r="GJ65">
        <v>-0.65171599999999996</v>
      </c>
      <c r="GK65">
        <v>20.1312</v>
      </c>
      <c r="GL65">
        <v>5.2002199999999998</v>
      </c>
      <c r="GM65">
        <v>12.0052</v>
      </c>
      <c r="GN65">
        <v>4.9756999999999998</v>
      </c>
      <c r="GO65">
        <v>3.2930299999999999</v>
      </c>
      <c r="GP65">
        <v>39.299999999999997</v>
      </c>
      <c r="GQ65">
        <v>1678.3</v>
      </c>
      <c r="GR65">
        <v>9999</v>
      </c>
      <c r="GS65">
        <v>9999</v>
      </c>
      <c r="GT65">
        <v>1.86313</v>
      </c>
      <c r="GU65">
        <v>1.86798</v>
      </c>
      <c r="GV65">
        <v>1.8677299999999999</v>
      </c>
      <c r="GW65">
        <v>1.86893</v>
      </c>
      <c r="GX65">
        <v>1.86981</v>
      </c>
      <c r="GY65">
        <v>1.8658399999999999</v>
      </c>
      <c r="GZ65">
        <v>1.8669100000000001</v>
      </c>
      <c r="HA65">
        <v>1.86829</v>
      </c>
      <c r="HB65">
        <v>5</v>
      </c>
      <c r="HC65">
        <v>0</v>
      </c>
      <c r="HD65">
        <v>0</v>
      </c>
      <c r="HE65">
        <v>0</v>
      </c>
      <c r="HF65" t="s">
        <v>396</v>
      </c>
      <c r="HG65" t="s">
        <v>397</v>
      </c>
      <c r="HH65" t="s">
        <v>398</v>
      </c>
      <c r="HI65" t="s">
        <v>398</v>
      </c>
      <c r="HJ65" t="s">
        <v>398</v>
      </c>
      <c r="HK65" t="s">
        <v>398</v>
      </c>
      <c r="HL65">
        <v>0</v>
      </c>
      <c r="HM65">
        <v>100</v>
      </c>
      <c r="HN65">
        <v>100</v>
      </c>
      <c r="HO65">
        <v>2.0459999999999998</v>
      </c>
      <c r="HP65">
        <v>0.13400000000000001</v>
      </c>
      <c r="HQ65">
        <v>2.1243000000000301</v>
      </c>
      <c r="HR65">
        <v>0</v>
      </c>
      <c r="HS65">
        <v>0</v>
      </c>
      <c r="HT65">
        <v>0</v>
      </c>
      <c r="HU65">
        <v>0.134354999999999</v>
      </c>
      <c r="HV65">
        <v>0</v>
      </c>
      <c r="HW65">
        <v>0</v>
      </c>
      <c r="HX65">
        <v>0</v>
      </c>
      <c r="HY65">
        <v>-1</v>
      </c>
      <c r="HZ65">
        <v>-1</v>
      </c>
      <c r="IA65">
        <v>-1</v>
      </c>
      <c r="IB65">
        <v>-1</v>
      </c>
      <c r="IC65">
        <v>1.6</v>
      </c>
      <c r="ID65">
        <v>1.5</v>
      </c>
      <c r="IE65">
        <v>0.51025399999999999</v>
      </c>
      <c r="IF65">
        <v>2.6110799999999998</v>
      </c>
      <c r="IG65">
        <v>2.9980500000000001</v>
      </c>
      <c r="IH65">
        <v>2.9553199999999999</v>
      </c>
      <c r="II65">
        <v>2.7453599999999998</v>
      </c>
      <c r="IJ65">
        <v>2.3083499999999999</v>
      </c>
      <c r="IK65">
        <v>32.6648</v>
      </c>
      <c r="IL65">
        <v>24.218800000000002</v>
      </c>
      <c r="IM65">
        <v>18</v>
      </c>
      <c r="IN65">
        <v>1077.49</v>
      </c>
      <c r="IO65">
        <v>654.34900000000005</v>
      </c>
      <c r="IP65">
        <v>24.9999</v>
      </c>
      <c r="IQ65">
        <v>24.318000000000001</v>
      </c>
      <c r="IR65">
        <v>30.0001</v>
      </c>
      <c r="IS65">
        <v>24.177600000000002</v>
      </c>
      <c r="IT65">
        <v>24.132100000000001</v>
      </c>
      <c r="IU65">
        <v>10.254</v>
      </c>
      <c r="IV65">
        <v>14.2255</v>
      </c>
      <c r="IW65">
        <v>54.107900000000001</v>
      </c>
      <c r="IX65">
        <v>25</v>
      </c>
      <c r="IY65">
        <v>100</v>
      </c>
      <c r="IZ65">
        <v>17.429400000000001</v>
      </c>
      <c r="JA65">
        <v>103.545</v>
      </c>
      <c r="JB65">
        <v>104.765</v>
      </c>
    </row>
    <row r="66" spans="1:262" x14ac:dyDescent="0.2">
      <c r="A66">
        <v>50</v>
      </c>
      <c r="B66">
        <v>1634319340.5</v>
      </c>
      <c r="C66">
        <v>7560.4000000953702</v>
      </c>
      <c r="D66" t="s">
        <v>599</v>
      </c>
      <c r="E66" t="s">
        <v>600</v>
      </c>
      <c r="F66" t="s">
        <v>390</v>
      </c>
      <c r="G66">
        <v>1634319340.5</v>
      </c>
      <c r="H66">
        <f t="shared" si="46"/>
        <v>3.3877942358222172E-3</v>
      </c>
      <c r="I66">
        <f t="shared" si="47"/>
        <v>3.3877942358222173</v>
      </c>
      <c r="J66">
        <f t="shared" si="48"/>
        <v>-3.6221870417585726E-2</v>
      </c>
      <c r="K66">
        <f t="shared" si="49"/>
        <v>49.950299999999999</v>
      </c>
      <c r="L66">
        <f t="shared" si="50"/>
        <v>48.658051247583145</v>
      </c>
      <c r="M66">
        <f t="shared" si="51"/>
        <v>4.4307932421815428</v>
      </c>
      <c r="N66">
        <f t="shared" si="52"/>
        <v>4.5484651770950997</v>
      </c>
      <c r="O66">
        <f t="shared" si="53"/>
        <v>0.16659197934039832</v>
      </c>
      <c r="P66">
        <f t="shared" si="54"/>
        <v>2.7667256951599128</v>
      </c>
      <c r="Q66">
        <f t="shared" si="55"/>
        <v>0.16121321269887939</v>
      </c>
      <c r="R66">
        <f t="shared" si="56"/>
        <v>0.10122705192635013</v>
      </c>
      <c r="S66">
        <f t="shared" si="57"/>
        <v>241.75019001833508</v>
      </c>
      <c r="T66">
        <f t="shared" si="58"/>
        <v>27.158198629985801</v>
      </c>
      <c r="U66">
        <f t="shared" si="59"/>
        <v>27.158198629985801</v>
      </c>
      <c r="V66">
        <f t="shared" si="60"/>
        <v>3.6125502568467507</v>
      </c>
      <c r="W66">
        <f t="shared" si="61"/>
        <v>50.260530536192071</v>
      </c>
      <c r="X66">
        <f t="shared" si="62"/>
        <v>1.7553874102540998</v>
      </c>
      <c r="Y66">
        <f t="shared" si="63"/>
        <v>3.4925763646487256</v>
      </c>
      <c r="Z66">
        <f t="shared" si="64"/>
        <v>1.8571628465926509</v>
      </c>
      <c r="AA66">
        <f t="shared" si="65"/>
        <v>-149.40172579975979</v>
      </c>
      <c r="AB66">
        <f t="shared" si="66"/>
        <v>-85.692052305773018</v>
      </c>
      <c r="AC66">
        <f t="shared" si="67"/>
        <v>-6.6755834702392844</v>
      </c>
      <c r="AD66">
        <f t="shared" si="68"/>
        <v>-1.9171557437005049E-2</v>
      </c>
      <c r="AE66">
        <v>0</v>
      </c>
      <c r="AF66">
        <v>0</v>
      </c>
      <c r="AG66">
        <f t="shared" si="69"/>
        <v>1</v>
      </c>
      <c r="AH66">
        <f t="shared" si="70"/>
        <v>0</v>
      </c>
      <c r="AI66">
        <f t="shared" si="71"/>
        <v>48181.357873053137</v>
      </c>
      <c r="AJ66" t="s">
        <v>391</v>
      </c>
      <c r="AK66">
        <v>0</v>
      </c>
      <c r="AL66">
        <v>0</v>
      </c>
      <c r="AM66">
        <v>0</v>
      </c>
      <c r="AN66" t="e">
        <f t="shared" si="72"/>
        <v>#DIV/0!</v>
      </c>
      <c r="AO66">
        <v>-1</v>
      </c>
      <c r="AP66" t="s">
        <v>601</v>
      </c>
      <c r="AQ66">
        <v>10407.1</v>
      </c>
      <c r="AR66">
        <v>1314.9957692307701</v>
      </c>
      <c r="AS66">
        <v>1487.88</v>
      </c>
      <c r="AT66">
        <f t="shared" si="73"/>
        <v>0.11619500952310002</v>
      </c>
      <c r="AU66">
        <v>0.5</v>
      </c>
      <c r="AV66">
        <f t="shared" si="74"/>
        <v>1261.2782994913653</v>
      </c>
      <c r="AW66">
        <f t="shared" si="75"/>
        <v>-3.6221870417585726E-2</v>
      </c>
      <c r="AX66">
        <f t="shared" si="76"/>
        <v>73.277122010339298</v>
      </c>
      <c r="AY66">
        <f t="shared" si="77"/>
        <v>7.641280516528956E-4</v>
      </c>
      <c r="AZ66">
        <f t="shared" si="78"/>
        <v>-1</v>
      </c>
      <c r="BA66" t="e">
        <f t="shared" si="79"/>
        <v>#DIV/0!</v>
      </c>
      <c r="BB66" t="s">
        <v>391</v>
      </c>
      <c r="BC66">
        <v>0</v>
      </c>
      <c r="BD66" t="e">
        <f t="shared" si="80"/>
        <v>#DIV/0!</v>
      </c>
      <c r="BE66" t="e">
        <f t="shared" si="81"/>
        <v>#DIV/0!</v>
      </c>
      <c r="BF66" t="e">
        <f t="shared" si="82"/>
        <v>#DIV/0!</v>
      </c>
      <c r="BG66" t="e">
        <f t="shared" si="83"/>
        <v>#DIV/0!</v>
      </c>
      <c r="BH66">
        <f t="shared" si="84"/>
        <v>0.1161950095231</v>
      </c>
      <c r="BI66" t="e">
        <f t="shared" si="85"/>
        <v>#DIV/0!</v>
      </c>
      <c r="BJ66" t="e">
        <f t="shared" si="86"/>
        <v>#DIV/0!</v>
      </c>
      <c r="BK66" t="e">
        <f t="shared" si="87"/>
        <v>#DIV/0!</v>
      </c>
      <c r="BL66">
        <v>168</v>
      </c>
      <c r="BM66">
        <v>300</v>
      </c>
      <c r="BN66">
        <v>300</v>
      </c>
      <c r="BO66">
        <v>300</v>
      </c>
      <c r="BP66">
        <v>10407.1</v>
      </c>
      <c r="BQ66">
        <v>1462.29</v>
      </c>
      <c r="BR66">
        <v>-7.3591000000000004E-3</v>
      </c>
      <c r="BS66">
        <v>1.85</v>
      </c>
      <c r="BT66" t="s">
        <v>391</v>
      </c>
      <c r="BU66" t="s">
        <v>391</v>
      </c>
      <c r="BV66" t="s">
        <v>391</v>
      </c>
      <c r="BW66" t="s">
        <v>391</v>
      </c>
      <c r="BX66" t="s">
        <v>391</v>
      </c>
      <c r="BY66" t="s">
        <v>391</v>
      </c>
      <c r="BZ66" t="s">
        <v>391</v>
      </c>
      <c r="CA66" t="s">
        <v>391</v>
      </c>
      <c r="CB66" t="s">
        <v>391</v>
      </c>
      <c r="CC66" t="s">
        <v>391</v>
      </c>
      <c r="CD66">
        <f t="shared" si="88"/>
        <v>1500.08</v>
      </c>
      <c r="CE66">
        <f t="shared" si="89"/>
        <v>1261.2782994913653</v>
      </c>
      <c r="CF66">
        <f t="shared" si="90"/>
        <v>0.84080735660189143</v>
      </c>
      <c r="CG66">
        <f t="shared" si="91"/>
        <v>0.16115819824165051</v>
      </c>
      <c r="CH66">
        <v>6</v>
      </c>
      <c r="CI66">
        <v>0.5</v>
      </c>
      <c r="CJ66" t="s">
        <v>393</v>
      </c>
      <c r="CK66">
        <v>2</v>
      </c>
      <c r="CL66">
        <v>1634319340.5</v>
      </c>
      <c r="CM66">
        <v>49.950299999999999</v>
      </c>
      <c r="CN66">
        <v>50.030099999999997</v>
      </c>
      <c r="CO66">
        <v>19.2773</v>
      </c>
      <c r="CP66">
        <v>17.283799999999999</v>
      </c>
      <c r="CQ66">
        <v>47.982300000000002</v>
      </c>
      <c r="CR66">
        <v>19.1493</v>
      </c>
      <c r="CS66">
        <v>999.99599999999998</v>
      </c>
      <c r="CT66">
        <v>90.959800000000001</v>
      </c>
      <c r="CU66">
        <v>0.10001699999999999</v>
      </c>
      <c r="CV66">
        <v>26.5837</v>
      </c>
      <c r="CW66">
        <v>-253.774</v>
      </c>
      <c r="CX66">
        <v>999.9</v>
      </c>
      <c r="CY66">
        <v>0</v>
      </c>
      <c r="CZ66">
        <v>0</v>
      </c>
      <c r="DA66">
        <v>10003.799999999999</v>
      </c>
      <c r="DB66">
        <v>0</v>
      </c>
      <c r="DC66">
        <v>11.805099999999999</v>
      </c>
      <c r="DD66">
        <v>-1.36948E-3</v>
      </c>
      <c r="DE66">
        <v>51.0124</v>
      </c>
      <c r="DF66">
        <v>50.91</v>
      </c>
      <c r="DG66">
        <v>1.9998100000000001</v>
      </c>
      <c r="DH66">
        <v>50.030099999999997</v>
      </c>
      <c r="DI66">
        <v>17.283799999999999</v>
      </c>
      <c r="DJ66">
        <v>1.75403</v>
      </c>
      <c r="DK66">
        <v>1.57213</v>
      </c>
      <c r="DL66">
        <v>15.383100000000001</v>
      </c>
      <c r="DM66">
        <v>13.6883</v>
      </c>
      <c r="DN66">
        <v>1500.08</v>
      </c>
      <c r="DO66">
        <v>0.972997</v>
      </c>
      <c r="DP66">
        <v>2.7002700000000001E-2</v>
      </c>
      <c r="DQ66">
        <v>0</v>
      </c>
      <c r="DR66">
        <v>1304.1099999999999</v>
      </c>
      <c r="DS66">
        <v>5.0006300000000001</v>
      </c>
      <c r="DT66">
        <v>18955.2</v>
      </c>
      <c r="DU66">
        <v>12905.7</v>
      </c>
      <c r="DV66">
        <v>37.5</v>
      </c>
      <c r="DW66">
        <v>37.875</v>
      </c>
      <c r="DX66">
        <v>37.5</v>
      </c>
      <c r="DY66">
        <v>37.125</v>
      </c>
      <c r="DZ66">
        <v>38.75</v>
      </c>
      <c r="EA66">
        <v>1454.71</v>
      </c>
      <c r="EB66">
        <v>40.369999999999997</v>
      </c>
      <c r="EC66">
        <v>0</v>
      </c>
      <c r="ED66">
        <v>95.800000190734906</v>
      </c>
      <c r="EE66">
        <v>0</v>
      </c>
      <c r="EF66">
        <v>1314.9957692307701</v>
      </c>
      <c r="EG66">
        <v>-88.965128205567495</v>
      </c>
      <c r="EH66">
        <v>-1305.9487179018799</v>
      </c>
      <c r="EI66">
        <v>19114.892307692298</v>
      </c>
      <c r="EJ66">
        <v>15</v>
      </c>
      <c r="EK66">
        <v>1634319360.5</v>
      </c>
      <c r="EL66" t="s">
        <v>602</v>
      </c>
      <c r="EM66">
        <v>1634319358</v>
      </c>
      <c r="EN66">
        <v>1634319360.5</v>
      </c>
      <c r="EO66">
        <v>55</v>
      </c>
      <c r="EP66">
        <v>-7.8E-2</v>
      </c>
      <c r="EQ66">
        <v>-7.0000000000000001E-3</v>
      </c>
      <c r="ER66">
        <v>1.968</v>
      </c>
      <c r="ES66">
        <v>0.128</v>
      </c>
      <c r="ET66">
        <v>50</v>
      </c>
      <c r="EU66">
        <v>17</v>
      </c>
      <c r="EV66">
        <v>0.22</v>
      </c>
      <c r="EW66">
        <v>0.04</v>
      </c>
      <c r="EX66">
        <v>2.4382306150000001E-2</v>
      </c>
      <c r="EY66">
        <v>-7.6725753748593001E-2</v>
      </c>
      <c r="EZ66">
        <v>1.40433178961405E-2</v>
      </c>
      <c r="FA66">
        <v>1</v>
      </c>
      <c r="FB66">
        <v>1.95954575</v>
      </c>
      <c r="FC66">
        <v>0.10642772983113701</v>
      </c>
      <c r="FD66">
        <v>1.2817389727924299E-2</v>
      </c>
      <c r="FE66">
        <v>1</v>
      </c>
      <c r="FF66">
        <v>2</v>
      </c>
      <c r="FG66">
        <v>2</v>
      </c>
      <c r="FH66" t="s">
        <v>395</v>
      </c>
      <c r="FI66">
        <v>3.8844099999999999</v>
      </c>
      <c r="FJ66">
        <v>2.7590300000000001</v>
      </c>
      <c r="FK66">
        <v>1.2981899999999999E-2</v>
      </c>
      <c r="FL66">
        <v>1.3581899999999999E-2</v>
      </c>
      <c r="FM66">
        <v>9.0132400000000001E-2</v>
      </c>
      <c r="FN66">
        <v>8.3797700000000003E-2</v>
      </c>
      <c r="FO66">
        <v>38897.199999999997</v>
      </c>
      <c r="FP66">
        <v>42664.7</v>
      </c>
      <c r="FQ66">
        <v>35701.300000000003</v>
      </c>
      <c r="FR66">
        <v>39251.4</v>
      </c>
      <c r="FS66">
        <v>46077.9</v>
      </c>
      <c r="FT66">
        <v>51918</v>
      </c>
      <c r="FU66">
        <v>55827.199999999997</v>
      </c>
      <c r="FV66">
        <v>62932.6</v>
      </c>
      <c r="FW66">
        <v>2.6551999999999998</v>
      </c>
      <c r="FX66">
        <v>2.2392699999999999</v>
      </c>
      <c r="FY66">
        <v>-0.30492999999999998</v>
      </c>
      <c r="FZ66">
        <v>0</v>
      </c>
      <c r="GA66">
        <v>-244.73400000000001</v>
      </c>
      <c r="GB66">
        <v>999.9</v>
      </c>
      <c r="GC66">
        <v>49.786000000000001</v>
      </c>
      <c r="GD66">
        <v>28.137</v>
      </c>
      <c r="GE66">
        <v>20.939299999999999</v>
      </c>
      <c r="GF66">
        <v>56.669199999999996</v>
      </c>
      <c r="GG66">
        <v>45.248399999999997</v>
      </c>
      <c r="GH66">
        <v>3</v>
      </c>
      <c r="GI66">
        <v>-0.22991400000000001</v>
      </c>
      <c r="GJ66">
        <v>-0.65460200000000002</v>
      </c>
      <c r="GK66">
        <v>20.1313</v>
      </c>
      <c r="GL66">
        <v>5.2002199999999998</v>
      </c>
      <c r="GM66">
        <v>12.005000000000001</v>
      </c>
      <c r="GN66">
        <v>4.9757999999999996</v>
      </c>
      <c r="GO66">
        <v>3.29305</v>
      </c>
      <c r="GP66">
        <v>39.299999999999997</v>
      </c>
      <c r="GQ66">
        <v>1681.9</v>
      </c>
      <c r="GR66">
        <v>9999</v>
      </c>
      <c r="GS66">
        <v>9999</v>
      </c>
      <c r="GT66">
        <v>1.86313</v>
      </c>
      <c r="GU66">
        <v>1.86798</v>
      </c>
      <c r="GV66">
        <v>1.8677299999999999</v>
      </c>
      <c r="GW66">
        <v>1.8689</v>
      </c>
      <c r="GX66">
        <v>1.86981</v>
      </c>
      <c r="GY66">
        <v>1.8658399999999999</v>
      </c>
      <c r="GZ66">
        <v>1.8669100000000001</v>
      </c>
      <c r="HA66">
        <v>1.86829</v>
      </c>
      <c r="HB66">
        <v>5</v>
      </c>
      <c r="HC66">
        <v>0</v>
      </c>
      <c r="HD66">
        <v>0</v>
      </c>
      <c r="HE66">
        <v>0</v>
      </c>
      <c r="HF66" t="s">
        <v>396</v>
      </c>
      <c r="HG66" t="s">
        <v>397</v>
      </c>
      <c r="HH66" t="s">
        <v>398</v>
      </c>
      <c r="HI66" t="s">
        <v>398</v>
      </c>
      <c r="HJ66" t="s">
        <v>398</v>
      </c>
      <c r="HK66" t="s">
        <v>398</v>
      </c>
      <c r="HL66">
        <v>0</v>
      </c>
      <c r="HM66">
        <v>100</v>
      </c>
      <c r="HN66">
        <v>100</v>
      </c>
      <c r="HO66">
        <v>1.968</v>
      </c>
      <c r="HP66">
        <v>0.128</v>
      </c>
      <c r="HQ66">
        <v>2.0463749999999798</v>
      </c>
      <c r="HR66">
        <v>0</v>
      </c>
      <c r="HS66">
        <v>0</v>
      </c>
      <c r="HT66">
        <v>0</v>
      </c>
      <c r="HU66">
        <v>0.134347619047617</v>
      </c>
      <c r="HV66">
        <v>0</v>
      </c>
      <c r="HW66">
        <v>0</v>
      </c>
      <c r="HX66">
        <v>0</v>
      </c>
      <c r="HY66">
        <v>-1</v>
      </c>
      <c r="HZ66">
        <v>-1</v>
      </c>
      <c r="IA66">
        <v>-1</v>
      </c>
      <c r="IB66">
        <v>-1</v>
      </c>
      <c r="IC66">
        <v>1.3</v>
      </c>
      <c r="ID66">
        <v>1.3</v>
      </c>
      <c r="IE66">
        <v>0.33203100000000002</v>
      </c>
      <c r="IF66">
        <v>2.6232899999999999</v>
      </c>
      <c r="IG66">
        <v>2.9980500000000001</v>
      </c>
      <c r="IH66">
        <v>2.9553199999999999</v>
      </c>
      <c r="II66">
        <v>2.7453599999999998</v>
      </c>
      <c r="IJ66">
        <v>2.3034699999999999</v>
      </c>
      <c r="IK66">
        <v>32.6648</v>
      </c>
      <c r="IL66">
        <v>24.218800000000002</v>
      </c>
      <c r="IM66">
        <v>18</v>
      </c>
      <c r="IN66">
        <v>1077.3399999999999</v>
      </c>
      <c r="IO66">
        <v>654.14</v>
      </c>
      <c r="IP66">
        <v>24.9999</v>
      </c>
      <c r="IQ66">
        <v>24.3096</v>
      </c>
      <c r="IR66">
        <v>29.9999</v>
      </c>
      <c r="IS66">
        <v>24.1675</v>
      </c>
      <c r="IT66">
        <v>24.122</v>
      </c>
      <c r="IU66">
        <v>6.6855500000000001</v>
      </c>
      <c r="IV66">
        <v>15.125999999999999</v>
      </c>
      <c r="IW66">
        <v>54.171300000000002</v>
      </c>
      <c r="IX66">
        <v>25</v>
      </c>
      <c r="IY66">
        <v>50</v>
      </c>
      <c r="IZ66">
        <v>17.267900000000001</v>
      </c>
      <c r="JA66">
        <v>103.547</v>
      </c>
      <c r="JB66">
        <v>104.768</v>
      </c>
    </row>
    <row r="67" spans="1:262" x14ac:dyDescent="0.2">
      <c r="A67">
        <v>51</v>
      </c>
      <c r="B67">
        <v>1634319450</v>
      </c>
      <c r="C67">
        <v>7669.9000000953702</v>
      </c>
      <c r="D67" t="s">
        <v>603</v>
      </c>
      <c r="E67" t="s">
        <v>604</v>
      </c>
      <c r="F67" t="s">
        <v>390</v>
      </c>
      <c r="G67">
        <v>1634319450</v>
      </c>
      <c r="H67">
        <f t="shared" si="46"/>
        <v>3.5330820055908996E-3</v>
      </c>
      <c r="I67">
        <f t="shared" si="47"/>
        <v>3.5330820055908996</v>
      </c>
      <c r="J67">
        <f t="shared" si="48"/>
        <v>-2.67249869308674</v>
      </c>
      <c r="K67">
        <f t="shared" si="49"/>
        <v>1.25207</v>
      </c>
      <c r="L67">
        <f t="shared" si="50"/>
        <v>25.895404884429567</v>
      </c>
      <c r="M67">
        <f t="shared" si="51"/>
        <v>2.3580323991785987</v>
      </c>
      <c r="N67">
        <f t="shared" si="52"/>
        <v>0.114013340946632</v>
      </c>
      <c r="O67">
        <f t="shared" si="53"/>
        <v>0.17552165125748181</v>
      </c>
      <c r="P67">
        <f t="shared" si="54"/>
        <v>2.7723313745201548</v>
      </c>
      <c r="Q67">
        <f t="shared" si="55"/>
        <v>0.16957351585290967</v>
      </c>
      <c r="R67">
        <f t="shared" si="56"/>
        <v>0.10650107129937608</v>
      </c>
      <c r="S67">
        <f t="shared" si="57"/>
        <v>241.72842501800028</v>
      </c>
      <c r="T67">
        <f t="shared" si="58"/>
        <v>27.032733631726494</v>
      </c>
      <c r="U67">
        <f t="shared" si="59"/>
        <v>27.032733631726494</v>
      </c>
      <c r="V67">
        <f t="shared" si="60"/>
        <v>3.5860465013643492</v>
      </c>
      <c r="W67">
        <f t="shared" si="61"/>
        <v>50.193382769093461</v>
      </c>
      <c r="X67">
        <f t="shared" si="62"/>
        <v>1.7443339093178396</v>
      </c>
      <c r="Y67">
        <f t="shared" si="63"/>
        <v>3.4752268388491876</v>
      </c>
      <c r="Z67">
        <f t="shared" si="64"/>
        <v>1.8417125920465096</v>
      </c>
      <c r="AA67">
        <f t="shared" si="65"/>
        <v>-155.80891644655867</v>
      </c>
      <c r="AB67">
        <f t="shared" si="66"/>
        <v>-79.742965817899886</v>
      </c>
      <c r="AC67">
        <f t="shared" si="67"/>
        <v>-6.1930668812246141</v>
      </c>
      <c r="AD67">
        <f t="shared" si="68"/>
        <v>-1.6524127682885137E-2</v>
      </c>
      <c r="AE67">
        <v>0</v>
      </c>
      <c r="AF67">
        <v>0</v>
      </c>
      <c r="AG67">
        <f t="shared" si="69"/>
        <v>1</v>
      </c>
      <c r="AH67">
        <f t="shared" si="70"/>
        <v>0</v>
      </c>
      <c r="AI67">
        <f t="shared" si="71"/>
        <v>48347.969613629073</v>
      </c>
      <c r="AJ67" t="s">
        <v>391</v>
      </c>
      <c r="AK67">
        <v>0</v>
      </c>
      <c r="AL67">
        <v>0</v>
      </c>
      <c r="AM67">
        <v>0</v>
      </c>
      <c r="AN67" t="e">
        <f t="shared" si="72"/>
        <v>#DIV/0!</v>
      </c>
      <c r="AO67">
        <v>-1</v>
      </c>
      <c r="AP67" t="s">
        <v>605</v>
      </c>
      <c r="AQ67">
        <v>10408.200000000001</v>
      </c>
      <c r="AR67">
        <v>1066.2675999999999</v>
      </c>
      <c r="AS67">
        <v>1166.4000000000001</v>
      </c>
      <c r="AT67">
        <f t="shared" si="73"/>
        <v>8.5847393689986395E-2</v>
      </c>
      <c r="AU67">
        <v>0.5</v>
      </c>
      <c r="AV67">
        <f t="shared" si="74"/>
        <v>1261.1609994911917</v>
      </c>
      <c r="AW67">
        <f t="shared" si="75"/>
        <v>-2.67249869308674</v>
      </c>
      <c r="AX67">
        <f t="shared" si="76"/>
        <v>54.133692414888529</v>
      </c>
      <c r="AY67">
        <f t="shared" si="77"/>
        <v>-1.3261579558529802E-3</v>
      </c>
      <c r="AZ67">
        <f t="shared" si="78"/>
        <v>-1</v>
      </c>
      <c r="BA67" t="e">
        <f t="shared" si="79"/>
        <v>#DIV/0!</v>
      </c>
      <c r="BB67" t="s">
        <v>391</v>
      </c>
      <c r="BC67">
        <v>0</v>
      </c>
      <c r="BD67" t="e">
        <f t="shared" si="80"/>
        <v>#DIV/0!</v>
      </c>
      <c r="BE67" t="e">
        <f t="shared" si="81"/>
        <v>#DIV/0!</v>
      </c>
      <c r="BF67" t="e">
        <f t="shared" si="82"/>
        <v>#DIV/0!</v>
      </c>
      <c r="BG67" t="e">
        <f t="shared" si="83"/>
        <v>#DIV/0!</v>
      </c>
      <c r="BH67">
        <f t="shared" si="84"/>
        <v>8.5847393689986437E-2</v>
      </c>
      <c r="BI67" t="e">
        <f t="shared" si="85"/>
        <v>#DIV/0!</v>
      </c>
      <c r="BJ67" t="e">
        <f t="shared" si="86"/>
        <v>#DIV/0!</v>
      </c>
      <c r="BK67" t="e">
        <f t="shared" si="87"/>
        <v>#DIV/0!</v>
      </c>
      <c r="BL67">
        <v>169</v>
      </c>
      <c r="BM67">
        <v>300</v>
      </c>
      <c r="BN67">
        <v>300</v>
      </c>
      <c r="BO67">
        <v>300</v>
      </c>
      <c r="BP67">
        <v>10408.200000000001</v>
      </c>
      <c r="BQ67">
        <v>1149.42</v>
      </c>
      <c r="BR67">
        <v>-7.3597699999999999E-3</v>
      </c>
      <c r="BS67">
        <v>1.86</v>
      </c>
      <c r="BT67" t="s">
        <v>391</v>
      </c>
      <c r="BU67" t="s">
        <v>391</v>
      </c>
      <c r="BV67" t="s">
        <v>391</v>
      </c>
      <c r="BW67" t="s">
        <v>391</v>
      </c>
      <c r="BX67" t="s">
        <v>391</v>
      </c>
      <c r="BY67" t="s">
        <v>391</v>
      </c>
      <c r="BZ67" t="s">
        <v>391</v>
      </c>
      <c r="CA67" t="s">
        <v>391</v>
      </c>
      <c r="CB67" t="s">
        <v>391</v>
      </c>
      <c r="CC67" t="s">
        <v>391</v>
      </c>
      <c r="CD67">
        <f t="shared" si="88"/>
        <v>1499.94</v>
      </c>
      <c r="CE67">
        <f t="shared" si="89"/>
        <v>1261.1609994911917</v>
      </c>
      <c r="CF67">
        <f t="shared" si="90"/>
        <v>0.84080763196607311</v>
      </c>
      <c r="CG67">
        <f t="shared" si="91"/>
        <v>0.1611587296945213</v>
      </c>
      <c r="CH67">
        <v>6</v>
      </c>
      <c r="CI67">
        <v>0.5</v>
      </c>
      <c r="CJ67" t="s">
        <v>393</v>
      </c>
      <c r="CK67">
        <v>2</v>
      </c>
      <c r="CL67">
        <v>1634319450</v>
      </c>
      <c r="CM67">
        <v>1.25207</v>
      </c>
      <c r="CN67">
        <v>-0.34874300000000003</v>
      </c>
      <c r="CO67">
        <v>19.155899999999999</v>
      </c>
      <c r="CP67">
        <v>17.076699999999999</v>
      </c>
      <c r="CQ67">
        <v>-0.63763599999999998</v>
      </c>
      <c r="CR67">
        <v>19.032299999999999</v>
      </c>
      <c r="CS67">
        <v>1000.02</v>
      </c>
      <c r="CT67">
        <v>90.960099999999997</v>
      </c>
      <c r="CU67">
        <v>9.9777599999999994E-2</v>
      </c>
      <c r="CV67">
        <v>26.499199999999998</v>
      </c>
      <c r="CW67">
        <v>-253.81299999999999</v>
      </c>
      <c r="CX67">
        <v>999.9</v>
      </c>
      <c r="CY67">
        <v>0</v>
      </c>
      <c r="CZ67">
        <v>0</v>
      </c>
      <c r="DA67">
        <v>10036.9</v>
      </c>
      <c r="DB67">
        <v>0</v>
      </c>
      <c r="DC67">
        <v>11.860300000000001</v>
      </c>
      <c r="DD67">
        <v>1.6008199999999999</v>
      </c>
      <c r="DE67">
        <v>1.2765299999999999</v>
      </c>
      <c r="DF67">
        <v>-0.35480200000000001</v>
      </c>
      <c r="DG67">
        <v>2.0791300000000001</v>
      </c>
      <c r="DH67">
        <v>-0.34874300000000003</v>
      </c>
      <c r="DI67">
        <v>17.076699999999999</v>
      </c>
      <c r="DJ67">
        <v>1.7424200000000001</v>
      </c>
      <c r="DK67">
        <v>1.5532999999999999</v>
      </c>
      <c r="DL67">
        <v>15.2796</v>
      </c>
      <c r="DM67">
        <v>13.5032</v>
      </c>
      <c r="DN67">
        <v>1499.94</v>
      </c>
      <c r="DO67">
        <v>0.97299199999999997</v>
      </c>
      <c r="DP67">
        <v>2.7008399999999998E-2</v>
      </c>
      <c r="DQ67">
        <v>0</v>
      </c>
      <c r="DR67">
        <v>1053.07</v>
      </c>
      <c r="DS67">
        <v>5.0006300000000001</v>
      </c>
      <c r="DT67">
        <v>15298.1</v>
      </c>
      <c r="DU67">
        <v>12904.5</v>
      </c>
      <c r="DV67">
        <v>36.625</v>
      </c>
      <c r="DW67">
        <v>37.186999999999998</v>
      </c>
      <c r="DX67">
        <v>36.625</v>
      </c>
      <c r="DY67">
        <v>36.436999999999998</v>
      </c>
      <c r="DZ67">
        <v>38</v>
      </c>
      <c r="EA67">
        <v>1454.56</v>
      </c>
      <c r="EB67">
        <v>40.380000000000003</v>
      </c>
      <c r="EC67">
        <v>0</v>
      </c>
      <c r="ED67">
        <v>108.80000019073501</v>
      </c>
      <c r="EE67">
        <v>0</v>
      </c>
      <c r="EF67">
        <v>1066.2675999999999</v>
      </c>
      <c r="EG67">
        <v>-113.226922917953</v>
      </c>
      <c r="EH67">
        <v>-1627.66922833836</v>
      </c>
      <c r="EI67">
        <v>15492.036</v>
      </c>
      <c r="EJ67">
        <v>15</v>
      </c>
      <c r="EK67">
        <v>1634319421.5</v>
      </c>
      <c r="EL67" t="s">
        <v>606</v>
      </c>
      <c r="EM67">
        <v>1634319419.5</v>
      </c>
      <c r="EN67">
        <v>1634319421.5</v>
      </c>
      <c r="EO67">
        <v>56</v>
      </c>
      <c r="EP67">
        <v>-7.9000000000000001E-2</v>
      </c>
      <c r="EQ67">
        <v>-4.0000000000000001E-3</v>
      </c>
      <c r="ER67">
        <v>1.89</v>
      </c>
      <c r="ES67">
        <v>0.124</v>
      </c>
      <c r="ET67">
        <v>0</v>
      </c>
      <c r="EU67">
        <v>17</v>
      </c>
      <c r="EV67">
        <v>0.15</v>
      </c>
      <c r="EW67">
        <v>0.04</v>
      </c>
      <c r="EX67">
        <v>1.6215673170731699</v>
      </c>
      <c r="EY67">
        <v>-9.9985923344946298E-2</v>
      </c>
      <c r="EZ67">
        <v>2.27022315465275E-2</v>
      </c>
      <c r="FA67">
        <v>1</v>
      </c>
      <c r="FB67">
        <v>2.07362195121951</v>
      </c>
      <c r="FC67">
        <v>0.29115512195122201</v>
      </c>
      <c r="FD67">
        <v>4.1033989136878002E-2</v>
      </c>
      <c r="FE67">
        <v>1</v>
      </c>
      <c r="FF67">
        <v>2</v>
      </c>
      <c r="FG67">
        <v>2</v>
      </c>
      <c r="FH67" t="s">
        <v>395</v>
      </c>
      <c r="FI67">
        <v>3.8844400000000001</v>
      </c>
      <c r="FJ67">
        <v>2.7591000000000001</v>
      </c>
      <c r="FK67">
        <v>-1.74024E-4</v>
      </c>
      <c r="FL67">
        <v>-9.5520199999999994E-5</v>
      </c>
      <c r="FM67">
        <v>8.9738899999999996E-2</v>
      </c>
      <c r="FN67">
        <v>8.3084500000000006E-2</v>
      </c>
      <c r="FO67">
        <v>39417.599999999999</v>
      </c>
      <c r="FP67">
        <v>43258.9</v>
      </c>
      <c r="FQ67">
        <v>35703</v>
      </c>
      <c r="FR67">
        <v>39253.800000000003</v>
      </c>
      <c r="FS67">
        <v>46099.7</v>
      </c>
      <c r="FT67">
        <v>51961.4</v>
      </c>
      <c r="FU67">
        <v>55829.4</v>
      </c>
      <c r="FV67">
        <v>62936.5</v>
      </c>
      <c r="FW67">
        <v>2.6524999999999999</v>
      </c>
      <c r="FX67">
        <v>2.238</v>
      </c>
      <c r="FY67">
        <v>-0.30615199999999998</v>
      </c>
      <c r="FZ67">
        <v>0</v>
      </c>
      <c r="GA67">
        <v>-244.73699999999999</v>
      </c>
      <c r="GB67">
        <v>999.9</v>
      </c>
      <c r="GC67">
        <v>49.786000000000001</v>
      </c>
      <c r="GD67">
        <v>28.157</v>
      </c>
      <c r="GE67">
        <v>20.962199999999999</v>
      </c>
      <c r="GF67">
        <v>56.109200000000001</v>
      </c>
      <c r="GG67">
        <v>45.200299999999999</v>
      </c>
      <c r="GH67">
        <v>3</v>
      </c>
      <c r="GI67">
        <v>-0.23150399999999999</v>
      </c>
      <c r="GJ67">
        <v>-0.66361400000000004</v>
      </c>
      <c r="GK67">
        <v>20.1312</v>
      </c>
      <c r="GL67">
        <v>5.1996200000000004</v>
      </c>
      <c r="GM67">
        <v>12.007099999999999</v>
      </c>
      <c r="GN67">
        <v>4.9757499999999997</v>
      </c>
      <c r="GO67">
        <v>3.29305</v>
      </c>
      <c r="GP67">
        <v>39.4</v>
      </c>
      <c r="GQ67">
        <v>1685.4</v>
      </c>
      <c r="GR67">
        <v>9999</v>
      </c>
      <c r="GS67">
        <v>9999</v>
      </c>
      <c r="GT67">
        <v>1.86324</v>
      </c>
      <c r="GU67">
        <v>1.8680399999999999</v>
      </c>
      <c r="GV67">
        <v>1.8677699999999999</v>
      </c>
      <c r="GW67">
        <v>1.86896</v>
      </c>
      <c r="GX67">
        <v>1.86981</v>
      </c>
      <c r="GY67">
        <v>1.8658399999999999</v>
      </c>
      <c r="GZ67">
        <v>1.8669199999999999</v>
      </c>
      <c r="HA67">
        <v>1.8683000000000001</v>
      </c>
      <c r="HB67">
        <v>5</v>
      </c>
      <c r="HC67">
        <v>0</v>
      </c>
      <c r="HD67">
        <v>0</v>
      </c>
      <c r="HE67">
        <v>0</v>
      </c>
      <c r="HF67" t="s">
        <v>396</v>
      </c>
      <c r="HG67" t="s">
        <v>397</v>
      </c>
      <c r="HH67" t="s">
        <v>398</v>
      </c>
      <c r="HI67" t="s">
        <v>398</v>
      </c>
      <c r="HJ67" t="s">
        <v>398</v>
      </c>
      <c r="HK67" t="s">
        <v>398</v>
      </c>
      <c r="HL67">
        <v>0</v>
      </c>
      <c r="HM67">
        <v>100</v>
      </c>
      <c r="HN67">
        <v>100</v>
      </c>
      <c r="HO67">
        <v>1.89</v>
      </c>
      <c r="HP67">
        <v>0.1236</v>
      </c>
      <c r="HQ67">
        <v>1.8897092</v>
      </c>
      <c r="HR67">
        <v>0</v>
      </c>
      <c r="HS67">
        <v>0</v>
      </c>
      <c r="HT67">
        <v>0</v>
      </c>
      <c r="HU67">
        <v>0.123594999999998</v>
      </c>
      <c r="HV67">
        <v>0</v>
      </c>
      <c r="HW67">
        <v>0</v>
      </c>
      <c r="HX67">
        <v>0</v>
      </c>
      <c r="HY67">
        <v>-1</v>
      </c>
      <c r="HZ67">
        <v>-1</v>
      </c>
      <c r="IA67">
        <v>-1</v>
      </c>
      <c r="IB67">
        <v>-1</v>
      </c>
      <c r="IC67">
        <v>0.5</v>
      </c>
      <c r="ID67">
        <v>0.5</v>
      </c>
      <c r="IE67">
        <v>3.1738299999999997E-2</v>
      </c>
      <c r="IF67">
        <v>4.99756</v>
      </c>
      <c r="IG67">
        <v>2.9980500000000001</v>
      </c>
      <c r="IH67">
        <v>2.9540999999999999</v>
      </c>
      <c r="II67">
        <v>2.7453599999999998</v>
      </c>
      <c r="IJ67">
        <v>2.33887</v>
      </c>
      <c r="IK67">
        <v>32.686900000000001</v>
      </c>
      <c r="IL67">
        <v>24.210100000000001</v>
      </c>
      <c r="IM67">
        <v>18</v>
      </c>
      <c r="IN67">
        <v>1073.83</v>
      </c>
      <c r="IO67">
        <v>652.91300000000001</v>
      </c>
      <c r="IP67">
        <v>24.9999</v>
      </c>
      <c r="IQ67">
        <v>24.293500000000002</v>
      </c>
      <c r="IR67">
        <v>30.0001</v>
      </c>
      <c r="IS67">
        <v>24.1554</v>
      </c>
      <c r="IT67">
        <v>24.106200000000001</v>
      </c>
      <c r="IU67">
        <v>0</v>
      </c>
      <c r="IV67">
        <v>16.351099999999999</v>
      </c>
      <c r="IW67">
        <v>54.127600000000001</v>
      </c>
      <c r="IX67">
        <v>25</v>
      </c>
      <c r="IY67">
        <v>0</v>
      </c>
      <c r="IZ67">
        <v>17.0274</v>
      </c>
      <c r="JA67">
        <v>103.551</v>
      </c>
      <c r="JB67">
        <v>104.77500000000001</v>
      </c>
    </row>
    <row r="68" spans="1:262" x14ac:dyDescent="0.2">
      <c r="A68">
        <v>52</v>
      </c>
      <c r="B68">
        <v>1634319537.5</v>
      </c>
      <c r="C68">
        <v>7757.4000000953702</v>
      </c>
      <c r="D68" t="s">
        <v>607</v>
      </c>
      <c r="E68" t="s">
        <v>608</v>
      </c>
      <c r="F68" t="s">
        <v>390</v>
      </c>
      <c r="G68">
        <v>1634319537.5</v>
      </c>
      <c r="H68">
        <f t="shared" si="46"/>
        <v>3.649955277126137E-3</v>
      </c>
      <c r="I68">
        <f t="shared" si="47"/>
        <v>3.649955277126137</v>
      </c>
      <c r="J68">
        <f t="shared" si="48"/>
        <v>14.051306469699682</v>
      </c>
      <c r="K68">
        <f t="shared" si="49"/>
        <v>390.88200000000001</v>
      </c>
      <c r="L68">
        <f t="shared" si="50"/>
        <v>253.25456154708118</v>
      </c>
      <c r="M68">
        <f t="shared" si="51"/>
        <v>23.060563205093832</v>
      </c>
      <c r="N68">
        <f t="shared" si="52"/>
        <v>35.592484540728606</v>
      </c>
      <c r="O68">
        <f t="shared" si="53"/>
        <v>0.18255271572365525</v>
      </c>
      <c r="P68">
        <f t="shared" si="54"/>
        <v>2.7721571045583064</v>
      </c>
      <c r="Q68">
        <f t="shared" si="55"/>
        <v>0.17612748976022141</v>
      </c>
      <c r="R68">
        <f t="shared" si="56"/>
        <v>0.11063812174280192</v>
      </c>
      <c r="S68">
        <f t="shared" si="57"/>
        <v>241.74380601830896</v>
      </c>
      <c r="T68">
        <f t="shared" si="58"/>
        <v>26.979360736292804</v>
      </c>
      <c r="U68">
        <f t="shared" si="59"/>
        <v>26.979360736292804</v>
      </c>
      <c r="V68">
        <f t="shared" si="60"/>
        <v>3.5748233479195455</v>
      </c>
      <c r="W68">
        <f t="shared" si="61"/>
        <v>50.216287647211011</v>
      </c>
      <c r="X68">
        <f t="shared" si="62"/>
        <v>1.7429192098742998</v>
      </c>
      <c r="Y68">
        <f t="shared" si="63"/>
        <v>3.4708244904899912</v>
      </c>
      <c r="Z68">
        <f t="shared" si="64"/>
        <v>1.8319041380452457</v>
      </c>
      <c r="AA68">
        <f t="shared" si="65"/>
        <v>-160.96302772126265</v>
      </c>
      <c r="AB68">
        <f t="shared" si="66"/>
        <v>-74.974468157441919</v>
      </c>
      <c r="AC68">
        <f t="shared" si="67"/>
        <v>-5.8209158282928462</v>
      </c>
      <c r="AD68">
        <f t="shared" si="68"/>
        <v>-1.4605688688448026E-2</v>
      </c>
      <c r="AE68">
        <v>0</v>
      </c>
      <c r="AF68">
        <v>0</v>
      </c>
      <c r="AG68">
        <f t="shared" si="69"/>
        <v>1</v>
      </c>
      <c r="AH68">
        <f t="shared" si="70"/>
        <v>0</v>
      </c>
      <c r="AI68">
        <f t="shared" si="71"/>
        <v>48346.614626293747</v>
      </c>
      <c r="AJ68" t="s">
        <v>391</v>
      </c>
      <c r="AK68">
        <v>0</v>
      </c>
      <c r="AL68">
        <v>0</v>
      </c>
      <c r="AM68">
        <v>0</v>
      </c>
      <c r="AN68" t="e">
        <f t="shared" si="72"/>
        <v>#DIV/0!</v>
      </c>
      <c r="AO68">
        <v>-1</v>
      </c>
      <c r="AP68" t="s">
        <v>609</v>
      </c>
      <c r="AQ68">
        <v>10403.5</v>
      </c>
      <c r="AR68">
        <v>1315.5175999999999</v>
      </c>
      <c r="AS68">
        <v>1567.53</v>
      </c>
      <c r="AT68">
        <f t="shared" si="73"/>
        <v>0.16077038397989196</v>
      </c>
      <c r="AU68">
        <v>0.5</v>
      </c>
      <c r="AV68">
        <f t="shared" si="74"/>
        <v>1261.2446994913519</v>
      </c>
      <c r="AW68">
        <f t="shared" si="75"/>
        <v>14.051306469699682</v>
      </c>
      <c r="AX68">
        <f t="shared" si="76"/>
        <v>101.38539731491404</v>
      </c>
      <c r="AY68">
        <f t="shared" si="77"/>
        <v>1.1933692546553205E-2</v>
      </c>
      <c r="AZ68">
        <f t="shared" si="78"/>
        <v>-1</v>
      </c>
      <c r="BA68" t="e">
        <f t="shared" si="79"/>
        <v>#DIV/0!</v>
      </c>
      <c r="BB68" t="s">
        <v>391</v>
      </c>
      <c r="BC68">
        <v>0</v>
      </c>
      <c r="BD68" t="e">
        <f t="shared" si="80"/>
        <v>#DIV/0!</v>
      </c>
      <c r="BE68" t="e">
        <f t="shared" si="81"/>
        <v>#DIV/0!</v>
      </c>
      <c r="BF68" t="e">
        <f t="shared" si="82"/>
        <v>#DIV/0!</v>
      </c>
      <c r="BG68" t="e">
        <f t="shared" si="83"/>
        <v>#DIV/0!</v>
      </c>
      <c r="BH68">
        <f t="shared" si="84"/>
        <v>0.16077038397989199</v>
      </c>
      <c r="BI68" t="e">
        <f t="shared" si="85"/>
        <v>#DIV/0!</v>
      </c>
      <c r="BJ68" t="e">
        <f t="shared" si="86"/>
        <v>#DIV/0!</v>
      </c>
      <c r="BK68" t="e">
        <f t="shared" si="87"/>
        <v>#DIV/0!</v>
      </c>
      <c r="BL68">
        <v>170</v>
      </c>
      <c r="BM68">
        <v>300</v>
      </c>
      <c r="BN68">
        <v>300</v>
      </c>
      <c r="BO68">
        <v>300</v>
      </c>
      <c r="BP68">
        <v>10403.5</v>
      </c>
      <c r="BQ68">
        <v>1523.39</v>
      </c>
      <c r="BR68">
        <v>-7.3578200000000002E-3</v>
      </c>
      <c r="BS68">
        <v>-2.2999999999999998</v>
      </c>
      <c r="BT68" t="s">
        <v>391</v>
      </c>
      <c r="BU68" t="s">
        <v>391</v>
      </c>
      <c r="BV68" t="s">
        <v>391</v>
      </c>
      <c r="BW68" t="s">
        <v>391</v>
      </c>
      <c r="BX68" t="s">
        <v>391</v>
      </c>
      <c r="BY68" t="s">
        <v>391</v>
      </c>
      <c r="BZ68" t="s">
        <v>391</v>
      </c>
      <c r="CA68" t="s">
        <v>391</v>
      </c>
      <c r="CB68" t="s">
        <v>391</v>
      </c>
      <c r="CC68" t="s">
        <v>391</v>
      </c>
      <c r="CD68">
        <f t="shared" si="88"/>
        <v>1500.04</v>
      </c>
      <c r="CE68">
        <f t="shared" si="89"/>
        <v>1261.2446994913519</v>
      </c>
      <c r="CF68">
        <f t="shared" si="90"/>
        <v>0.84080737813081774</v>
      </c>
      <c r="CG68">
        <f t="shared" si="91"/>
        <v>0.16115823979247818</v>
      </c>
      <c r="CH68">
        <v>6</v>
      </c>
      <c r="CI68">
        <v>0.5</v>
      </c>
      <c r="CJ68" t="s">
        <v>393</v>
      </c>
      <c r="CK68">
        <v>2</v>
      </c>
      <c r="CL68">
        <v>1634319537.5</v>
      </c>
      <c r="CM68">
        <v>390.88200000000001</v>
      </c>
      <c r="CN68">
        <v>400.16899999999998</v>
      </c>
      <c r="CO68">
        <v>19.140999999999998</v>
      </c>
      <c r="CP68">
        <v>16.992899999999999</v>
      </c>
      <c r="CQ68">
        <v>388.34800000000001</v>
      </c>
      <c r="CR68">
        <v>19.02</v>
      </c>
      <c r="CS68">
        <v>999.97900000000004</v>
      </c>
      <c r="CT68">
        <v>90.957099999999997</v>
      </c>
      <c r="CU68">
        <v>9.9752300000000002E-2</v>
      </c>
      <c r="CV68">
        <v>26.477699999999999</v>
      </c>
      <c r="CW68">
        <v>-254.90299999999999</v>
      </c>
      <c r="CX68">
        <v>999.9</v>
      </c>
      <c r="CY68">
        <v>0</v>
      </c>
      <c r="CZ68">
        <v>0</v>
      </c>
      <c r="DA68">
        <v>10036.200000000001</v>
      </c>
      <c r="DB68">
        <v>0</v>
      </c>
      <c r="DC68">
        <v>11.9154</v>
      </c>
      <c r="DD68">
        <v>-9.9308499999999995</v>
      </c>
      <c r="DE68">
        <v>397.85500000000002</v>
      </c>
      <c r="DF68">
        <v>407.08699999999999</v>
      </c>
      <c r="DG68">
        <v>2.15069</v>
      </c>
      <c r="DH68">
        <v>400.16899999999998</v>
      </c>
      <c r="DI68">
        <v>16.992899999999999</v>
      </c>
      <c r="DJ68">
        <v>1.74125</v>
      </c>
      <c r="DK68">
        <v>1.5456300000000001</v>
      </c>
      <c r="DL68">
        <v>15.2691</v>
      </c>
      <c r="DM68">
        <v>13.427199999999999</v>
      </c>
      <c r="DN68">
        <v>1500.04</v>
      </c>
      <c r="DO68">
        <v>0.973001</v>
      </c>
      <c r="DP68">
        <v>2.69994E-2</v>
      </c>
      <c r="DQ68">
        <v>0</v>
      </c>
      <c r="DR68">
        <v>1317.78</v>
      </c>
      <c r="DS68">
        <v>5.0006300000000001</v>
      </c>
      <c r="DT68">
        <v>19237.3</v>
      </c>
      <c r="DU68">
        <v>12905.5</v>
      </c>
      <c r="DV68">
        <v>38.375</v>
      </c>
      <c r="DW68">
        <v>39.311999999999998</v>
      </c>
      <c r="DX68">
        <v>38.125</v>
      </c>
      <c r="DY68">
        <v>39.311999999999998</v>
      </c>
      <c r="DZ68">
        <v>39.75</v>
      </c>
      <c r="EA68">
        <v>1454.67</v>
      </c>
      <c r="EB68">
        <v>40.369999999999997</v>
      </c>
      <c r="EC68">
        <v>0</v>
      </c>
      <c r="ED68">
        <v>86.800000190734906</v>
      </c>
      <c r="EE68">
        <v>0</v>
      </c>
      <c r="EF68">
        <v>1315.5175999999999</v>
      </c>
      <c r="EG68">
        <v>29.838461468598499</v>
      </c>
      <c r="EH68">
        <v>478.23076864085499</v>
      </c>
      <c r="EI68">
        <v>19193.583999999999</v>
      </c>
      <c r="EJ68">
        <v>15</v>
      </c>
      <c r="EK68">
        <v>1634319557.5</v>
      </c>
      <c r="EL68" t="s">
        <v>610</v>
      </c>
      <c r="EM68">
        <v>1634319555.5</v>
      </c>
      <c r="EN68">
        <v>1634319557.5</v>
      </c>
      <c r="EO68">
        <v>57</v>
      </c>
      <c r="EP68">
        <v>0.64400000000000002</v>
      </c>
      <c r="EQ68">
        <v>-3.0000000000000001E-3</v>
      </c>
      <c r="ER68">
        <v>2.5339999999999998</v>
      </c>
      <c r="ES68">
        <v>0.121</v>
      </c>
      <c r="ET68">
        <v>400</v>
      </c>
      <c r="EU68">
        <v>17</v>
      </c>
      <c r="EV68">
        <v>0.13</v>
      </c>
      <c r="EW68">
        <v>0.04</v>
      </c>
      <c r="EX68">
        <v>-9.9869877500000008</v>
      </c>
      <c r="EY68">
        <v>5.6227429643556801E-2</v>
      </c>
      <c r="EZ68">
        <v>2.3097124440880201E-2</v>
      </c>
      <c r="FA68">
        <v>1</v>
      </c>
      <c r="FB68">
        <v>2.1246177500000001</v>
      </c>
      <c r="FC68">
        <v>9.8630656660405797E-2</v>
      </c>
      <c r="FD68">
        <v>9.7031488413555998E-3</v>
      </c>
      <c r="FE68">
        <v>1</v>
      </c>
      <c r="FF68">
        <v>2</v>
      </c>
      <c r="FG68">
        <v>2</v>
      </c>
      <c r="FH68" t="s">
        <v>395</v>
      </c>
      <c r="FI68">
        <v>3.8843800000000002</v>
      </c>
      <c r="FJ68">
        <v>2.7590599999999998</v>
      </c>
      <c r="FK68">
        <v>8.7195999999999996E-2</v>
      </c>
      <c r="FL68">
        <v>8.9367299999999997E-2</v>
      </c>
      <c r="FM68">
        <v>8.9697899999999997E-2</v>
      </c>
      <c r="FN68">
        <v>8.2793400000000003E-2</v>
      </c>
      <c r="FO68">
        <v>35976</v>
      </c>
      <c r="FP68">
        <v>39392.1</v>
      </c>
      <c r="FQ68">
        <v>35703.9</v>
      </c>
      <c r="FR68">
        <v>39255.199999999997</v>
      </c>
      <c r="FS68">
        <v>46104.7</v>
      </c>
      <c r="FT68">
        <v>51981.8</v>
      </c>
      <c r="FU68">
        <v>55830.3</v>
      </c>
      <c r="FV68">
        <v>62938.2</v>
      </c>
      <c r="FW68">
        <v>2.6564000000000001</v>
      </c>
      <c r="FX68">
        <v>2.2408199999999998</v>
      </c>
      <c r="FY68">
        <v>-0.34273399999999998</v>
      </c>
      <c r="FZ68">
        <v>0</v>
      </c>
      <c r="GA68">
        <v>-244.73400000000001</v>
      </c>
      <c r="GB68">
        <v>999.9</v>
      </c>
      <c r="GC68">
        <v>49.786000000000001</v>
      </c>
      <c r="GD68">
        <v>28.157</v>
      </c>
      <c r="GE68">
        <v>20.963899999999999</v>
      </c>
      <c r="GF68">
        <v>56.229199999999999</v>
      </c>
      <c r="GG68">
        <v>45.1843</v>
      </c>
      <c r="GH68">
        <v>3</v>
      </c>
      <c r="GI68">
        <v>-0.232574</v>
      </c>
      <c r="GJ68">
        <v>-0.68554199999999998</v>
      </c>
      <c r="GK68">
        <v>20.132899999999999</v>
      </c>
      <c r="GL68">
        <v>5.2024600000000003</v>
      </c>
      <c r="GM68">
        <v>12.0059</v>
      </c>
      <c r="GN68">
        <v>4.9756999999999998</v>
      </c>
      <c r="GO68">
        <v>3.2930799999999998</v>
      </c>
      <c r="GP68">
        <v>39.4</v>
      </c>
      <c r="GQ68">
        <v>1688.5</v>
      </c>
      <c r="GR68">
        <v>9999</v>
      </c>
      <c r="GS68">
        <v>9999</v>
      </c>
      <c r="GT68">
        <v>1.86311</v>
      </c>
      <c r="GU68">
        <v>1.86798</v>
      </c>
      <c r="GV68">
        <v>1.8676999999999999</v>
      </c>
      <c r="GW68">
        <v>1.8689</v>
      </c>
      <c r="GX68">
        <v>1.86981</v>
      </c>
      <c r="GY68">
        <v>1.8658399999999999</v>
      </c>
      <c r="GZ68">
        <v>1.8669100000000001</v>
      </c>
      <c r="HA68">
        <v>1.86829</v>
      </c>
      <c r="HB68">
        <v>5</v>
      </c>
      <c r="HC68">
        <v>0</v>
      </c>
      <c r="HD68">
        <v>0</v>
      </c>
      <c r="HE68">
        <v>0</v>
      </c>
      <c r="HF68" t="s">
        <v>396</v>
      </c>
      <c r="HG68" t="s">
        <v>397</v>
      </c>
      <c r="HH68" t="s">
        <v>398</v>
      </c>
      <c r="HI68" t="s">
        <v>398</v>
      </c>
      <c r="HJ68" t="s">
        <v>398</v>
      </c>
      <c r="HK68" t="s">
        <v>398</v>
      </c>
      <c r="HL68">
        <v>0</v>
      </c>
      <c r="HM68">
        <v>100</v>
      </c>
      <c r="HN68">
        <v>100</v>
      </c>
      <c r="HO68">
        <v>2.5339999999999998</v>
      </c>
      <c r="HP68">
        <v>0.121</v>
      </c>
      <c r="HQ68">
        <v>1.8897092</v>
      </c>
      <c r="HR68">
        <v>0</v>
      </c>
      <c r="HS68">
        <v>0</v>
      </c>
      <c r="HT68">
        <v>0</v>
      </c>
      <c r="HU68">
        <v>0.123594999999998</v>
      </c>
      <c r="HV68">
        <v>0</v>
      </c>
      <c r="HW68">
        <v>0</v>
      </c>
      <c r="HX68">
        <v>0</v>
      </c>
      <c r="HY68">
        <v>-1</v>
      </c>
      <c r="HZ68">
        <v>-1</v>
      </c>
      <c r="IA68">
        <v>-1</v>
      </c>
      <c r="IB68">
        <v>-1</v>
      </c>
      <c r="IC68">
        <v>2</v>
      </c>
      <c r="ID68">
        <v>1.9</v>
      </c>
      <c r="IE68">
        <v>1.5148900000000001</v>
      </c>
      <c r="IF68">
        <v>2.6196299999999999</v>
      </c>
      <c r="IG68">
        <v>2.9980500000000001</v>
      </c>
      <c r="IH68">
        <v>2.9553199999999999</v>
      </c>
      <c r="II68">
        <v>2.7453599999999998</v>
      </c>
      <c r="IJ68">
        <v>2.3022499999999999</v>
      </c>
      <c r="IK68">
        <v>32.709099999999999</v>
      </c>
      <c r="IL68">
        <v>24.218800000000002</v>
      </c>
      <c r="IM68">
        <v>18</v>
      </c>
      <c r="IN68">
        <v>1078.23</v>
      </c>
      <c r="IO68">
        <v>655.03700000000003</v>
      </c>
      <c r="IP68">
        <v>24.999700000000001</v>
      </c>
      <c r="IQ68">
        <v>24.2775</v>
      </c>
      <c r="IR68">
        <v>30.0001</v>
      </c>
      <c r="IS68">
        <v>24.1402</v>
      </c>
      <c r="IT68">
        <v>24.093800000000002</v>
      </c>
      <c r="IU68">
        <v>30.334299999999999</v>
      </c>
      <c r="IV68">
        <v>16.674900000000001</v>
      </c>
      <c r="IW68">
        <v>53.757399999999997</v>
      </c>
      <c r="IX68">
        <v>25</v>
      </c>
      <c r="IY68">
        <v>400</v>
      </c>
      <c r="IZ68">
        <v>17.035399999999999</v>
      </c>
      <c r="JA68">
        <v>103.553</v>
      </c>
      <c r="JB68">
        <v>104.77800000000001</v>
      </c>
    </row>
    <row r="69" spans="1:262" x14ac:dyDescent="0.2">
      <c r="A69">
        <v>53</v>
      </c>
      <c r="B69">
        <v>1634319657</v>
      </c>
      <c r="C69">
        <v>7876.9000000953702</v>
      </c>
      <c r="D69" t="s">
        <v>611</v>
      </c>
      <c r="E69" t="s">
        <v>612</v>
      </c>
      <c r="F69" t="s">
        <v>390</v>
      </c>
      <c r="G69">
        <v>1634319657</v>
      </c>
      <c r="H69">
        <f t="shared" si="46"/>
        <v>3.8233444840661949E-3</v>
      </c>
      <c r="I69">
        <f t="shared" si="47"/>
        <v>3.8233444840661948</v>
      </c>
      <c r="J69">
        <f t="shared" si="48"/>
        <v>13.371642058480097</v>
      </c>
      <c r="K69">
        <f t="shared" si="49"/>
        <v>391.142</v>
      </c>
      <c r="L69">
        <f t="shared" si="50"/>
        <v>264.21754414722449</v>
      </c>
      <c r="M69">
        <f t="shared" si="51"/>
        <v>24.05894992198936</v>
      </c>
      <c r="N69">
        <f t="shared" si="52"/>
        <v>35.616354775984</v>
      </c>
      <c r="O69">
        <f t="shared" si="53"/>
        <v>0.19039307071089573</v>
      </c>
      <c r="P69">
        <f t="shared" si="54"/>
        <v>2.7581871440774779</v>
      </c>
      <c r="Q69">
        <f t="shared" si="55"/>
        <v>0.18338149293112607</v>
      </c>
      <c r="R69">
        <f t="shared" si="56"/>
        <v>0.11522188225523139</v>
      </c>
      <c r="S69">
        <f t="shared" si="57"/>
        <v>241.74757701807883</v>
      </c>
      <c r="T69">
        <f t="shared" si="58"/>
        <v>27.055692623500619</v>
      </c>
      <c r="U69">
        <f t="shared" si="59"/>
        <v>27.055692623500619</v>
      </c>
      <c r="V69">
        <f t="shared" si="60"/>
        <v>3.5908837285126598</v>
      </c>
      <c r="W69">
        <f t="shared" si="61"/>
        <v>50.004846185812255</v>
      </c>
      <c r="X69">
        <f t="shared" si="62"/>
        <v>1.74807351502</v>
      </c>
      <c r="Y69">
        <f t="shared" si="63"/>
        <v>3.4958082033176541</v>
      </c>
      <c r="Z69">
        <f t="shared" si="64"/>
        <v>1.8428102134926598</v>
      </c>
      <c r="AA69">
        <f t="shared" si="65"/>
        <v>-168.6094917473192</v>
      </c>
      <c r="AB69">
        <f t="shared" si="66"/>
        <v>-67.850432636716107</v>
      </c>
      <c r="AC69">
        <f t="shared" si="67"/>
        <v>-5.2997446186326682</v>
      </c>
      <c r="AD69">
        <f t="shared" si="68"/>
        <v>-1.2091984589147842E-2</v>
      </c>
      <c r="AE69">
        <v>0</v>
      </c>
      <c r="AF69">
        <v>0</v>
      </c>
      <c r="AG69">
        <f t="shared" si="69"/>
        <v>1</v>
      </c>
      <c r="AH69">
        <f t="shared" si="70"/>
        <v>0</v>
      </c>
      <c r="AI69">
        <f t="shared" si="71"/>
        <v>47946.071466435264</v>
      </c>
      <c r="AJ69" t="s">
        <v>391</v>
      </c>
      <c r="AK69">
        <v>0</v>
      </c>
      <c r="AL69">
        <v>0</v>
      </c>
      <c r="AM69">
        <v>0</v>
      </c>
      <c r="AN69" t="e">
        <f t="shared" si="72"/>
        <v>#DIV/0!</v>
      </c>
      <c r="AO69">
        <v>-1</v>
      </c>
      <c r="AP69" t="s">
        <v>613</v>
      </c>
      <c r="AQ69">
        <v>10396.5</v>
      </c>
      <c r="AR69">
        <v>1205.0846153846201</v>
      </c>
      <c r="AS69">
        <v>1420.04</v>
      </c>
      <c r="AT69">
        <f t="shared" si="73"/>
        <v>0.15137276739766481</v>
      </c>
      <c r="AU69">
        <v>0.5</v>
      </c>
      <c r="AV69">
        <f t="shared" si="74"/>
        <v>1261.2617994912325</v>
      </c>
      <c r="AW69">
        <f t="shared" si="75"/>
        <v>13.371642058480097</v>
      </c>
      <c r="AX69">
        <f t="shared" si="76"/>
        <v>95.46034450097325</v>
      </c>
      <c r="AY69">
        <f t="shared" si="77"/>
        <v>1.1394654198103302E-2</v>
      </c>
      <c r="AZ69">
        <f t="shared" si="78"/>
        <v>-1</v>
      </c>
      <c r="BA69" t="e">
        <f t="shared" si="79"/>
        <v>#DIV/0!</v>
      </c>
      <c r="BB69" t="s">
        <v>391</v>
      </c>
      <c r="BC69">
        <v>0</v>
      </c>
      <c r="BD69" t="e">
        <f t="shared" si="80"/>
        <v>#DIV/0!</v>
      </c>
      <c r="BE69" t="e">
        <f t="shared" si="81"/>
        <v>#DIV/0!</v>
      </c>
      <c r="BF69" t="e">
        <f t="shared" si="82"/>
        <v>#DIV/0!</v>
      </c>
      <c r="BG69" t="e">
        <f t="shared" si="83"/>
        <v>#DIV/0!</v>
      </c>
      <c r="BH69">
        <f t="shared" si="84"/>
        <v>0.15137276739766478</v>
      </c>
      <c r="BI69" t="e">
        <f t="shared" si="85"/>
        <v>#DIV/0!</v>
      </c>
      <c r="BJ69" t="e">
        <f t="shared" si="86"/>
        <v>#DIV/0!</v>
      </c>
      <c r="BK69" t="e">
        <f t="shared" si="87"/>
        <v>#DIV/0!</v>
      </c>
      <c r="BL69">
        <v>171</v>
      </c>
      <c r="BM69">
        <v>300</v>
      </c>
      <c r="BN69">
        <v>300</v>
      </c>
      <c r="BO69">
        <v>300</v>
      </c>
      <c r="BP69">
        <v>10396.5</v>
      </c>
      <c r="BQ69">
        <v>1382.47</v>
      </c>
      <c r="BR69">
        <v>-7.3519199999999996E-3</v>
      </c>
      <c r="BS69">
        <v>-0.32</v>
      </c>
      <c r="BT69" t="s">
        <v>391</v>
      </c>
      <c r="BU69" t="s">
        <v>391</v>
      </c>
      <c r="BV69" t="s">
        <v>391</v>
      </c>
      <c r="BW69" t="s">
        <v>391</v>
      </c>
      <c r="BX69" t="s">
        <v>391</v>
      </c>
      <c r="BY69" t="s">
        <v>391</v>
      </c>
      <c r="BZ69" t="s">
        <v>391</v>
      </c>
      <c r="CA69" t="s">
        <v>391</v>
      </c>
      <c r="CB69" t="s">
        <v>391</v>
      </c>
      <c r="CC69" t="s">
        <v>391</v>
      </c>
      <c r="CD69">
        <f t="shared" si="88"/>
        <v>1500.06</v>
      </c>
      <c r="CE69">
        <f t="shared" si="89"/>
        <v>1261.2617994912325</v>
      </c>
      <c r="CF69">
        <f t="shared" si="90"/>
        <v>0.84080756735812734</v>
      </c>
      <c r="CG69">
        <f t="shared" si="91"/>
        <v>0.16115860500118584</v>
      </c>
      <c r="CH69">
        <v>6</v>
      </c>
      <c r="CI69">
        <v>0.5</v>
      </c>
      <c r="CJ69" t="s">
        <v>393</v>
      </c>
      <c r="CK69">
        <v>2</v>
      </c>
      <c r="CL69">
        <v>1634319657</v>
      </c>
      <c r="CM69">
        <v>391.142</v>
      </c>
      <c r="CN69">
        <v>400.06200000000001</v>
      </c>
      <c r="CO69">
        <v>19.197500000000002</v>
      </c>
      <c r="CP69">
        <v>16.947600000000001</v>
      </c>
      <c r="CQ69">
        <v>388.59399999999999</v>
      </c>
      <c r="CR69">
        <v>19.0776</v>
      </c>
      <c r="CS69">
        <v>1000.03</v>
      </c>
      <c r="CT69">
        <v>90.957099999999997</v>
      </c>
      <c r="CU69">
        <v>0.10025199999999999</v>
      </c>
      <c r="CV69">
        <v>26.599399999999999</v>
      </c>
      <c r="CW69">
        <v>-253.46</v>
      </c>
      <c r="CX69">
        <v>999.9</v>
      </c>
      <c r="CY69">
        <v>0</v>
      </c>
      <c r="CZ69">
        <v>0</v>
      </c>
      <c r="DA69">
        <v>9953.75</v>
      </c>
      <c r="DB69">
        <v>0</v>
      </c>
      <c r="DC69">
        <v>11.8782</v>
      </c>
      <c r="DD69">
        <v>-8.9205000000000005</v>
      </c>
      <c r="DE69">
        <v>398.798</v>
      </c>
      <c r="DF69">
        <v>406.959</v>
      </c>
      <c r="DG69">
        <v>2.2498900000000002</v>
      </c>
      <c r="DH69">
        <v>400.06200000000001</v>
      </c>
      <c r="DI69">
        <v>16.947600000000001</v>
      </c>
      <c r="DJ69">
        <v>1.7461500000000001</v>
      </c>
      <c r="DK69">
        <v>1.5415000000000001</v>
      </c>
      <c r="DL69">
        <v>15.312900000000001</v>
      </c>
      <c r="DM69">
        <v>13.386200000000001</v>
      </c>
      <c r="DN69">
        <v>1500.06</v>
      </c>
      <c r="DO69">
        <v>0.972993</v>
      </c>
      <c r="DP69">
        <v>2.70075E-2</v>
      </c>
      <c r="DQ69">
        <v>0</v>
      </c>
      <c r="DR69">
        <v>1197.55</v>
      </c>
      <c r="DS69">
        <v>5.0006300000000001</v>
      </c>
      <c r="DT69">
        <v>17571.599999999999</v>
      </c>
      <c r="DU69">
        <v>12905.6</v>
      </c>
      <c r="DV69">
        <v>40.25</v>
      </c>
      <c r="DW69">
        <v>40.686999999999998</v>
      </c>
      <c r="DX69">
        <v>39.811999999999998</v>
      </c>
      <c r="DY69">
        <v>41.625</v>
      </c>
      <c r="DZ69">
        <v>41.5</v>
      </c>
      <c r="EA69">
        <v>1454.68</v>
      </c>
      <c r="EB69">
        <v>40.380000000000003</v>
      </c>
      <c r="EC69">
        <v>0</v>
      </c>
      <c r="ED69">
        <v>118.89999985694899</v>
      </c>
      <c r="EE69">
        <v>0</v>
      </c>
      <c r="EF69">
        <v>1205.0846153846201</v>
      </c>
      <c r="EG69">
        <v>-62.372649581782603</v>
      </c>
      <c r="EH69">
        <v>-913.85982890529101</v>
      </c>
      <c r="EI69">
        <v>17686.069230769201</v>
      </c>
      <c r="EJ69">
        <v>15</v>
      </c>
      <c r="EK69">
        <v>1634319623.5</v>
      </c>
      <c r="EL69" t="s">
        <v>614</v>
      </c>
      <c r="EM69">
        <v>1634319618</v>
      </c>
      <c r="EN69">
        <v>1634319623.5</v>
      </c>
      <c r="EO69">
        <v>58</v>
      </c>
      <c r="EP69">
        <v>1.4E-2</v>
      </c>
      <c r="EQ69">
        <v>-1E-3</v>
      </c>
      <c r="ER69">
        <v>2.548</v>
      </c>
      <c r="ES69">
        <v>0.12</v>
      </c>
      <c r="ET69">
        <v>400</v>
      </c>
      <c r="EU69">
        <v>17</v>
      </c>
      <c r="EV69">
        <v>0.13</v>
      </c>
      <c r="EW69">
        <v>0.03</v>
      </c>
      <c r="EX69">
        <v>-8.9459895121951192</v>
      </c>
      <c r="EY69">
        <v>-6.8196585365841902E-2</v>
      </c>
      <c r="EZ69">
        <v>2.0325138580059798E-2</v>
      </c>
      <c r="FA69">
        <v>1</v>
      </c>
      <c r="FB69">
        <v>2.2534704878048801</v>
      </c>
      <c r="FC69">
        <v>7.96095470383274E-2</v>
      </c>
      <c r="FD69">
        <v>1.50177709286194E-2</v>
      </c>
      <c r="FE69">
        <v>1</v>
      </c>
      <c r="FF69">
        <v>2</v>
      </c>
      <c r="FG69">
        <v>2</v>
      </c>
      <c r="FH69" t="s">
        <v>395</v>
      </c>
      <c r="FI69">
        <v>3.8844500000000002</v>
      </c>
      <c r="FJ69">
        <v>2.7588400000000002</v>
      </c>
      <c r="FK69">
        <v>8.7244299999999997E-2</v>
      </c>
      <c r="FL69">
        <v>8.93544E-2</v>
      </c>
      <c r="FM69">
        <v>8.9898199999999998E-2</v>
      </c>
      <c r="FN69">
        <v>8.2640599999999995E-2</v>
      </c>
      <c r="FO69">
        <v>35975.1</v>
      </c>
      <c r="FP69">
        <v>39394.199999999997</v>
      </c>
      <c r="FQ69">
        <v>35704.800000000003</v>
      </c>
      <c r="FR69">
        <v>39256.6</v>
      </c>
      <c r="FS69">
        <v>46095.199999999997</v>
      </c>
      <c r="FT69">
        <v>51992.4</v>
      </c>
      <c r="FU69">
        <v>55831.3</v>
      </c>
      <c r="FV69">
        <v>62940.4</v>
      </c>
      <c r="FW69">
        <v>2.6537999999999999</v>
      </c>
      <c r="FX69">
        <v>2.2405499999999998</v>
      </c>
      <c r="FY69">
        <v>-0.29460700000000001</v>
      </c>
      <c r="FZ69">
        <v>0</v>
      </c>
      <c r="GA69">
        <v>-244.72800000000001</v>
      </c>
      <c r="GB69">
        <v>999.9</v>
      </c>
      <c r="GC69">
        <v>49.664000000000001</v>
      </c>
      <c r="GD69">
        <v>28.157</v>
      </c>
      <c r="GE69">
        <v>20.912199999999999</v>
      </c>
      <c r="GF69">
        <v>56.859200000000001</v>
      </c>
      <c r="GG69">
        <v>45.212299999999999</v>
      </c>
      <c r="GH69">
        <v>3</v>
      </c>
      <c r="GI69">
        <v>-0.23463400000000001</v>
      </c>
      <c r="GJ69">
        <v>-0.69929200000000002</v>
      </c>
      <c r="GK69">
        <v>20.130700000000001</v>
      </c>
      <c r="GL69">
        <v>5.20052</v>
      </c>
      <c r="GM69">
        <v>12.0083</v>
      </c>
      <c r="GN69">
        <v>4.9757499999999997</v>
      </c>
      <c r="GO69">
        <v>3.2930299999999999</v>
      </c>
      <c r="GP69">
        <v>39.4</v>
      </c>
      <c r="GQ69">
        <v>1692.7</v>
      </c>
      <c r="GR69">
        <v>9999</v>
      </c>
      <c r="GS69">
        <v>9999</v>
      </c>
      <c r="GT69">
        <v>1.86313</v>
      </c>
      <c r="GU69">
        <v>1.86798</v>
      </c>
      <c r="GV69">
        <v>1.86772</v>
      </c>
      <c r="GW69">
        <v>1.86893</v>
      </c>
      <c r="GX69">
        <v>1.86981</v>
      </c>
      <c r="GY69">
        <v>1.8658399999999999</v>
      </c>
      <c r="GZ69">
        <v>1.8669100000000001</v>
      </c>
      <c r="HA69">
        <v>1.8683000000000001</v>
      </c>
      <c r="HB69">
        <v>5</v>
      </c>
      <c r="HC69">
        <v>0</v>
      </c>
      <c r="HD69">
        <v>0</v>
      </c>
      <c r="HE69">
        <v>0</v>
      </c>
      <c r="HF69" t="s">
        <v>396</v>
      </c>
      <c r="HG69" t="s">
        <v>397</v>
      </c>
      <c r="HH69" t="s">
        <v>398</v>
      </c>
      <c r="HI69" t="s">
        <v>398</v>
      </c>
      <c r="HJ69" t="s">
        <v>398</v>
      </c>
      <c r="HK69" t="s">
        <v>398</v>
      </c>
      <c r="HL69">
        <v>0</v>
      </c>
      <c r="HM69">
        <v>100</v>
      </c>
      <c r="HN69">
        <v>100</v>
      </c>
      <c r="HO69">
        <v>2.548</v>
      </c>
      <c r="HP69">
        <v>0.11990000000000001</v>
      </c>
      <c r="HQ69">
        <v>2.5481428571429201</v>
      </c>
      <c r="HR69">
        <v>0</v>
      </c>
      <c r="HS69">
        <v>0</v>
      </c>
      <c r="HT69">
        <v>0</v>
      </c>
      <c r="HU69">
        <v>0.11986999999999499</v>
      </c>
      <c r="HV69">
        <v>0</v>
      </c>
      <c r="HW69">
        <v>0</v>
      </c>
      <c r="HX69">
        <v>0</v>
      </c>
      <c r="HY69">
        <v>-1</v>
      </c>
      <c r="HZ69">
        <v>-1</v>
      </c>
      <c r="IA69">
        <v>-1</v>
      </c>
      <c r="IB69">
        <v>-1</v>
      </c>
      <c r="IC69">
        <v>0.7</v>
      </c>
      <c r="ID69">
        <v>0.6</v>
      </c>
      <c r="IE69">
        <v>1.5100100000000001</v>
      </c>
      <c r="IF69">
        <v>2.6074199999999998</v>
      </c>
      <c r="IG69">
        <v>2.9968300000000001</v>
      </c>
      <c r="IH69">
        <v>2.9553199999999999</v>
      </c>
      <c r="II69">
        <v>2.7453599999999998</v>
      </c>
      <c r="IJ69">
        <v>2.34253</v>
      </c>
      <c r="IK69">
        <v>32.731299999999997</v>
      </c>
      <c r="IL69">
        <v>24.227599999999999</v>
      </c>
      <c r="IM69">
        <v>18</v>
      </c>
      <c r="IN69">
        <v>1074.5999999999999</v>
      </c>
      <c r="IO69">
        <v>654.50400000000002</v>
      </c>
      <c r="IP69">
        <v>24.9998</v>
      </c>
      <c r="IQ69">
        <v>24.250699999999998</v>
      </c>
      <c r="IR69">
        <v>30</v>
      </c>
      <c r="IS69">
        <v>24.116900000000001</v>
      </c>
      <c r="IT69">
        <v>24.069099999999999</v>
      </c>
      <c r="IU69">
        <v>30.241599999999998</v>
      </c>
      <c r="IV69">
        <v>16.726900000000001</v>
      </c>
      <c r="IW69">
        <v>53.749200000000002</v>
      </c>
      <c r="IX69">
        <v>25</v>
      </c>
      <c r="IY69">
        <v>400</v>
      </c>
      <c r="IZ69">
        <v>16.8794</v>
      </c>
      <c r="JA69">
        <v>103.55500000000001</v>
      </c>
      <c r="JB69">
        <v>104.782</v>
      </c>
    </row>
    <row r="70" spans="1:262" x14ac:dyDescent="0.2">
      <c r="A70">
        <v>54</v>
      </c>
      <c r="B70">
        <v>1634319774.5</v>
      </c>
      <c r="C70">
        <v>7994.4000000953702</v>
      </c>
      <c r="D70" t="s">
        <v>615</v>
      </c>
      <c r="E70" t="s">
        <v>616</v>
      </c>
      <c r="F70" t="s">
        <v>390</v>
      </c>
      <c r="G70">
        <v>1634319774.5</v>
      </c>
      <c r="H70">
        <f t="shared" si="46"/>
        <v>3.9708542408690897E-3</v>
      </c>
      <c r="I70">
        <f t="shared" si="47"/>
        <v>3.9708542408690892</v>
      </c>
      <c r="J70">
        <f t="shared" si="48"/>
        <v>17.082501374218694</v>
      </c>
      <c r="K70">
        <f t="shared" si="49"/>
        <v>588.34199999999998</v>
      </c>
      <c r="L70">
        <f t="shared" si="50"/>
        <v>429.85010230948092</v>
      </c>
      <c r="M70">
        <f t="shared" si="51"/>
        <v>39.141310131291362</v>
      </c>
      <c r="N70">
        <f t="shared" si="52"/>
        <v>53.573272546726805</v>
      </c>
      <c r="O70">
        <f t="shared" si="53"/>
        <v>0.19946223291436346</v>
      </c>
      <c r="P70">
        <f t="shared" si="54"/>
        <v>2.7635103835256762</v>
      </c>
      <c r="Q70">
        <f t="shared" si="55"/>
        <v>0.1917954458773089</v>
      </c>
      <c r="R70">
        <f t="shared" si="56"/>
        <v>0.12053643035595382</v>
      </c>
      <c r="S70">
        <f t="shared" si="57"/>
        <v>241.75759101861098</v>
      </c>
      <c r="T70">
        <f t="shared" si="58"/>
        <v>27.035821189081091</v>
      </c>
      <c r="U70">
        <f t="shared" si="59"/>
        <v>27.035821189081091</v>
      </c>
      <c r="V70">
        <f t="shared" si="60"/>
        <v>3.5866966872309733</v>
      </c>
      <c r="W70">
        <f t="shared" si="61"/>
        <v>50.190676004585001</v>
      </c>
      <c r="X70">
        <f t="shared" si="62"/>
        <v>1.7567828699022001</v>
      </c>
      <c r="Y70">
        <f t="shared" si="63"/>
        <v>3.500217589700755</v>
      </c>
      <c r="Z70">
        <f t="shared" si="64"/>
        <v>1.8299138173287732</v>
      </c>
      <c r="AA70">
        <f t="shared" si="65"/>
        <v>-175.11467202232686</v>
      </c>
      <c r="AB70">
        <f t="shared" si="66"/>
        <v>-61.832501179917578</v>
      </c>
      <c r="AC70">
        <f t="shared" si="67"/>
        <v>-4.8204218090766711</v>
      </c>
      <c r="AD70">
        <f t="shared" si="68"/>
        <v>-1.0003992710117871E-2</v>
      </c>
      <c r="AE70">
        <v>0</v>
      </c>
      <c r="AF70">
        <v>0</v>
      </c>
      <c r="AG70">
        <f t="shared" si="69"/>
        <v>1</v>
      </c>
      <c r="AH70">
        <f t="shared" si="70"/>
        <v>0</v>
      </c>
      <c r="AI70">
        <f t="shared" si="71"/>
        <v>48087.695560976921</v>
      </c>
      <c r="AJ70" t="s">
        <v>391</v>
      </c>
      <c r="AK70">
        <v>0</v>
      </c>
      <c r="AL70">
        <v>0</v>
      </c>
      <c r="AM70">
        <v>0</v>
      </c>
      <c r="AN70" t="e">
        <f t="shared" si="72"/>
        <v>#DIV/0!</v>
      </c>
      <c r="AO70">
        <v>-1</v>
      </c>
      <c r="AP70" t="s">
        <v>617</v>
      </c>
      <c r="AQ70">
        <v>10403.1</v>
      </c>
      <c r="AR70">
        <v>1221.1588461538499</v>
      </c>
      <c r="AS70">
        <v>1449.98</v>
      </c>
      <c r="AT70">
        <f t="shared" si="73"/>
        <v>0.15780986899553795</v>
      </c>
      <c r="AU70">
        <v>0.5</v>
      </c>
      <c r="AV70">
        <f t="shared" si="74"/>
        <v>1261.3199994915083</v>
      </c>
      <c r="AW70">
        <f t="shared" si="75"/>
        <v>17.082501374218694</v>
      </c>
      <c r="AX70">
        <f t="shared" si="76"/>
        <v>99.524371940603459</v>
      </c>
      <c r="AY70">
        <f t="shared" si="77"/>
        <v>1.4336172725009132E-2</v>
      </c>
      <c r="AZ70">
        <f t="shared" si="78"/>
        <v>-1</v>
      </c>
      <c r="BA70" t="e">
        <f t="shared" si="79"/>
        <v>#DIV/0!</v>
      </c>
      <c r="BB70" t="s">
        <v>391</v>
      </c>
      <c r="BC70">
        <v>0</v>
      </c>
      <c r="BD70" t="e">
        <f t="shared" si="80"/>
        <v>#DIV/0!</v>
      </c>
      <c r="BE70" t="e">
        <f t="shared" si="81"/>
        <v>#DIV/0!</v>
      </c>
      <c r="BF70" t="e">
        <f t="shared" si="82"/>
        <v>#DIV/0!</v>
      </c>
      <c r="BG70" t="e">
        <f t="shared" si="83"/>
        <v>#DIV/0!</v>
      </c>
      <c r="BH70">
        <f t="shared" si="84"/>
        <v>0.15780986899553792</v>
      </c>
      <c r="BI70" t="e">
        <f t="shared" si="85"/>
        <v>#DIV/0!</v>
      </c>
      <c r="BJ70" t="e">
        <f t="shared" si="86"/>
        <v>#DIV/0!</v>
      </c>
      <c r="BK70" t="e">
        <f t="shared" si="87"/>
        <v>#DIV/0!</v>
      </c>
      <c r="BL70">
        <v>172</v>
      </c>
      <c r="BM70">
        <v>300</v>
      </c>
      <c r="BN70">
        <v>300</v>
      </c>
      <c r="BO70">
        <v>300</v>
      </c>
      <c r="BP70">
        <v>10403.1</v>
      </c>
      <c r="BQ70">
        <v>1412.06</v>
      </c>
      <c r="BR70">
        <v>-7.3563200000000004E-3</v>
      </c>
      <c r="BS70">
        <v>-1.5</v>
      </c>
      <c r="BT70" t="s">
        <v>391</v>
      </c>
      <c r="BU70" t="s">
        <v>391</v>
      </c>
      <c r="BV70" t="s">
        <v>391</v>
      </c>
      <c r="BW70" t="s">
        <v>391</v>
      </c>
      <c r="BX70" t="s">
        <v>391</v>
      </c>
      <c r="BY70" t="s">
        <v>391</v>
      </c>
      <c r="BZ70" t="s">
        <v>391</v>
      </c>
      <c r="CA70" t="s">
        <v>391</v>
      </c>
      <c r="CB70" t="s">
        <v>391</v>
      </c>
      <c r="CC70" t="s">
        <v>391</v>
      </c>
      <c r="CD70">
        <f t="shared" si="88"/>
        <v>1500.13</v>
      </c>
      <c r="CE70">
        <f t="shared" si="89"/>
        <v>1261.3199994915083</v>
      </c>
      <c r="CF70">
        <f t="shared" si="90"/>
        <v>0.84080712970976401</v>
      </c>
      <c r="CG70">
        <f t="shared" si="91"/>
        <v>0.16115776033984452</v>
      </c>
      <c r="CH70">
        <v>6</v>
      </c>
      <c r="CI70">
        <v>0.5</v>
      </c>
      <c r="CJ70" t="s">
        <v>393</v>
      </c>
      <c r="CK70">
        <v>2</v>
      </c>
      <c r="CL70">
        <v>1634319774.5</v>
      </c>
      <c r="CM70">
        <v>588.34199999999998</v>
      </c>
      <c r="CN70">
        <v>599.99300000000005</v>
      </c>
      <c r="CO70">
        <v>19.292999999999999</v>
      </c>
      <c r="CP70">
        <v>16.956499999999998</v>
      </c>
      <c r="CQ70">
        <v>585.11199999999997</v>
      </c>
      <c r="CR70">
        <v>19.172000000000001</v>
      </c>
      <c r="CS70">
        <v>1000.02</v>
      </c>
      <c r="CT70">
        <v>90.958200000000005</v>
      </c>
      <c r="CU70">
        <v>9.9845400000000001E-2</v>
      </c>
      <c r="CV70">
        <v>26.620799999999999</v>
      </c>
      <c r="CW70">
        <v>-253.678</v>
      </c>
      <c r="CX70">
        <v>999.9</v>
      </c>
      <c r="CY70">
        <v>0</v>
      </c>
      <c r="CZ70">
        <v>0</v>
      </c>
      <c r="DA70">
        <v>9985</v>
      </c>
      <c r="DB70">
        <v>0</v>
      </c>
      <c r="DC70">
        <v>11.8879</v>
      </c>
      <c r="DD70">
        <v>-12.3329</v>
      </c>
      <c r="DE70">
        <v>599.22</v>
      </c>
      <c r="DF70">
        <v>610.34199999999998</v>
      </c>
      <c r="DG70">
        <v>2.33535</v>
      </c>
      <c r="DH70">
        <v>599.99300000000005</v>
      </c>
      <c r="DI70">
        <v>16.956499999999998</v>
      </c>
      <c r="DJ70">
        <v>1.75475</v>
      </c>
      <c r="DK70">
        <v>1.54233</v>
      </c>
      <c r="DL70">
        <v>15.3894</v>
      </c>
      <c r="DM70">
        <v>13.394399999999999</v>
      </c>
      <c r="DN70">
        <v>1500.13</v>
      </c>
      <c r="DO70">
        <v>0.97300900000000001</v>
      </c>
      <c r="DP70">
        <v>2.69912E-2</v>
      </c>
      <c r="DQ70">
        <v>0</v>
      </c>
      <c r="DR70">
        <v>1217.46</v>
      </c>
      <c r="DS70">
        <v>5.0006300000000001</v>
      </c>
      <c r="DT70">
        <v>17772.5</v>
      </c>
      <c r="DU70">
        <v>12906.2</v>
      </c>
      <c r="DV70">
        <v>38.5</v>
      </c>
      <c r="DW70">
        <v>38.686999999999998</v>
      </c>
      <c r="DX70">
        <v>38.436999999999998</v>
      </c>
      <c r="DY70">
        <v>38</v>
      </c>
      <c r="DZ70">
        <v>39.686999999999998</v>
      </c>
      <c r="EA70">
        <v>1454.77</v>
      </c>
      <c r="EB70">
        <v>40.36</v>
      </c>
      <c r="EC70">
        <v>0</v>
      </c>
      <c r="ED70">
        <v>117</v>
      </c>
      <c r="EE70">
        <v>0</v>
      </c>
      <c r="EF70">
        <v>1221.1588461538499</v>
      </c>
      <c r="EG70">
        <v>-31.540854705597301</v>
      </c>
      <c r="EH70">
        <v>-491.04273508412501</v>
      </c>
      <c r="EI70">
        <v>17833.092307692299</v>
      </c>
      <c r="EJ70">
        <v>15</v>
      </c>
      <c r="EK70">
        <v>1634319799.5</v>
      </c>
      <c r="EL70" t="s">
        <v>618</v>
      </c>
      <c r="EM70">
        <v>1634319799.5</v>
      </c>
      <c r="EN70">
        <v>1634319798</v>
      </c>
      <c r="EO70">
        <v>59</v>
      </c>
      <c r="EP70">
        <v>0.68200000000000005</v>
      </c>
      <c r="EQ70">
        <v>1E-3</v>
      </c>
      <c r="ER70">
        <v>3.23</v>
      </c>
      <c r="ES70">
        <v>0.121</v>
      </c>
      <c r="ET70">
        <v>600</v>
      </c>
      <c r="EU70">
        <v>17</v>
      </c>
      <c r="EV70">
        <v>0.16</v>
      </c>
      <c r="EW70">
        <v>0.04</v>
      </c>
      <c r="EX70">
        <v>-12.370979999999999</v>
      </c>
      <c r="EY70">
        <v>9.7663789868685194E-2</v>
      </c>
      <c r="EZ70">
        <v>1.68119035210175E-2</v>
      </c>
      <c r="FA70">
        <v>1</v>
      </c>
      <c r="FB70">
        <v>2.3282972499999999</v>
      </c>
      <c r="FC70">
        <v>3.7552908067537701E-2</v>
      </c>
      <c r="FD70">
        <v>3.6426446350831402E-3</v>
      </c>
      <c r="FE70">
        <v>1</v>
      </c>
      <c r="FF70">
        <v>2</v>
      </c>
      <c r="FG70">
        <v>2</v>
      </c>
      <c r="FH70" t="s">
        <v>395</v>
      </c>
      <c r="FI70">
        <v>3.8844400000000001</v>
      </c>
      <c r="FJ70">
        <v>2.7587100000000002</v>
      </c>
      <c r="FK70">
        <v>0.118076</v>
      </c>
      <c r="FL70">
        <v>0.12023499999999999</v>
      </c>
      <c r="FM70">
        <v>9.0225E-2</v>
      </c>
      <c r="FN70">
        <v>8.2678000000000001E-2</v>
      </c>
      <c r="FO70">
        <v>34763</v>
      </c>
      <c r="FP70">
        <v>38062.5</v>
      </c>
      <c r="FQ70">
        <v>35706.9</v>
      </c>
      <c r="FR70">
        <v>39259.599999999999</v>
      </c>
      <c r="FS70">
        <v>46081.8</v>
      </c>
      <c r="FT70">
        <v>51994.5</v>
      </c>
      <c r="FU70">
        <v>55834.7</v>
      </c>
      <c r="FV70">
        <v>62944.5</v>
      </c>
      <c r="FW70">
        <v>2.6562800000000002</v>
      </c>
      <c r="FX70">
        <v>2.2422300000000002</v>
      </c>
      <c r="FY70">
        <v>-0.30180800000000002</v>
      </c>
      <c r="FZ70">
        <v>0</v>
      </c>
      <c r="GA70">
        <v>-244.732</v>
      </c>
      <c r="GB70">
        <v>999.9</v>
      </c>
      <c r="GC70">
        <v>49.542000000000002</v>
      </c>
      <c r="GD70">
        <v>28.167999999999999</v>
      </c>
      <c r="GE70">
        <v>20.873100000000001</v>
      </c>
      <c r="GF70">
        <v>56.019199999999998</v>
      </c>
      <c r="GG70">
        <v>45.196300000000001</v>
      </c>
      <c r="GH70">
        <v>3</v>
      </c>
      <c r="GI70">
        <v>-0.23696900000000001</v>
      </c>
      <c r="GJ70">
        <v>-0.69499699999999998</v>
      </c>
      <c r="GK70">
        <v>20.131</v>
      </c>
      <c r="GL70">
        <v>5.20052</v>
      </c>
      <c r="GM70">
        <v>12.007300000000001</v>
      </c>
      <c r="GN70">
        <v>4.9757499999999997</v>
      </c>
      <c r="GO70">
        <v>3.2930299999999999</v>
      </c>
      <c r="GP70">
        <v>39.5</v>
      </c>
      <c r="GQ70">
        <v>1696.9</v>
      </c>
      <c r="GR70">
        <v>9999</v>
      </c>
      <c r="GS70">
        <v>9999</v>
      </c>
      <c r="GT70">
        <v>1.8631200000000001</v>
      </c>
      <c r="GU70">
        <v>1.8679699999999999</v>
      </c>
      <c r="GV70">
        <v>1.8676999999999999</v>
      </c>
      <c r="GW70">
        <v>1.8689100000000001</v>
      </c>
      <c r="GX70">
        <v>1.86981</v>
      </c>
      <c r="GY70">
        <v>1.8658399999999999</v>
      </c>
      <c r="GZ70">
        <v>1.8669</v>
      </c>
      <c r="HA70">
        <v>1.86829</v>
      </c>
      <c r="HB70">
        <v>5</v>
      </c>
      <c r="HC70">
        <v>0</v>
      </c>
      <c r="HD70">
        <v>0</v>
      </c>
      <c r="HE70">
        <v>0</v>
      </c>
      <c r="HF70" t="s">
        <v>396</v>
      </c>
      <c r="HG70" t="s">
        <v>397</v>
      </c>
      <c r="HH70" t="s">
        <v>398</v>
      </c>
      <c r="HI70" t="s">
        <v>398</v>
      </c>
      <c r="HJ70" t="s">
        <v>398</v>
      </c>
      <c r="HK70" t="s">
        <v>398</v>
      </c>
      <c r="HL70">
        <v>0</v>
      </c>
      <c r="HM70">
        <v>100</v>
      </c>
      <c r="HN70">
        <v>100</v>
      </c>
      <c r="HO70">
        <v>3.23</v>
      </c>
      <c r="HP70">
        <v>0.121</v>
      </c>
      <c r="HQ70">
        <v>2.5481428571429201</v>
      </c>
      <c r="HR70">
        <v>0</v>
      </c>
      <c r="HS70">
        <v>0</v>
      </c>
      <c r="HT70">
        <v>0</v>
      </c>
      <c r="HU70">
        <v>0.11986999999999499</v>
      </c>
      <c r="HV70">
        <v>0</v>
      </c>
      <c r="HW70">
        <v>0</v>
      </c>
      <c r="HX70">
        <v>0</v>
      </c>
      <c r="HY70">
        <v>-1</v>
      </c>
      <c r="HZ70">
        <v>-1</v>
      </c>
      <c r="IA70">
        <v>-1</v>
      </c>
      <c r="IB70">
        <v>-1</v>
      </c>
      <c r="IC70">
        <v>2.6</v>
      </c>
      <c r="ID70">
        <v>2.5</v>
      </c>
      <c r="IE70">
        <v>2.0898400000000001</v>
      </c>
      <c r="IF70">
        <v>2.6184099999999999</v>
      </c>
      <c r="IG70">
        <v>2.9980500000000001</v>
      </c>
      <c r="IH70">
        <v>2.9553199999999999</v>
      </c>
      <c r="II70">
        <v>2.7453599999999998</v>
      </c>
      <c r="IJ70">
        <v>2.3290999999999999</v>
      </c>
      <c r="IK70">
        <v>32.709099999999999</v>
      </c>
      <c r="IL70">
        <v>24.210100000000001</v>
      </c>
      <c r="IM70">
        <v>18</v>
      </c>
      <c r="IN70">
        <v>1077</v>
      </c>
      <c r="IO70">
        <v>655.51199999999994</v>
      </c>
      <c r="IP70">
        <v>25.0002</v>
      </c>
      <c r="IQ70">
        <v>24.218900000000001</v>
      </c>
      <c r="IR70">
        <v>30.0001</v>
      </c>
      <c r="IS70">
        <v>24.088699999999999</v>
      </c>
      <c r="IT70">
        <v>24.041799999999999</v>
      </c>
      <c r="IU70">
        <v>41.826099999999997</v>
      </c>
      <c r="IV70">
        <v>16.395900000000001</v>
      </c>
      <c r="IW70">
        <v>53.378300000000003</v>
      </c>
      <c r="IX70">
        <v>25</v>
      </c>
      <c r="IY70">
        <v>600</v>
      </c>
      <c r="IZ70">
        <v>16.9938</v>
      </c>
      <c r="JA70">
        <v>103.56100000000001</v>
      </c>
      <c r="JB70">
        <v>104.789</v>
      </c>
    </row>
    <row r="71" spans="1:262" x14ac:dyDescent="0.2">
      <c r="A71">
        <v>55</v>
      </c>
      <c r="B71">
        <v>1634319915.5</v>
      </c>
      <c r="C71">
        <v>8135.4000000953702</v>
      </c>
      <c r="D71" t="s">
        <v>619</v>
      </c>
      <c r="E71" t="s">
        <v>620</v>
      </c>
      <c r="F71" t="s">
        <v>390</v>
      </c>
      <c r="G71">
        <v>1634319915.5</v>
      </c>
      <c r="H71">
        <f t="shared" si="46"/>
        <v>4.1817884960800994E-3</v>
      </c>
      <c r="I71">
        <f t="shared" si="47"/>
        <v>4.1817884960800997</v>
      </c>
      <c r="J71">
        <f t="shared" si="48"/>
        <v>18.489121855685106</v>
      </c>
      <c r="K71">
        <f t="shared" si="49"/>
        <v>786.88699999999994</v>
      </c>
      <c r="L71">
        <f t="shared" si="50"/>
        <v>620.25258991670898</v>
      </c>
      <c r="M71">
        <f t="shared" si="51"/>
        <v>56.47958976496394</v>
      </c>
      <c r="N71">
        <f t="shared" si="52"/>
        <v>71.653154978927589</v>
      </c>
      <c r="O71">
        <f t="shared" si="53"/>
        <v>0.21330221960644147</v>
      </c>
      <c r="P71">
        <f t="shared" si="54"/>
        <v>2.7679674389913824</v>
      </c>
      <c r="Q71">
        <f t="shared" si="55"/>
        <v>0.20457311126268587</v>
      </c>
      <c r="R71">
        <f t="shared" si="56"/>
        <v>0.12861270322089596</v>
      </c>
      <c r="S71">
        <f t="shared" si="57"/>
        <v>241.72363701798062</v>
      </c>
      <c r="T71">
        <f t="shared" si="58"/>
        <v>26.858377249450626</v>
      </c>
      <c r="U71">
        <f t="shared" si="59"/>
        <v>26.858377249450626</v>
      </c>
      <c r="V71">
        <f t="shared" si="60"/>
        <v>3.5494966231801031</v>
      </c>
      <c r="W71">
        <f t="shared" si="61"/>
        <v>50.123581408757566</v>
      </c>
      <c r="X71">
        <f t="shared" si="62"/>
        <v>1.74219570656248</v>
      </c>
      <c r="Y71">
        <f t="shared" si="63"/>
        <v>3.4758005266121792</v>
      </c>
      <c r="Z71">
        <f t="shared" si="64"/>
        <v>1.807300916617623</v>
      </c>
      <c r="AA71">
        <f t="shared" si="65"/>
        <v>-184.41687267713237</v>
      </c>
      <c r="AB71">
        <f t="shared" si="66"/>
        <v>-53.180986838960955</v>
      </c>
      <c r="AC71">
        <f t="shared" si="67"/>
        <v>-4.1331472353988143</v>
      </c>
      <c r="AD71">
        <f t="shared" si="68"/>
        <v>-7.3697335115170404E-3</v>
      </c>
      <c r="AE71">
        <v>0</v>
      </c>
      <c r="AF71">
        <v>0</v>
      </c>
      <c r="AG71">
        <f t="shared" si="69"/>
        <v>1</v>
      </c>
      <c r="AH71">
        <f t="shared" si="70"/>
        <v>0</v>
      </c>
      <c r="AI71">
        <f t="shared" si="71"/>
        <v>48228.369250959891</v>
      </c>
      <c r="AJ71" t="s">
        <v>391</v>
      </c>
      <c r="AK71">
        <v>0</v>
      </c>
      <c r="AL71">
        <v>0</v>
      </c>
      <c r="AM71">
        <v>0</v>
      </c>
      <c r="AN71" t="e">
        <f t="shared" si="72"/>
        <v>#DIV/0!</v>
      </c>
      <c r="AO71">
        <v>-1</v>
      </c>
      <c r="AP71" t="s">
        <v>621</v>
      </c>
      <c r="AQ71">
        <v>10408.4</v>
      </c>
      <c r="AR71">
        <v>1212.3219999999999</v>
      </c>
      <c r="AS71">
        <v>1436.65</v>
      </c>
      <c r="AT71">
        <f t="shared" si="73"/>
        <v>0.15614659102773831</v>
      </c>
      <c r="AU71">
        <v>0.5</v>
      </c>
      <c r="AV71">
        <f t="shared" si="74"/>
        <v>1261.1357994911814</v>
      </c>
      <c r="AW71">
        <f t="shared" si="75"/>
        <v>18.489121855685106</v>
      </c>
      <c r="AX71">
        <f t="shared" si="76"/>
        <v>98.461027956794638</v>
      </c>
      <c r="AY71">
        <f t="shared" si="77"/>
        <v>1.5453626693927965E-2</v>
      </c>
      <c r="AZ71">
        <f t="shared" si="78"/>
        <v>-1</v>
      </c>
      <c r="BA71" t="e">
        <f t="shared" si="79"/>
        <v>#DIV/0!</v>
      </c>
      <c r="BB71" t="s">
        <v>391</v>
      </c>
      <c r="BC71">
        <v>0</v>
      </c>
      <c r="BD71" t="e">
        <f t="shared" si="80"/>
        <v>#DIV/0!</v>
      </c>
      <c r="BE71" t="e">
        <f t="shared" si="81"/>
        <v>#DIV/0!</v>
      </c>
      <c r="BF71" t="e">
        <f t="shared" si="82"/>
        <v>#DIV/0!</v>
      </c>
      <c r="BG71" t="e">
        <f t="shared" si="83"/>
        <v>#DIV/0!</v>
      </c>
      <c r="BH71">
        <f t="shared" si="84"/>
        <v>0.15614659102773829</v>
      </c>
      <c r="BI71" t="e">
        <f t="shared" si="85"/>
        <v>#DIV/0!</v>
      </c>
      <c r="BJ71" t="e">
        <f t="shared" si="86"/>
        <v>#DIV/0!</v>
      </c>
      <c r="BK71" t="e">
        <f t="shared" si="87"/>
        <v>#DIV/0!</v>
      </c>
      <c r="BL71">
        <v>173</v>
      </c>
      <c r="BM71">
        <v>300</v>
      </c>
      <c r="BN71">
        <v>300</v>
      </c>
      <c r="BO71">
        <v>300</v>
      </c>
      <c r="BP71">
        <v>10408.4</v>
      </c>
      <c r="BQ71">
        <v>1400.66</v>
      </c>
      <c r="BR71">
        <v>-7.3601400000000003E-3</v>
      </c>
      <c r="BS71">
        <v>-0.33</v>
      </c>
      <c r="BT71" t="s">
        <v>391</v>
      </c>
      <c r="BU71" t="s">
        <v>391</v>
      </c>
      <c r="BV71" t="s">
        <v>391</v>
      </c>
      <c r="BW71" t="s">
        <v>391</v>
      </c>
      <c r="BX71" t="s">
        <v>391</v>
      </c>
      <c r="BY71" t="s">
        <v>391</v>
      </c>
      <c r="BZ71" t="s">
        <v>391</v>
      </c>
      <c r="CA71" t="s">
        <v>391</v>
      </c>
      <c r="CB71" t="s">
        <v>391</v>
      </c>
      <c r="CC71" t="s">
        <v>391</v>
      </c>
      <c r="CD71">
        <f t="shared" si="88"/>
        <v>1499.91</v>
      </c>
      <c r="CE71">
        <f t="shared" si="89"/>
        <v>1261.1357994911814</v>
      </c>
      <c r="CF71">
        <f t="shared" si="90"/>
        <v>0.84080764811967479</v>
      </c>
      <c r="CG71">
        <f t="shared" si="91"/>
        <v>0.16115876087097267</v>
      </c>
      <c r="CH71">
        <v>6</v>
      </c>
      <c r="CI71">
        <v>0.5</v>
      </c>
      <c r="CJ71" t="s">
        <v>393</v>
      </c>
      <c r="CK71">
        <v>2</v>
      </c>
      <c r="CL71">
        <v>1634319915.5</v>
      </c>
      <c r="CM71">
        <v>786.88699999999994</v>
      </c>
      <c r="CN71">
        <v>799.95500000000004</v>
      </c>
      <c r="CO71">
        <v>19.1326</v>
      </c>
      <c r="CP71">
        <v>16.671500000000002</v>
      </c>
      <c r="CQ71">
        <v>783.12800000000004</v>
      </c>
      <c r="CR71">
        <v>19.020900000000001</v>
      </c>
      <c r="CS71">
        <v>999.98699999999997</v>
      </c>
      <c r="CT71">
        <v>90.959199999999996</v>
      </c>
      <c r="CU71">
        <v>9.9814799999999995E-2</v>
      </c>
      <c r="CV71">
        <v>26.501999999999999</v>
      </c>
      <c r="CW71">
        <v>-253.43</v>
      </c>
      <c r="CX71">
        <v>999.9</v>
      </c>
      <c r="CY71">
        <v>0</v>
      </c>
      <c r="CZ71">
        <v>0</v>
      </c>
      <c r="DA71">
        <v>10011.200000000001</v>
      </c>
      <c r="DB71">
        <v>0</v>
      </c>
      <c r="DC71">
        <v>11.860300000000001</v>
      </c>
      <c r="DD71">
        <v>-13.068</v>
      </c>
      <c r="DE71">
        <v>802.23599999999999</v>
      </c>
      <c r="DF71">
        <v>813.51800000000003</v>
      </c>
      <c r="DG71">
        <v>2.46102</v>
      </c>
      <c r="DH71">
        <v>799.95500000000004</v>
      </c>
      <c r="DI71">
        <v>16.671500000000002</v>
      </c>
      <c r="DJ71">
        <v>1.74028</v>
      </c>
      <c r="DK71">
        <v>1.5164299999999999</v>
      </c>
      <c r="DL71">
        <v>15.2605</v>
      </c>
      <c r="DM71">
        <v>13.1348</v>
      </c>
      <c r="DN71">
        <v>1499.91</v>
      </c>
      <c r="DO71">
        <v>0.97299199999999997</v>
      </c>
      <c r="DP71">
        <v>2.7008399999999998E-2</v>
      </c>
      <c r="DQ71">
        <v>0</v>
      </c>
      <c r="DR71">
        <v>1208.8599999999999</v>
      </c>
      <c r="DS71">
        <v>5.0006300000000001</v>
      </c>
      <c r="DT71">
        <v>17588.8</v>
      </c>
      <c r="DU71">
        <v>12904.3</v>
      </c>
      <c r="DV71">
        <v>37.125</v>
      </c>
      <c r="DW71">
        <v>37.561999999999998</v>
      </c>
      <c r="DX71">
        <v>37.061999999999998</v>
      </c>
      <c r="DY71">
        <v>36.75</v>
      </c>
      <c r="DZ71">
        <v>38.375</v>
      </c>
      <c r="EA71">
        <v>1454.53</v>
      </c>
      <c r="EB71">
        <v>40.380000000000003</v>
      </c>
      <c r="EC71">
        <v>0</v>
      </c>
      <c r="ED71">
        <v>140.40000009536701</v>
      </c>
      <c r="EE71">
        <v>0</v>
      </c>
      <c r="EF71">
        <v>1212.3219999999999</v>
      </c>
      <c r="EG71">
        <v>-27.7599999478001</v>
      </c>
      <c r="EH71">
        <v>-430.97692241190498</v>
      </c>
      <c r="EI71">
        <v>17641.704000000002</v>
      </c>
      <c r="EJ71">
        <v>15</v>
      </c>
      <c r="EK71">
        <v>1634319875.5</v>
      </c>
      <c r="EL71" t="s">
        <v>622</v>
      </c>
      <c r="EM71">
        <v>1634319875.5</v>
      </c>
      <c r="EN71">
        <v>1634319875.5</v>
      </c>
      <c r="EO71">
        <v>60</v>
      </c>
      <c r="EP71">
        <v>0.52800000000000002</v>
      </c>
      <c r="EQ71">
        <v>-8.9999999999999993E-3</v>
      </c>
      <c r="ER71">
        <v>3.7589999999999999</v>
      </c>
      <c r="ES71">
        <v>0.112</v>
      </c>
      <c r="ET71">
        <v>800</v>
      </c>
      <c r="EU71">
        <v>17</v>
      </c>
      <c r="EV71">
        <v>0.22</v>
      </c>
      <c r="EW71">
        <v>0.03</v>
      </c>
      <c r="EX71">
        <v>-13.101907499999999</v>
      </c>
      <c r="EY71">
        <v>8.4563977485942896E-2</v>
      </c>
      <c r="EZ71">
        <v>2.96320551725659E-2</v>
      </c>
      <c r="FA71">
        <v>1</v>
      </c>
      <c r="FB71">
        <v>2.47465125</v>
      </c>
      <c r="FC71">
        <v>-0.14185069418386501</v>
      </c>
      <c r="FD71">
        <v>1.53593064927262E-2</v>
      </c>
      <c r="FE71">
        <v>1</v>
      </c>
      <c r="FF71">
        <v>2</v>
      </c>
      <c r="FG71">
        <v>2</v>
      </c>
      <c r="FH71" t="s">
        <v>395</v>
      </c>
      <c r="FI71">
        <v>3.8843899999999998</v>
      </c>
      <c r="FJ71">
        <v>2.7589100000000002</v>
      </c>
      <c r="FK71">
        <v>0.144233</v>
      </c>
      <c r="FL71">
        <v>0.14624999999999999</v>
      </c>
      <c r="FM71">
        <v>8.9720400000000006E-2</v>
      </c>
      <c r="FN71">
        <v>8.1690299999999993E-2</v>
      </c>
      <c r="FO71">
        <v>33733.9</v>
      </c>
      <c r="FP71">
        <v>36941</v>
      </c>
      <c r="FQ71">
        <v>35707.9</v>
      </c>
      <c r="FR71">
        <v>39262.699999999997</v>
      </c>
      <c r="FS71">
        <v>46109.3</v>
      </c>
      <c r="FT71">
        <v>52055.4</v>
      </c>
      <c r="FU71">
        <v>55835.6</v>
      </c>
      <c r="FV71">
        <v>62949.3</v>
      </c>
      <c r="FW71">
        <v>2.6558999999999999</v>
      </c>
      <c r="FX71">
        <v>2.24295</v>
      </c>
      <c r="FY71">
        <v>-0.29369400000000001</v>
      </c>
      <c r="FZ71">
        <v>0</v>
      </c>
      <c r="GA71">
        <v>-244.726</v>
      </c>
      <c r="GB71">
        <v>999.9</v>
      </c>
      <c r="GC71">
        <v>49.371000000000002</v>
      </c>
      <c r="GD71">
        <v>28.187999999999999</v>
      </c>
      <c r="GE71">
        <v>20.823699999999999</v>
      </c>
      <c r="GF71">
        <v>56.679200000000002</v>
      </c>
      <c r="GG71">
        <v>45.1723</v>
      </c>
      <c r="GH71">
        <v>3</v>
      </c>
      <c r="GI71">
        <v>-0.23935000000000001</v>
      </c>
      <c r="GJ71">
        <v>-0.718777</v>
      </c>
      <c r="GK71">
        <v>20.130800000000001</v>
      </c>
      <c r="GL71">
        <v>5.19977</v>
      </c>
      <c r="GM71">
        <v>12.005800000000001</v>
      </c>
      <c r="GN71">
        <v>4.9756999999999998</v>
      </c>
      <c r="GO71">
        <v>3.2930000000000001</v>
      </c>
      <c r="GP71">
        <v>39.5</v>
      </c>
      <c r="GQ71">
        <v>1701.4</v>
      </c>
      <c r="GR71">
        <v>9999</v>
      </c>
      <c r="GS71">
        <v>9999</v>
      </c>
      <c r="GT71">
        <v>1.8631</v>
      </c>
      <c r="GU71">
        <v>1.86798</v>
      </c>
      <c r="GV71">
        <v>1.86771</v>
      </c>
      <c r="GW71">
        <v>1.8689</v>
      </c>
      <c r="GX71">
        <v>1.86981</v>
      </c>
      <c r="GY71">
        <v>1.8658399999999999</v>
      </c>
      <c r="GZ71">
        <v>1.8669100000000001</v>
      </c>
      <c r="HA71">
        <v>1.86829</v>
      </c>
      <c r="HB71">
        <v>5</v>
      </c>
      <c r="HC71">
        <v>0</v>
      </c>
      <c r="HD71">
        <v>0</v>
      </c>
      <c r="HE71">
        <v>0</v>
      </c>
      <c r="HF71" t="s">
        <v>396</v>
      </c>
      <c r="HG71" t="s">
        <v>397</v>
      </c>
      <c r="HH71" t="s">
        <v>398</v>
      </c>
      <c r="HI71" t="s">
        <v>398</v>
      </c>
      <c r="HJ71" t="s">
        <v>398</v>
      </c>
      <c r="HK71" t="s">
        <v>398</v>
      </c>
      <c r="HL71">
        <v>0</v>
      </c>
      <c r="HM71">
        <v>100</v>
      </c>
      <c r="HN71">
        <v>100</v>
      </c>
      <c r="HO71">
        <v>3.7589999999999999</v>
      </c>
      <c r="HP71">
        <v>0.11169999999999999</v>
      </c>
      <c r="HQ71">
        <v>3.75864999999976</v>
      </c>
      <c r="HR71">
        <v>0</v>
      </c>
      <c r="HS71">
        <v>0</v>
      </c>
      <c r="HT71">
        <v>0</v>
      </c>
      <c r="HU71">
        <v>0.111689999999999</v>
      </c>
      <c r="HV71">
        <v>0</v>
      </c>
      <c r="HW71">
        <v>0</v>
      </c>
      <c r="HX71">
        <v>0</v>
      </c>
      <c r="HY71">
        <v>-1</v>
      </c>
      <c r="HZ71">
        <v>-1</v>
      </c>
      <c r="IA71">
        <v>-1</v>
      </c>
      <c r="IB71">
        <v>-1</v>
      </c>
      <c r="IC71">
        <v>0.7</v>
      </c>
      <c r="ID71">
        <v>0.7</v>
      </c>
      <c r="IE71">
        <v>2.6245099999999999</v>
      </c>
      <c r="IF71">
        <v>2.6122999999999998</v>
      </c>
      <c r="IG71">
        <v>2.9980500000000001</v>
      </c>
      <c r="IH71">
        <v>2.9553199999999999</v>
      </c>
      <c r="II71">
        <v>2.7453599999999998</v>
      </c>
      <c r="IJ71">
        <v>2.3010299999999999</v>
      </c>
      <c r="IK71">
        <v>32.709099999999999</v>
      </c>
      <c r="IL71">
        <v>24.218800000000002</v>
      </c>
      <c r="IM71">
        <v>18</v>
      </c>
      <c r="IN71">
        <v>1075.93</v>
      </c>
      <c r="IO71">
        <v>655.69299999999998</v>
      </c>
      <c r="IP71">
        <v>24.999700000000001</v>
      </c>
      <c r="IQ71">
        <v>24.1876</v>
      </c>
      <c r="IR71">
        <v>29.9998</v>
      </c>
      <c r="IS71">
        <v>24.058399999999999</v>
      </c>
      <c r="IT71">
        <v>24.009799999999998</v>
      </c>
      <c r="IU71">
        <v>52.516399999999997</v>
      </c>
      <c r="IV71">
        <v>17.556899999999999</v>
      </c>
      <c r="IW71">
        <v>53.052100000000003</v>
      </c>
      <c r="IX71">
        <v>25</v>
      </c>
      <c r="IY71">
        <v>800</v>
      </c>
      <c r="IZ71">
        <v>16.673300000000001</v>
      </c>
      <c r="JA71">
        <v>103.563</v>
      </c>
      <c r="JB71">
        <v>104.797</v>
      </c>
    </row>
    <row r="72" spans="1:262" x14ac:dyDescent="0.2">
      <c r="A72">
        <v>56</v>
      </c>
      <c r="B72">
        <v>1634320037.5</v>
      </c>
      <c r="C72">
        <v>8257.4000000953693</v>
      </c>
      <c r="D72" t="s">
        <v>623</v>
      </c>
      <c r="E72" t="s">
        <v>624</v>
      </c>
      <c r="F72" t="s">
        <v>390</v>
      </c>
      <c r="G72">
        <v>1634320037.5</v>
      </c>
      <c r="H72">
        <f t="shared" si="46"/>
        <v>4.1555312669388327E-3</v>
      </c>
      <c r="I72">
        <f t="shared" si="47"/>
        <v>4.1555312669388327</v>
      </c>
      <c r="J72">
        <f t="shared" si="48"/>
        <v>19.16187659321464</v>
      </c>
      <c r="K72">
        <f t="shared" si="49"/>
        <v>986.00800000000004</v>
      </c>
      <c r="L72">
        <f t="shared" si="50"/>
        <v>807.62765860503748</v>
      </c>
      <c r="M72">
        <f t="shared" si="51"/>
        <v>73.542841998092484</v>
      </c>
      <c r="N72">
        <f t="shared" si="52"/>
        <v>89.786214947248823</v>
      </c>
      <c r="O72">
        <f t="shared" si="53"/>
        <v>0.21279343785774416</v>
      </c>
      <c r="P72">
        <f t="shared" si="54"/>
        <v>2.7660932655801163</v>
      </c>
      <c r="Q72">
        <f t="shared" si="55"/>
        <v>0.20409938207365572</v>
      </c>
      <c r="R72">
        <f t="shared" si="56"/>
        <v>0.12831364120416389</v>
      </c>
      <c r="S72">
        <f t="shared" si="57"/>
        <v>241.75236501809843</v>
      </c>
      <c r="T72">
        <f t="shared" si="58"/>
        <v>26.775909249859534</v>
      </c>
      <c r="U72">
        <f t="shared" si="59"/>
        <v>26.775909249859534</v>
      </c>
      <c r="V72">
        <f t="shared" si="60"/>
        <v>3.5323226541353367</v>
      </c>
      <c r="W72">
        <f t="shared" si="61"/>
        <v>50.092668392098226</v>
      </c>
      <c r="X72">
        <f t="shared" si="62"/>
        <v>1.7318946492571203</v>
      </c>
      <c r="Y72">
        <f t="shared" si="63"/>
        <v>3.4573814988269116</v>
      </c>
      <c r="Z72">
        <f t="shared" si="64"/>
        <v>1.8004280048782164</v>
      </c>
      <c r="AA72">
        <f t="shared" si="65"/>
        <v>-183.25892887200251</v>
      </c>
      <c r="AB72">
        <f t="shared" si="66"/>
        <v>-54.283105119799032</v>
      </c>
      <c r="AC72">
        <f t="shared" si="67"/>
        <v>-4.2180152999610918</v>
      </c>
      <c r="AD72">
        <f t="shared" si="68"/>
        <v>-7.6842736641964393E-3</v>
      </c>
      <c r="AE72">
        <v>0</v>
      </c>
      <c r="AF72">
        <v>0</v>
      </c>
      <c r="AG72">
        <f t="shared" si="69"/>
        <v>1</v>
      </c>
      <c r="AH72">
        <f t="shared" si="70"/>
        <v>0</v>
      </c>
      <c r="AI72">
        <f t="shared" si="71"/>
        <v>48191.758530778192</v>
      </c>
      <c r="AJ72" t="s">
        <v>391</v>
      </c>
      <c r="AK72">
        <v>0</v>
      </c>
      <c r="AL72">
        <v>0</v>
      </c>
      <c r="AM72">
        <v>0</v>
      </c>
      <c r="AN72" t="e">
        <f t="shared" si="72"/>
        <v>#DIV/0!</v>
      </c>
      <c r="AO72">
        <v>-1</v>
      </c>
      <c r="AP72" t="s">
        <v>625</v>
      </c>
      <c r="AQ72">
        <v>10405.6</v>
      </c>
      <c r="AR72">
        <v>1189.4436000000001</v>
      </c>
      <c r="AS72">
        <v>1407.38</v>
      </c>
      <c r="AT72">
        <f t="shared" si="73"/>
        <v>0.15485256291833049</v>
      </c>
      <c r="AU72">
        <v>0.5</v>
      </c>
      <c r="AV72">
        <f t="shared" si="74"/>
        <v>1261.2869994912426</v>
      </c>
      <c r="AW72">
        <f t="shared" si="75"/>
        <v>19.16187659321464</v>
      </c>
      <c r="AX72">
        <f t="shared" si="76"/>
        <v>97.656762223394963</v>
      </c>
      <c r="AY72">
        <f t="shared" si="77"/>
        <v>1.5985161665304733E-2</v>
      </c>
      <c r="AZ72">
        <f t="shared" si="78"/>
        <v>-1</v>
      </c>
      <c r="BA72" t="e">
        <f t="shared" si="79"/>
        <v>#DIV/0!</v>
      </c>
      <c r="BB72" t="s">
        <v>391</v>
      </c>
      <c r="BC72">
        <v>0</v>
      </c>
      <c r="BD72" t="e">
        <f t="shared" si="80"/>
        <v>#DIV/0!</v>
      </c>
      <c r="BE72" t="e">
        <f t="shared" si="81"/>
        <v>#DIV/0!</v>
      </c>
      <c r="BF72" t="e">
        <f t="shared" si="82"/>
        <v>#DIV/0!</v>
      </c>
      <c r="BG72" t="e">
        <f t="shared" si="83"/>
        <v>#DIV/0!</v>
      </c>
      <c r="BH72">
        <f t="shared" si="84"/>
        <v>0.15485256291833055</v>
      </c>
      <c r="BI72" t="e">
        <f t="shared" si="85"/>
        <v>#DIV/0!</v>
      </c>
      <c r="BJ72" t="e">
        <f t="shared" si="86"/>
        <v>#DIV/0!</v>
      </c>
      <c r="BK72" t="e">
        <f t="shared" si="87"/>
        <v>#DIV/0!</v>
      </c>
      <c r="BL72">
        <v>174</v>
      </c>
      <c r="BM72">
        <v>300</v>
      </c>
      <c r="BN72">
        <v>300</v>
      </c>
      <c r="BO72">
        <v>300</v>
      </c>
      <c r="BP72">
        <v>10405.6</v>
      </c>
      <c r="BQ72">
        <v>1369.86</v>
      </c>
      <c r="BR72">
        <v>-7.3591899999999998E-3</v>
      </c>
      <c r="BS72">
        <v>-1.19</v>
      </c>
      <c r="BT72" t="s">
        <v>391</v>
      </c>
      <c r="BU72" t="s">
        <v>391</v>
      </c>
      <c r="BV72" t="s">
        <v>391</v>
      </c>
      <c r="BW72" t="s">
        <v>391</v>
      </c>
      <c r="BX72" t="s">
        <v>391</v>
      </c>
      <c r="BY72" t="s">
        <v>391</v>
      </c>
      <c r="BZ72" t="s">
        <v>391</v>
      </c>
      <c r="CA72" t="s">
        <v>391</v>
      </c>
      <c r="CB72" t="s">
        <v>391</v>
      </c>
      <c r="CC72" t="s">
        <v>391</v>
      </c>
      <c r="CD72">
        <f t="shared" si="88"/>
        <v>1500.09</v>
      </c>
      <c r="CE72">
        <f t="shared" si="89"/>
        <v>1261.2869994912426</v>
      </c>
      <c r="CF72">
        <f t="shared" si="90"/>
        <v>0.84080755120775597</v>
      </c>
      <c r="CG72">
        <f t="shared" si="91"/>
        <v>0.1611585738309691</v>
      </c>
      <c r="CH72">
        <v>6</v>
      </c>
      <c r="CI72">
        <v>0.5</v>
      </c>
      <c r="CJ72" t="s">
        <v>393</v>
      </c>
      <c r="CK72">
        <v>2</v>
      </c>
      <c r="CL72">
        <v>1634320037.5</v>
      </c>
      <c r="CM72">
        <v>986.00800000000004</v>
      </c>
      <c r="CN72">
        <v>999.96299999999997</v>
      </c>
      <c r="CO72">
        <v>19.019200000000001</v>
      </c>
      <c r="CP72">
        <v>16.573399999999999</v>
      </c>
      <c r="CQ72">
        <v>981.77</v>
      </c>
      <c r="CR72">
        <v>18.915500000000002</v>
      </c>
      <c r="CS72">
        <v>1000.04</v>
      </c>
      <c r="CT72">
        <v>90.960400000000007</v>
      </c>
      <c r="CU72">
        <v>9.9931099999999995E-2</v>
      </c>
      <c r="CV72">
        <v>26.411899999999999</v>
      </c>
      <c r="CW72">
        <v>-254.512</v>
      </c>
      <c r="CX72">
        <v>999.9</v>
      </c>
      <c r="CY72">
        <v>0</v>
      </c>
      <c r="CZ72">
        <v>0</v>
      </c>
      <c r="DA72">
        <v>10000</v>
      </c>
      <c r="DB72">
        <v>0</v>
      </c>
      <c r="DC72">
        <v>11.860300000000001</v>
      </c>
      <c r="DD72">
        <v>-13.9552</v>
      </c>
      <c r="DE72">
        <v>1005.12</v>
      </c>
      <c r="DF72">
        <v>1016.82</v>
      </c>
      <c r="DG72">
        <v>2.4457499999999999</v>
      </c>
      <c r="DH72">
        <v>999.96299999999997</v>
      </c>
      <c r="DI72">
        <v>16.573399999999999</v>
      </c>
      <c r="DJ72">
        <v>1.7299899999999999</v>
      </c>
      <c r="DK72">
        <v>1.50752</v>
      </c>
      <c r="DL72">
        <v>15.168200000000001</v>
      </c>
      <c r="DM72">
        <v>13.044700000000001</v>
      </c>
      <c r="DN72">
        <v>1500.09</v>
      </c>
      <c r="DO72">
        <v>0.97299500000000005</v>
      </c>
      <c r="DP72">
        <v>2.7005100000000001E-2</v>
      </c>
      <c r="DQ72">
        <v>0</v>
      </c>
      <c r="DR72">
        <v>1185.7</v>
      </c>
      <c r="DS72">
        <v>5.0006300000000001</v>
      </c>
      <c r="DT72">
        <v>17291.5</v>
      </c>
      <c r="DU72">
        <v>12905.8</v>
      </c>
      <c r="DV72">
        <v>37.561999999999998</v>
      </c>
      <c r="DW72">
        <v>38.561999999999998</v>
      </c>
      <c r="DX72">
        <v>37.436999999999998</v>
      </c>
      <c r="DY72">
        <v>38.125</v>
      </c>
      <c r="DZ72">
        <v>39</v>
      </c>
      <c r="EA72">
        <v>1454.71</v>
      </c>
      <c r="EB72">
        <v>40.380000000000003</v>
      </c>
      <c r="EC72">
        <v>0</v>
      </c>
      <c r="ED72">
        <v>121.60000014305101</v>
      </c>
      <c r="EE72">
        <v>0</v>
      </c>
      <c r="EF72">
        <v>1189.4436000000001</v>
      </c>
      <c r="EG72">
        <v>-28.976153851471899</v>
      </c>
      <c r="EH72">
        <v>-358.68461550202602</v>
      </c>
      <c r="EI72">
        <v>17333.547999999999</v>
      </c>
      <c r="EJ72">
        <v>15</v>
      </c>
      <c r="EK72">
        <v>1634319998</v>
      </c>
      <c r="EL72" t="s">
        <v>626</v>
      </c>
      <c r="EM72">
        <v>1634319996.5</v>
      </c>
      <c r="EN72">
        <v>1634319998</v>
      </c>
      <c r="EO72">
        <v>61</v>
      </c>
      <c r="EP72">
        <v>0.47899999999999998</v>
      </c>
      <c r="EQ72">
        <v>-8.0000000000000002E-3</v>
      </c>
      <c r="ER72">
        <v>4.2380000000000004</v>
      </c>
      <c r="ES72">
        <v>0.104</v>
      </c>
      <c r="ET72">
        <v>1000</v>
      </c>
      <c r="EU72">
        <v>17</v>
      </c>
      <c r="EV72">
        <v>0.16</v>
      </c>
      <c r="EW72">
        <v>0.04</v>
      </c>
      <c r="EX72">
        <v>-14.0215975609756</v>
      </c>
      <c r="EY72">
        <v>0.27428153310104098</v>
      </c>
      <c r="EZ72">
        <v>3.8090825268834901E-2</v>
      </c>
      <c r="FA72">
        <v>0</v>
      </c>
      <c r="FB72">
        <v>2.4711792682926799</v>
      </c>
      <c r="FC72">
        <v>-0.183466829268292</v>
      </c>
      <c r="FD72">
        <v>1.8536588129011301E-2</v>
      </c>
      <c r="FE72">
        <v>1</v>
      </c>
      <c r="FF72">
        <v>1</v>
      </c>
      <c r="FG72">
        <v>2</v>
      </c>
      <c r="FH72" t="s">
        <v>435</v>
      </c>
      <c r="FI72">
        <v>3.8844699999999999</v>
      </c>
      <c r="FJ72">
        <v>2.7589299999999999</v>
      </c>
      <c r="FK72">
        <v>0.16717799999999999</v>
      </c>
      <c r="FL72">
        <v>0.16903599999999999</v>
      </c>
      <c r="FM72">
        <v>8.9370400000000003E-2</v>
      </c>
      <c r="FN72">
        <v>8.1353200000000001E-2</v>
      </c>
      <c r="FO72">
        <v>32832.5</v>
      </c>
      <c r="FP72">
        <v>35958.199999999997</v>
      </c>
      <c r="FQ72">
        <v>35710.1</v>
      </c>
      <c r="FR72">
        <v>39264.6</v>
      </c>
      <c r="FS72">
        <v>46130.1</v>
      </c>
      <c r="FT72">
        <v>52078</v>
      </c>
      <c r="FU72">
        <v>55838.3</v>
      </c>
      <c r="FV72">
        <v>62952.6</v>
      </c>
      <c r="FW72">
        <v>2.6564999999999999</v>
      </c>
      <c r="FX72">
        <v>2.2440799999999999</v>
      </c>
      <c r="FY72">
        <v>-0.32983699999999999</v>
      </c>
      <c r="FZ72">
        <v>0</v>
      </c>
      <c r="GA72">
        <v>-244.72900000000001</v>
      </c>
      <c r="GB72">
        <v>999.9</v>
      </c>
      <c r="GC72">
        <v>49.176000000000002</v>
      </c>
      <c r="GD72">
        <v>28.187999999999999</v>
      </c>
      <c r="GE72">
        <v>20.741099999999999</v>
      </c>
      <c r="GF72">
        <v>56.5092</v>
      </c>
      <c r="GG72">
        <v>45.152200000000001</v>
      </c>
      <c r="GH72">
        <v>3</v>
      </c>
      <c r="GI72">
        <v>-0.24182200000000001</v>
      </c>
      <c r="GJ72">
        <v>-0.729684</v>
      </c>
      <c r="GK72">
        <v>20.132999999999999</v>
      </c>
      <c r="GL72">
        <v>5.2000700000000002</v>
      </c>
      <c r="GM72">
        <v>12.006399999999999</v>
      </c>
      <c r="GN72">
        <v>4.9756999999999998</v>
      </c>
      <c r="GO72">
        <v>3.29305</v>
      </c>
      <c r="GP72">
        <v>39.5</v>
      </c>
      <c r="GQ72">
        <v>1705.8</v>
      </c>
      <c r="GR72">
        <v>9999</v>
      </c>
      <c r="GS72">
        <v>9999</v>
      </c>
      <c r="GT72">
        <v>1.8631</v>
      </c>
      <c r="GU72">
        <v>1.86798</v>
      </c>
      <c r="GV72">
        <v>1.8676999999999999</v>
      </c>
      <c r="GW72">
        <v>1.8689</v>
      </c>
      <c r="GX72">
        <v>1.86981</v>
      </c>
      <c r="GY72">
        <v>1.8658399999999999</v>
      </c>
      <c r="GZ72">
        <v>1.8669100000000001</v>
      </c>
      <c r="HA72">
        <v>1.86829</v>
      </c>
      <c r="HB72">
        <v>5</v>
      </c>
      <c r="HC72">
        <v>0</v>
      </c>
      <c r="HD72">
        <v>0</v>
      </c>
      <c r="HE72">
        <v>0</v>
      </c>
      <c r="HF72" t="s">
        <v>396</v>
      </c>
      <c r="HG72" t="s">
        <v>397</v>
      </c>
      <c r="HH72" t="s">
        <v>398</v>
      </c>
      <c r="HI72" t="s">
        <v>398</v>
      </c>
      <c r="HJ72" t="s">
        <v>398</v>
      </c>
      <c r="HK72" t="s">
        <v>398</v>
      </c>
      <c r="HL72">
        <v>0</v>
      </c>
      <c r="HM72">
        <v>100</v>
      </c>
      <c r="HN72">
        <v>100</v>
      </c>
      <c r="HO72">
        <v>4.2380000000000004</v>
      </c>
      <c r="HP72">
        <v>0.1037</v>
      </c>
      <c r="HQ72">
        <v>4.2379499999994996</v>
      </c>
      <c r="HR72">
        <v>0</v>
      </c>
      <c r="HS72">
        <v>0</v>
      </c>
      <c r="HT72">
        <v>0</v>
      </c>
      <c r="HU72">
        <v>0.103652380952379</v>
      </c>
      <c r="HV72">
        <v>0</v>
      </c>
      <c r="HW72">
        <v>0</v>
      </c>
      <c r="HX72">
        <v>0</v>
      </c>
      <c r="HY72">
        <v>-1</v>
      </c>
      <c r="HZ72">
        <v>-1</v>
      </c>
      <c r="IA72">
        <v>-1</v>
      </c>
      <c r="IB72">
        <v>-1</v>
      </c>
      <c r="IC72">
        <v>0.7</v>
      </c>
      <c r="ID72">
        <v>0.7</v>
      </c>
      <c r="IE72">
        <v>3.125</v>
      </c>
      <c r="IF72">
        <v>2.5964399999999999</v>
      </c>
      <c r="IG72">
        <v>2.9980500000000001</v>
      </c>
      <c r="IH72">
        <v>2.9553199999999999</v>
      </c>
      <c r="II72">
        <v>2.7453599999999998</v>
      </c>
      <c r="IJ72">
        <v>2.36694</v>
      </c>
      <c r="IK72">
        <v>32.686900000000001</v>
      </c>
      <c r="IL72">
        <v>24.227599999999999</v>
      </c>
      <c r="IM72">
        <v>18</v>
      </c>
      <c r="IN72">
        <v>1076</v>
      </c>
      <c r="IO72">
        <v>656.21900000000005</v>
      </c>
      <c r="IP72">
        <v>24.9999</v>
      </c>
      <c r="IQ72">
        <v>24.155100000000001</v>
      </c>
      <c r="IR72">
        <v>30.0001</v>
      </c>
      <c r="IS72">
        <v>24.026900000000001</v>
      </c>
      <c r="IT72">
        <v>23.979500000000002</v>
      </c>
      <c r="IU72">
        <v>62.527900000000002</v>
      </c>
      <c r="IV72">
        <v>17.7849</v>
      </c>
      <c r="IW72">
        <v>52.7988</v>
      </c>
      <c r="IX72">
        <v>25</v>
      </c>
      <c r="IY72">
        <v>1000</v>
      </c>
      <c r="IZ72">
        <v>16.525500000000001</v>
      </c>
      <c r="JA72">
        <v>103.569</v>
      </c>
      <c r="JB72">
        <v>104.803</v>
      </c>
    </row>
    <row r="73" spans="1:262" x14ac:dyDescent="0.2">
      <c r="A73">
        <v>57</v>
      </c>
      <c r="B73">
        <v>1634320133.5</v>
      </c>
      <c r="C73">
        <v>8353.4000000953693</v>
      </c>
      <c r="D73" t="s">
        <v>627</v>
      </c>
      <c r="E73" t="s">
        <v>628</v>
      </c>
      <c r="F73" t="s">
        <v>390</v>
      </c>
      <c r="G73">
        <v>1634320133.5</v>
      </c>
      <c r="H73">
        <f t="shared" si="46"/>
        <v>3.9190953828102289E-3</v>
      </c>
      <c r="I73">
        <f t="shared" si="47"/>
        <v>3.9190953828102293</v>
      </c>
      <c r="J73">
        <f t="shared" si="48"/>
        <v>19.908194178094238</v>
      </c>
      <c r="K73">
        <f t="shared" si="49"/>
        <v>1185.258</v>
      </c>
      <c r="L73">
        <f t="shared" si="50"/>
        <v>981.97446221412918</v>
      </c>
      <c r="M73">
        <f t="shared" si="51"/>
        <v>89.426280443334349</v>
      </c>
      <c r="N73">
        <f t="shared" si="52"/>
        <v>107.93887049436601</v>
      </c>
      <c r="O73">
        <f t="shared" si="53"/>
        <v>0.19654313940350399</v>
      </c>
      <c r="P73">
        <f t="shared" si="54"/>
        <v>2.7594436730100242</v>
      </c>
      <c r="Q73">
        <f t="shared" si="55"/>
        <v>0.18908407851763023</v>
      </c>
      <c r="R73">
        <f t="shared" si="56"/>
        <v>0.11882413012512535</v>
      </c>
      <c r="S73">
        <f t="shared" si="57"/>
        <v>241.736405018033</v>
      </c>
      <c r="T73">
        <f t="shared" si="58"/>
        <v>26.919131540354467</v>
      </c>
      <c r="U73">
        <f t="shared" si="59"/>
        <v>26.919131540354467</v>
      </c>
      <c r="V73">
        <f t="shared" si="60"/>
        <v>3.5621952981325196</v>
      </c>
      <c r="W73">
        <f t="shared" si="61"/>
        <v>49.795193817039987</v>
      </c>
      <c r="X73">
        <f t="shared" si="62"/>
        <v>1.7294964229051</v>
      </c>
      <c r="Y73">
        <f t="shared" si="63"/>
        <v>3.4732195827165628</v>
      </c>
      <c r="Z73">
        <f t="shared" si="64"/>
        <v>1.8326988752274196</v>
      </c>
      <c r="AA73">
        <f t="shared" si="65"/>
        <v>-172.83210638193108</v>
      </c>
      <c r="AB73">
        <f t="shared" si="66"/>
        <v>-63.929926768444368</v>
      </c>
      <c r="AC73">
        <f t="shared" si="67"/>
        <v>-4.9850885577720536</v>
      </c>
      <c r="AD73">
        <f t="shared" si="68"/>
        <v>-1.0716690114513483E-2</v>
      </c>
      <c r="AE73">
        <v>0</v>
      </c>
      <c r="AF73">
        <v>0</v>
      </c>
      <c r="AG73">
        <f t="shared" si="69"/>
        <v>1</v>
      </c>
      <c r="AH73">
        <f t="shared" si="70"/>
        <v>0</v>
      </c>
      <c r="AI73">
        <f t="shared" si="71"/>
        <v>47998.138520953144</v>
      </c>
      <c r="AJ73" t="s">
        <v>391</v>
      </c>
      <c r="AK73">
        <v>0</v>
      </c>
      <c r="AL73">
        <v>0</v>
      </c>
      <c r="AM73">
        <v>0</v>
      </c>
      <c r="AN73" t="e">
        <f t="shared" si="72"/>
        <v>#DIV/0!</v>
      </c>
      <c r="AO73">
        <v>-1</v>
      </c>
      <c r="AP73" t="s">
        <v>629</v>
      </c>
      <c r="AQ73">
        <v>10398.799999999999</v>
      </c>
      <c r="AR73">
        <v>1171.04615384615</v>
      </c>
      <c r="AS73">
        <v>1384.38</v>
      </c>
      <c r="AT73">
        <f t="shared" si="73"/>
        <v>0.15410064155351144</v>
      </c>
      <c r="AU73">
        <v>0.5</v>
      </c>
      <c r="AV73">
        <f t="shared" si="74"/>
        <v>1261.2029994912086</v>
      </c>
      <c r="AW73">
        <f t="shared" si="75"/>
        <v>19.908194178094238</v>
      </c>
      <c r="AX73">
        <f t="shared" si="76"/>
        <v>97.176095675404113</v>
      </c>
      <c r="AY73">
        <f t="shared" si="77"/>
        <v>1.657797688915184E-2</v>
      </c>
      <c r="AZ73">
        <f t="shared" si="78"/>
        <v>-1</v>
      </c>
      <c r="BA73" t="e">
        <f t="shared" si="79"/>
        <v>#DIV/0!</v>
      </c>
      <c r="BB73" t="s">
        <v>391</v>
      </c>
      <c r="BC73">
        <v>0</v>
      </c>
      <c r="BD73" t="e">
        <f t="shared" si="80"/>
        <v>#DIV/0!</v>
      </c>
      <c r="BE73" t="e">
        <f t="shared" si="81"/>
        <v>#DIV/0!</v>
      </c>
      <c r="BF73" t="e">
        <f t="shared" si="82"/>
        <v>#DIV/0!</v>
      </c>
      <c r="BG73" t="e">
        <f t="shared" si="83"/>
        <v>#DIV/0!</v>
      </c>
      <c r="BH73">
        <f t="shared" si="84"/>
        <v>0.15410064155351139</v>
      </c>
      <c r="BI73" t="e">
        <f t="shared" si="85"/>
        <v>#DIV/0!</v>
      </c>
      <c r="BJ73" t="e">
        <f t="shared" si="86"/>
        <v>#DIV/0!</v>
      </c>
      <c r="BK73" t="e">
        <f t="shared" si="87"/>
        <v>#DIV/0!</v>
      </c>
      <c r="BL73">
        <v>175</v>
      </c>
      <c r="BM73">
        <v>300</v>
      </c>
      <c r="BN73">
        <v>300</v>
      </c>
      <c r="BO73">
        <v>300</v>
      </c>
      <c r="BP73">
        <v>10398.799999999999</v>
      </c>
      <c r="BQ73">
        <v>1349.73</v>
      </c>
      <c r="BR73">
        <v>-7.3543499999999999E-3</v>
      </c>
      <c r="BS73">
        <v>-1.3</v>
      </c>
      <c r="BT73" t="s">
        <v>391</v>
      </c>
      <c r="BU73" t="s">
        <v>391</v>
      </c>
      <c r="BV73" t="s">
        <v>391</v>
      </c>
      <c r="BW73" t="s">
        <v>391</v>
      </c>
      <c r="BX73" t="s">
        <v>391</v>
      </c>
      <c r="BY73" t="s">
        <v>391</v>
      </c>
      <c r="BZ73" t="s">
        <v>391</v>
      </c>
      <c r="CA73" t="s">
        <v>391</v>
      </c>
      <c r="CB73" t="s">
        <v>391</v>
      </c>
      <c r="CC73" t="s">
        <v>391</v>
      </c>
      <c r="CD73">
        <f t="shared" si="88"/>
        <v>1499.99</v>
      </c>
      <c r="CE73">
        <f t="shared" si="89"/>
        <v>1261.2029994912086</v>
      </c>
      <c r="CF73">
        <f t="shared" si="90"/>
        <v>0.84080760504483942</v>
      </c>
      <c r="CG73">
        <f t="shared" si="91"/>
        <v>0.16115867773654025</v>
      </c>
      <c r="CH73">
        <v>6</v>
      </c>
      <c r="CI73">
        <v>0.5</v>
      </c>
      <c r="CJ73" t="s">
        <v>393</v>
      </c>
      <c r="CK73">
        <v>2</v>
      </c>
      <c r="CL73">
        <v>1634320133.5</v>
      </c>
      <c r="CM73">
        <v>1185.258</v>
      </c>
      <c r="CN73">
        <v>1199.99</v>
      </c>
      <c r="CO73">
        <v>18.991299999999999</v>
      </c>
      <c r="CP73">
        <v>16.6845</v>
      </c>
      <c r="CQ73">
        <v>1180.55</v>
      </c>
      <c r="CR73">
        <v>18.880299999999998</v>
      </c>
      <c r="CS73">
        <v>1000</v>
      </c>
      <c r="CT73">
        <v>90.967600000000004</v>
      </c>
      <c r="CU73">
        <v>0.100227</v>
      </c>
      <c r="CV73">
        <v>26.4894</v>
      </c>
      <c r="CW73">
        <v>-254.285</v>
      </c>
      <c r="CX73">
        <v>999.9</v>
      </c>
      <c r="CY73">
        <v>0</v>
      </c>
      <c r="CZ73">
        <v>0</v>
      </c>
      <c r="DA73">
        <v>9960</v>
      </c>
      <c r="DB73">
        <v>0</v>
      </c>
      <c r="DC73">
        <v>11.860300000000001</v>
      </c>
      <c r="DD73">
        <v>-15.209199999999999</v>
      </c>
      <c r="DE73">
        <v>1207.71</v>
      </c>
      <c r="DF73">
        <v>1220.3599999999999</v>
      </c>
      <c r="DG73">
        <v>2.2994500000000002</v>
      </c>
      <c r="DH73">
        <v>1199.99</v>
      </c>
      <c r="DI73">
        <v>16.6845</v>
      </c>
      <c r="DJ73">
        <v>1.7269300000000001</v>
      </c>
      <c r="DK73">
        <v>1.5177499999999999</v>
      </c>
      <c r="DL73">
        <v>15.140599999999999</v>
      </c>
      <c r="DM73">
        <v>13.148199999999999</v>
      </c>
      <c r="DN73">
        <v>1499.99</v>
      </c>
      <c r="DO73">
        <v>0.972993</v>
      </c>
      <c r="DP73">
        <v>2.70075E-2</v>
      </c>
      <c r="DQ73">
        <v>0</v>
      </c>
      <c r="DR73">
        <v>1168.32</v>
      </c>
      <c r="DS73">
        <v>5.0006300000000001</v>
      </c>
      <c r="DT73">
        <v>17124.7</v>
      </c>
      <c r="DU73">
        <v>12905</v>
      </c>
      <c r="DV73">
        <v>39.375</v>
      </c>
      <c r="DW73">
        <v>40.186999999999998</v>
      </c>
      <c r="DX73">
        <v>39</v>
      </c>
      <c r="DY73">
        <v>40.875</v>
      </c>
      <c r="DZ73">
        <v>40.75</v>
      </c>
      <c r="EA73">
        <v>1454.61</v>
      </c>
      <c r="EB73">
        <v>40.380000000000003</v>
      </c>
      <c r="EC73">
        <v>0</v>
      </c>
      <c r="ED73">
        <v>95.400000095367403</v>
      </c>
      <c r="EE73">
        <v>0</v>
      </c>
      <c r="EF73">
        <v>1171.04615384615</v>
      </c>
      <c r="EG73">
        <v>-23.6225640641374</v>
      </c>
      <c r="EH73">
        <v>-290.85128160114903</v>
      </c>
      <c r="EI73">
        <v>17161.592307692299</v>
      </c>
      <c r="EJ73">
        <v>15</v>
      </c>
      <c r="EK73">
        <v>1634320156.5</v>
      </c>
      <c r="EL73" t="s">
        <v>630</v>
      </c>
      <c r="EM73">
        <v>1634320152.5</v>
      </c>
      <c r="EN73">
        <v>1634320156.5</v>
      </c>
      <c r="EO73">
        <v>62</v>
      </c>
      <c r="EP73">
        <v>0.46899999999999997</v>
      </c>
      <c r="EQ73">
        <v>7.0000000000000001E-3</v>
      </c>
      <c r="ER73">
        <v>4.7080000000000002</v>
      </c>
      <c r="ES73">
        <v>0.111</v>
      </c>
      <c r="ET73">
        <v>1200</v>
      </c>
      <c r="EU73">
        <v>17</v>
      </c>
      <c r="EV73">
        <v>0.1</v>
      </c>
      <c r="EW73">
        <v>0.04</v>
      </c>
      <c r="EX73">
        <v>-15.232139999999999</v>
      </c>
      <c r="EY73">
        <v>8.4583114446561497E-2</v>
      </c>
      <c r="EZ73">
        <v>2.40599231087716E-2</v>
      </c>
      <c r="FA73">
        <v>1</v>
      </c>
      <c r="FB73">
        <v>2.3368730000000002</v>
      </c>
      <c r="FC73">
        <v>-0.14719969981238301</v>
      </c>
      <c r="FD73">
        <v>1.45683743430762E-2</v>
      </c>
      <c r="FE73">
        <v>1</v>
      </c>
      <c r="FF73">
        <v>2</v>
      </c>
      <c r="FG73">
        <v>2</v>
      </c>
      <c r="FH73" t="s">
        <v>395</v>
      </c>
      <c r="FI73">
        <v>3.88442</v>
      </c>
      <c r="FJ73">
        <v>2.7588699999999999</v>
      </c>
      <c r="FK73">
        <v>0.18776000000000001</v>
      </c>
      <c r="FL73">
        <v>0.18948999999999999</v>
      </c>
      <c r="FM73">
        <v>8.9261300000000002E-2</v>
      </c>
      <c r="FN73">
        <v>8.17523E-2</v>
      </c>
      <c r="FO73">
        <v>32022.5</v>
      </c>
      <c r="FP73">
        <v>35075.699999999997</v>
      </c>
      <c r="FQ73">
        <v>35710.400000000001</v>
      </c>
      <c r="FR73">
        <v>39266.1</v>
      </c>
      <c r="FS73">
        <v>46136.9</v>
      </c>
      <c r="FT73">
        <v>52057.3</v>
      </c>
      <c r="FU73">
        <v>55839.1</v>
      </c>
      <c r="FV73">
        <v>62954.400000000001</v>
      </c>
      <c r="FW73">
        <v>2.6577999999999999</v>
      </c>
      <c r="FX73">
        <v>2.2456700000000001</v>
      </c>
      <c r="FY73">
        <v>-0.32215899999999997</v>
      </c>
      <c r="FZ73">
        <v>0</v>
      </c>
      <c r="GA73">
        <v>-244.73099999999999</v>
      </c>
      <c r="GB73">
        <v>999.9</v>
      </c>
      <c r="GC73">
        <v>48.932000000000002</v>
      </c>
      <c r="GD73">
        <v>28.167999999999999</v>
      </c>
      <c r="GE73">
        <v>20.6128</v>
      </c>
      <c r="GF73">
        <v>56.929200000000002</v>
      </c>
      <c r="GG73">
        <v>45.144199999999998</v>
      </c>
      <c r="GH73">
        <v>3</v>
      </c>
      <c r="GI73">
        <v>-0.242757</v>
      </c>
      <c r="GJ73">
        <v>-0.72302599999999995</v>
      </c>
      <c r="GK73">
        <v>20.1327</v>
      </c>
      <c r="GL73">
        <v>5.1996200000000004</v>
      </c>
      <c r="GM73">
        <v>12.0053</v>
      </c>
      <c r="GN73">
        <v>4.9757999999999996</v>
      </c>
      <c r="GO73">
        <v>3.2930299999999999</v>
      </c>
      <c r="GP73">
        <v>39.6</v>
      </c>
      <c r="GQ73">
        <v>1709.3</v>
      </c>
      <c r="GR73">
        <v>9999</v>
      </c>
      <c r="GS73">
        <v>9999</v>
      </c>
      <c r="GT73">
        <v>1.8631</v>
      </c>
      <c r="GU73">
        <v>1.86798</v>
      </c>
      <c r="GV73">
        <v>1.86775</v>
      </c>
      <c r="GW73">
        <v>1.86894</v>
      </c>
      <c r="GX73">
        <v>1.86981</v>
      </c>
      <c r="GY73">
        <v>1.8658399999999999</v>
      </c>
      <c r="GZ73">
        <v>1.8669100000000001</v>
      </c>
      <c r="HA73">
        <v>1.8683000000000001</v>
      </c>
      <c r="HB73">
        <v>5</v>
      </c>
      <c r="HC73">
        <v>0</v>
      </c>
      <c r="HD73">
        <v>0</v>
      </c>
      <c r="HE73">
        <v>0</v>
      </c>
      <c r="HF73" t="s">
        <v>396</v>
      </c>
      <c r="HG73" t="s">
        <v>397</v>
      </c>
      <c r="HH73" t="s">
        <v>398</v>
      </c>
      <c r="HI73" t="s">
        <v>398</v>
      </c>
      <c r="HJ73" t="s">
        <v>398</v>
      </c>
      <c r="HK73" t="s">
        <v>398</v>
      </c>
      <c r="HL73">
        <v>0</v>
      </c>
      <c r="HM73">
        <v>100</v>
      </c>
      <c r="HN73">
        <v>100</v>
      </c>
      <c r="HO73">
        <v>4.7080000000000002</v>
      </c>
      <c r="HP73">
        <v>0.111</v>
      </c>
      <c r="HQ73">
        <v>4.2379499999994996</v>
      </c>
      <c r="HR73">
        <v>0</v>
      </c>
      <c r="HS73">
        <v>0</v>
      </c>
      <c r="HT73">
        <v>0</v>
      </c>
      <c r="HU73">
        <v>0.103652380952379</v>
      </c>
      <c r="HV73">
        <v>0</v>
      </c>
      <c r="HW73">
        <v>0</v>
      </c>
      <c r="HX73">
        <v>0</v>
      </c>
      <c r="HY73">
        <v>-1</v>
      </c>
      <c r="HZ73">
        <v>-1</v>
      </c>
      <c r="IA73">
        <v>-1</v>
      </c>
      <c r="IB73">
        <v>-1</v>
      </c>
      <c r="IC73">
        <v>2.2999999999999998</v>
      </c>
      <c r="ID73">
        <v>2.2999999999999998</v>
      </c>
      <c r="IE73">
        <v>3.59619</v>
      </c>
      <c r="IF73">
        <v>2.5915499999999998</v>
      </c>
      <c r="IG73">
        <v>2.9980500000000001</v>
      </c>
      <c r="IH73">
        <v>2.9553199999999999</v>
      </c>
      <c r="II73">
        <v>2.7453599999999998</v>
      </c>
      <c r="IJ73">
        <v>2.2839399999999999</v>
      </c>
      <c r="IK73">
        <v>32.6648</v>
      </c>
      <c r="IL73">
        <v>24.210100000000001</v>
      </c>
      <c r="IM73">
        <v>18</v>
      </c>
      <c r="IN73">
        <v>1077.22</v>
      </c>
      <c r="IO73">
        <v>657.31200000000001</v>
      </c>
      <c r="IP73">
        <v>25.0001</v>
      </c>
      <c r="IQ73">
        <v>24.1389</v>
      </c>
      <c r="IR73">
        <v>30</v>
      </c>
      <c r="IS73">
        <v>24.009799999999998</v>
      </c>
      <c r="IT73">
        <v>23.9635</v>
      </c>
      <c r="IU73">
        <v>71.958100000000002</v>
      </c>
      <c r="IV73">
        <v>16.115100000000002</v>
      </c>
      <c r="IW73">
        <v>52.4283</v>
      </c>
      <c r="IX73">
        <v>25</v>
      </c>
      <c r="IY73">
        <v>1200</v>
      </c>
      <c r="IZ73">
        <v>16.765000000000001</v>
      </c>
      <c r="JA73">
        <v>103.57</v>
      </c>
      <c r="JB73">
        <v>104.806</v>
      </c>
    </row>
    <row r="74" spans="1:262" x14ac:dyDescent="0.2">
      <c r="A74">
        <v>58</v>
      </c>
      <c r="B74">
        <v>1634320277.5</v>
      </c>
      <c r="C74">
        <v>8497.4000000953693</v>
      </c>
      <c r="D74" t="s">
        <v>631</v>
      </c>
      <c r="E74" t="s">
        <v>632</v>
      </c>
      <c r="F74" t="s">
        <v>390</v>
      </c>
      <c r="G74">
        <v>1634320277.5</v>
      </c>
      <c r="H74">
        <f t="shared" si="46"/>
        <v>3.5658130297777512E-3</v>
      </c>
      <c r="I74">
        <f t="shared" si="47"/>
        <v>3.5658130297777513</v>
      </c>
      <c r="J74">
        <f t="shared" si="48"/>
        <v>20.172116953631804</v>
      </c>
      <c r="K74">
        <f t="shared" si="49"/>
        <v>1484.73</v>
      </c>
      <c r="L74">
        <f t="shared" si="50"/>
        <v>1249.2119739729792</v>
      </c>
      <c r="M74">
        <f t="shared" si="51"/>
        <v>113.75865018861482</v>
      </c>
      <c r="N74">
        <f t="shared" si="52"/>
        <v>135.20594119616999</v>
      </c>
      <c r="O74">
        <f t="shared" si="53"/>
        <v>0.17527756048420542</v>
      </c>
      <c r="P74">
        <f t="shared" si="54"/>
        <v>2.7625622303722648</v>
      </c>
      <c r="Q74">
        <f t="shared" si="55"/>
        <v>0.16932544617712714</v>
      </c>
      <c r="R74">
        <f t="shared" si="56"/>
        <v>0.10634633931367465</v>
      </c>
      <c r="S74">
        <f t="shared" si="57"/>
        <v>241.77688401795348</v>
      </c>
      <c r="T74">
        <f t="shared" si="58"/>
        <v>27.151345658892055</v>
      </c>
      <c r="U74">
        <f t="shared" si="59"/>
        <v>27.151345658892055</v>
      </c>
      <c r="V74">
        <f t="shared" si="60"/>
        <v>3.6110982044846636</v>
      </c>
      <c r="W74">
        <f t="shared" si="61"/>
        <v>49.980212886430593</v>
      </c>
      <c r="X74">
        <f t="shared" si="62"/>
        <v>1.7498284010337</v>
      </c>
      <c r="Y74">
        <f t="shared" si="63"/>
        <v>3.5010423125043766</v>
      </c>
      <c r="Z74">
        <f t="shared" si="64"/>
        <v>1.8612698034509636</v>
      </c>
      <c r="AA74">
        <f t="shared" si="65"/>
        <v>-157.25235461319883</v>
      </c>
      <c r="AB74">
        <f t="shared" si="66"/>
        <v>-78.421211957185733</v>
      </c>
      <c r="AC74">
        <f t="shared" si="67"/>
        <v>-6.1194248024810394</v>
      </c>
      <c r="AD74">
        <f t="shared" si="68"/>
        <v>-1.6107354912122673E-2</v>
      </c>
      <c r="AE74">
        <v>0</v>
      </c>
      <c r="AF74">
        <v>0</v>
      </c>
      <c r="AG74">
        <f t="shared" si="69"/>
        <v>1</v>
      </c>
      <c r="AH74">
        <f t="shared" si="70"/>
        <v>0</v>
      </c>
      <c r="AI74">
        <f t="shared" si="71"/>
        <v>48061.340892220433</v>
      </c>
      <c r="AJ74" t="s">
        <v>391</v>
      </c>
      <c r="AK74">
        <v>0</v>
      </c>
      <c r="AL74">
        <v>0</v>
      </c>
      <c r="AM74">
        <v>0</v>
      </c>
      <c r="AN74" t="e">
        <f t="shared" si="72"/>
        <v>#DIV/0!</v>
      </c>
      <c r="AO74">
        <v>-1</v>
      </c>
      <c r="AP74" t="s">
        <v>633</v>
      </c>
      <c r="AQ74">
        <v>10401.6</v>
      </c>
      <c r="AR74">
        <v>1149.9038461538501</v>
      </c>
      <c r="AS74">
        <v>1361.84</v>
      </c>
      <c r="AT74">
        <f t="shared" si="73"/>
        <v>0.15562485596409992</v>
      </c>
      <c r="AU74">
        <v>0.5</v>
      </c>
      <c r="AV74">
        <f t="shared" si="74"/>
        <v>1261.4132994911674</v>
      </c>
      <c r="AW74">
        <f t="shared" si="75"/>
        <v>20.172116953631804</v>
      </c>
      <c r="AX74">
        <f t="shared" si="76"/>
        <v>98.153631522256475</v>
      </c>
      <c r="AY74">
        <f t="shared" si="77"/>
        <v>1.6784440882438988E-2</v>
      </c>
      <c r="AZ74">
        <f t="shared" si="78"/>
        <v>-1</v>
      </c>
      <c r="BA74" t="e">
        <f t="shared" si="79"/>
        <v>#DIV/0!</v>
      </c>
      <c r="BB74" t="s">
        <v>391</v>
      </c>
      <c r="BC74">
        <v>0</v>
      </c>
      <c r="BD74" t="e">
        <f t="shared" si="80"/>
        <v>#DIV/0!</v>
      </c>
      <c r="BE74" t="e">
        <f t="shared" si="81"/>
        <v>#DIV/0!</v>
      </c>
      <c r="BF74" t="e">
        <f t="shared" si="82"/>
        <v>#DIV/0!</v>
      </c>
      <c r="BG74" t="e">
        <f t="shared" si="83"/>
        <v>#DIV/0!</v>
      </c>
      <c r="BH74">
        <f t="shared" si="84"/>
        <v>0.15562485596409995</v>
      </c>
      <c r="BI74" t="e">
        <f t="shared" si="85"/>
        <v>#DIV/0!</v>
      </c>
      <c r="BJ74" t="e">
        <f t="shared" si="86"/>
        <v>#DIV/0!</v>
      </c>
      <c r="BK74" t="e">
        <f t="shared" si="87"/>
        <v>#DIV/0!</v>
      </c>
      <c r="BL74">
        <v>176</v>
      </c>
      <c r="BM74">
        <v>300</v>
      </c>
      <c r="BN74">
        <v>300</v>
      </c>
      <c r="BO74">
        <v>300</v>
      </c>
      <c r="BP74">
        <v>10401.6</v>
      </c>
      <c r="BQ74">
        <v>1326.93</v>
      </c>
      <c r="BR74">
        <v>-7.3551099999999998E-3</v>
      </c>
      <c r="BS74">
        <v>0.17</v>
      </c>
      <c r="BT74" t="s">
        <v>391</v>
      </c>
      <c r="BU74" t="s">
        <v>391</v>
      </c>
      <c r="BV74" t="s">
        <v>391</v>
      </c>
      <c r="BW74" t="s">
        <v>391</v>
      </c>
      <c r="BX74" t="s">
        <v>391</v>
      </c>
      <c r="BY74" t="s">
        <v>391</v>
      </c>
      <c r="BZ74" t="s">
        <v>391</v>
      </c>
      <c r="CA74" t="s">
        <v>391</v>
      </c>
      <c r="CB74" t="s">
        <v>391</v>
      </c>
      <c r="CC74" t="s">
        <v>391</v>
      </c>
      <c r="CD74">
        <f t="shared" si="88"/>
        <v>1500.24</v>
      </c>
      <c r="CE74">
        <f t="shared" si="89"/>
        <v>1261.4132994911674</v>
      </c>
      <c r="CF74">
        <f t="shared" si="90"/>
        <v>0.8408076704335089</v>
      </c>
      <c r="CG74">
        <f t="shared" si="91"/>
        <v>0.16115880393667245</v>
      </c>
      <c r="CH74">
        <v>6</v>
      </c>
      <c r="CI74">
        <v>0.5</v>
      </c>
      <c r="CJ74" t="s">
        <v>393</v>
      </c>
      <c r="CK74">
        <v>2</v>
      </c>
      <c r="CL74">
        <v>1634320277.5</v>
      </c>
      <c r="CM74">
        <v>1484.73</v>
      </c>
      <c r="CN74">
        <v>1500.01</v>
      </c>
      <c r="CO74">
        <v>19.215299999999999</v>
      </c>
      <c r="CP74">
        <v>17.116900000000001</v>
      </c>
      <c r="CQ74">
        <v>1479.46</v>
      </c>
      <c r="CR74">
        <v>19.096699999999998</v>
      </c>
      <c r="CS74">
        <v>999.98900000000003</v>
      </c>
      <c r="CT74">
        <v>90.964200000000005</v>
      </c>
      <c r="CU74">
        <v>0.100129</v>
      </c>
      <c r="CV74">
        <v>26.6248</v>
      </c>
      <c r="CW74">
        <v>-253.249</v>
      </c>
      <c r="CX74">
        <v>999.9</v>
      </c>
      <c r="CY74">
        <v>0</v>
      </c>
      <c r="CZ74">
        <v>0</v>
      </c>
      <c r="DA74">
        <v>9978.75</v>
      </c>
      <c r="DB74">
        <v>0</v>
      </c>
      <c r="DC74">
        <v>11.860300000000001</v>
      </c>
      <c r="DD74">
        <v>-15.279500000000001</v>
      </c>
      <c r="DE74">
        <v>1513.82</v>
      </c>
      <c r="DF74">
        <v>1526.13</v>
      </c>
      <c r="DG74">
        <v>2.0984699999999998</v>
      </c>
      <c r="DH74">
        <v>1500.01</v>
      </c>
      <c r="DI74">
        <v>17.116900000000001</v>
      </c>
      <c r="DJ74">
        <v>1.7479100000000001</v>
      </c>
      <c r="DK74">
        <v>1.5570200000000001</v>
      </c>
      <c r="DL74">
        <v>15.3286</v>
      </c>
      <c r="DM74">
        <v>13.539899999999999</v>
      </c>
      <c r="DN74">
        <v>1500.24</v>
      </c>
      <c r="DO74">
        <v>0.97298899999999999</v>
      </c>
      <c r="DP74">
        <v>2.7010800000000001E-2</v>
      </c>
      <c r="DQ74">
        <v>0</v>
      </c>
      <c r="DR74">
        <v>1148.28</v>
      </c>
      <c r="DS74">
        <v>5.0006300000000001</v>
      </c>
      <c r="DT74">
        <v>16816.5</v>
      </c>
      <c r="DU74">
        <v>12907.1</v>
      </c>
      <c r="DV74">
        <v>39</v>
      </c>
      <c r="DW74">
        <v>39.061999999999998</v>
      </c>
      <c r="DX74">
        <v>38.811999999999998</v>
      </c>
      <c r="DY74">
        <v>38.686999999999998</v>
      </c>
      <c r="DZ74">
        <v>40.186999999999998</v>
      </c>
      <c r="EA74">
        <v>1454.85</v>
      </c>
      <c r="EB74">
        <v>40.39</v>
      </c>
      <c r="EC74">
        <v>0</v>
      </c>
      <c r="ED74">
        <v>143.40000009536701</v>
      </c>
      <c r="EE74">
        <v>0</v>
      </c>
      <c r="EF74">
        <v>1149.9038461538501</v>
      </c>
      <c r="EG74">
        <v>-15.089914507223</v>
      </c>
      <c r="EH74">
        <v>-266.74871749890099</v>
      </c>
      <c r="EI74">
        <v>16846.876923076899</v>
      </c>
      <c r="EJ74">
        <v>15</v>
      </c>
      <c r="EK74">
        <v>1634320230</v>
      </c>
      <c r="EL74" t="s">
        <v>634</v>
      </c>
      <c r="EM74">
        <v>1634320230</v>
      </c>
      <c r="EN74">
        <v>1634320227.5</v>
      </c>
      <c r="EO74">
        <v>63</v>
      </c>
      <c r="EP74">
        <v>0.55400000000000005</v>
      </c>
      <c r="EQ74">
        <v>8.0000000000000002E-3</v>
      </c>
      <c r="ER74">
        <v>5.2629999999999999</v>
      </c>
      <c r="ES74">
        <v>0.11899999999999999</v>
      </c>
      <c r="ET74">
        <v>1500</v>
      </c>
      <c r="EU74">
        <v>17</v>
      </c>
      <c r="EV74">
        <v>0.21</v>
      </c>
      <c r="EW74">
        <v>0.04</v>
      </c>
      <c r="EX74">
        <v>-15.2767487804878</v>
      </c>
      <c r="EY74">
        <v>0.27571777003484299</v>
      </c>
      <c r="EZ74">
        <v>4.1654333197430303E-2</v>
      </c>
      <c r="FA74">
        <v>0</v>
      </c>
      <c r="FB74">
        <v>2.1101468292682899</v>
      </c>
      <c r="FC74">
        <v>-1.8835191637624302E-2</v>
      </c>
      <c r="FD74">
        <v>5.8582364111479197E-3</v>
      </c>
      <c r="FE74">
        <v>1</v>
      </c>
      <c r="FF74">
        <v>1</v>
      </c>
      <c r="FG74">
        <v>2</v>
      </c>
      <c r="FH74" t="s">
        <v>435</v>
      </c>
      <c r="FI74">
        <v>3.8843999999999999</v>
      </c>
      <c r="FJ74">
        <v>2.7589299999999999</v>
      </c>
      <c r="FK74">
        <v>0.21532799999999999</v>
      </c>
      <c r="FL74">
        <v>0.216839</v>
      </c>
      <c r="FM74">
        <v>8.9994699999999997E-2</v>
      </c>
      <c r="FN74">
        <v>8.3257300000000006E-2</v>
      </c>
      <c r="FO74">
        <v>30936.9</v>
      </c>
      <c r="FP74">
        <v>33894.300000000003</v>
      </c>
      <c r="FQ74">
        <v>35709.9</v>
      </c>
      <c r="FR74">
        <v>39266.300000000003</v>
      </c>
      <c r="FS74">
        <v>46098.9</v>
      </c>
      <c r="FT74">
        <v>51972.5</v>
      </c>
      <c r="FU74">
        <v>55838.2</v>
      </c>
      <c r="FV74">
        <v>62954.5</v>
      </c>
      <c r="FW74">
        <v>2.65863</v>
      </c>
      <c r="FX74">
        <v>2.24837</v>
      </c>
      <c r="FY74">
        <v>-0.287551</v>
      </c>
      <c r="FZ74">
        <v>0</v>
      </c>
      <c r="GA74">
        <v>-244.72800000000001</v>
      </c>
      <c r="GB74">
        <v>999.9</v>
      </c>
      <c r="GC74">
        <v>48.735999999999997</v>
      </c>
      <c r="GD74">
        <v>28.187999999999999</v>
      </c>
      <c r="GE74">
        <v>20.5563</v>
      </c>
      <c r="GF74">
        <v>56.269199999999998</v>
      </c>
      <c r="GG74">
        <v>45.052100000000003</v>
      </c>
      <c r="GH74">
        <v>3</v>
      </c>
      <c r="GI74">
        <v>-0.24232500000000001</v>
      </c>
      <c r="GJ74">
        <v>-0.71068399999999998</v>
      </c>
      <c r="GK74">
        <v>20.131</v>
      </c>
      <c r="GL74">
        <v>5.2002199999999998</v>
      </c>
      <c r="GM74">
        <v>12.0046</v>
      </c>
      <c r="GN74">
        <v>4.9757499999999997</v>
      </c>
      <c r="GO74">
        <v>3.2930799999999998</v>
      </c>
      <c r="GP74">
        <v>39.6</v>
      </c>
      <c r="GQ74">
        <v>1714.1</v>
      </c>
      <c r="GR74">
        <v>9999</v>
      </c>
      <c r="GS74">
        <v>9999</v>
      </c>
      <c r="GT74">
        <v>1.86313</v>
      </c>
      <c r="GU74">
        <v>1.86798</v>
      </c>
      <c r="GV74">
        <v>1.86772</v>
      </c>
      <c r="GW74">
        <v>1.8689199999999999</v>
      </c>
      <c r="GX74">
        <v>1.86981</v>
      </c>
      <c r="GY74">
        <v>1.8658399999999999</v>
      </c>
      <c r="GZ74">
        <v>1.8669100000000001</v>
      </c>
      <c r="HA74">
        <v>1.86829</v>
      </c>
      <c r="HB74">
        <v>5</v>
      </c>
      <c r="HC74">
        <v>0</v>
      </c>
      <c r="HD74">
        <v>0</v>
      </c>
      <c r="HE74">
        <v>0</v>
      </c>
      <c r="HF74" t="s">
        <v>396</v>
      </c>
      <c r="HG74" t="s">
        <v>397</v>
      </c>
      <c r="HH74" t="s">
        <v>398</v>
      </c>
      <c r="HI74" t="s">
        <v>398</v>
      </c>
      <c r="HJ74" t="s">
        <v>398</v>
      </c>
      <c r="HK74" t="s">
        <v>398</v>
      </c>
      <c r="HL74">
        <v>0</v>
      </c>
      <c r="HM74">
        <v>100</v>
      </c>
      <c r="HN74">
        <v>100</v>
      </c>
      <c r="HO74">
        <v>5.27</v>
      </c>
      <c r="HP74">
        <v>0.1186</v>
      </c>
      <c r="HQ74">
        <v>5.2628571428574604</v>
      </c>
      <c r="HR74">
        <v>0</v>
      </c>
      <c r="HS74">
        <v>0</v>
      </c>
      <c r="HT74">
        <v>0</v>
      </c>
      <c r="HU74">
        <v>0.118639999999996</v>
      </c>
      <c r="HV74">
        <v>0</v>
      </c>
      <c r="HW74">
        <v>0</v>
      </c>
      <c r="HX74">
        <v>0</v>
      </c>
      <c r="HY74">
        <v>-1</v>
      </c>
      <c r="HZ74">
        <v>-1</v>
      </c>
      <c r="IA74">
        <v>-1</v>
      </c>
      <c r="IB74">
        <v>-1</v>
      </c>
      <c r="IC74">
        <v>0.8</v>
      </c>
      <c r="ID74">
        <v>0.8</v>
      </c>
      <c r="IE74">
        <v>4.2590300000000001</v>
      </c>
      <c r="IF74">
        <v>2.5842299999999998</v>
      </c>
      <c r="IG74">
        <v>2.9980500000000001</v>
      </c>
      <c r="IH74">
        <v>2.9553199999999999</v>
      </c>
      <c r="II74">
        <v>2.7453599999999998</v>
      </c>
      <c r="IJ74">
        <v>2.3303199999999999</v>
      </c>
      <c r="IK74">
        <v>32.642600000000002</v>
      </c>
      <c r="IL74">
        <v>24.218800000000002</v>
      </c>
      <c r="IM74">
        <v>18</v>
      </c>
      <c r="IN74">
        <v>1078.05</v>
      </c>
      <c r="IO74">
        <v>659.41399999999999</v>
      </c>
      <c r="IP74">
        <v>24.9998</v>
      </c>
      <c r="IQ74">
        <v>24.136900000000001</v>
      </c>
      <c r="IR74">
        <v>30</v>
      </c>
      <c r="IS74">
        <v>24.002099999999999</v>
      </c>
      <c r="IT74">
        <v>23.956600000000002</v>
      </c>
      <c r="IU74">
        <v>85.195599999999999</v>
      </c>
      <c r="IV74">
        <v>13.555999999999999</v>
      </c>
      <c r="IW74">
        <v>52.386000000000003</v>
      </c>
      <c r="IX74">
        <v>25</v>
      </c>
      <c r="IY74">
        <v>1500</v>
      </c>
      <c r="IZ74">
        <v>17.0749</v>
      </c>
      <c r="JA74">
        <v>103.569</v>
      </c>
      <c r="JB74">
        <v>104.806</v>
      </c>
    </row>
    <row r="75" spans="1:262" x14ac:dyDescent="0.2">
      <c r="A75">
        <v>59</v>
      </c>
      <c r="B75">
        <v>1634320351.5</v>
      </c>
      <c r="C75">
        <v>8571.4000000953693</v>
      </c>
      <c r="D75" t="s">
        <v>635</v>
      </c>
      <c r="E75" t="s">
        <v>636</v>
      </c>
      <c r="F75" t="s">
        <v>390</v>
      </c>
      <c r="G75">
        <v>1634320351.5</v>
      </c>
      <c r="H75">
        <f t="shared" si="46"/>
        <v>3.4432056396593398E-3</v>
      </c>
      <c r="I75">
        <f t="shared" si="47"/>
        <v>3.4432056396593396</v>
      </c>
      <c r="J75">
        <f t="shared" si="48"/>
        <v>21.184327101215061</v>
      </c>
      <c r="K75">
        <f t="shared" si="49"/>
        <v>1781.8779999999999</v>
      </c>
      <c r="L75">
        <f t="shared" si="50"/>
        <v>1520.0972625022662</v>
      </c>
      <c r="M75">
        <f t="shared" si="51"/>
        <v>138.41879869096189</v>
      </c>
      <c r="N75">
        <f t="shared" si="52"/>
        <v>162.2563359977672</v>
      </c>
      <c r="O75">
        <f t="shared" si="53"/>
        <v>0.16898544326535453</v>
      </c>
      <c r="P75">
        <f t="shared" si="54"/>
        <v>2.7656474191781646</v>
      </c>
      <c r="Q75">
        <f t="shared" si="55"/>
        <v>0.16345169147636635</v>
      </c>
      <c r="R75">
        <f t="shared" si="56"/>
        <v>0.10263939692804683</v>
      </c>
      <c r="S75">
        <f t="shared" si="57"/>
        <v>241.740035018539</v>
      </c>
      <c r="T75">
        <f t="shared" si="58"/>
        <v>27.183319657498554</v>
      </c>
      <c r="U75">
        <f t="shared" si="59"/>
        <v>27.183319657498554</v>
      </c>
      <c r="V75">
        <f t="shared" si="60"/>
        <v>3.6178774237102327</v>
      </c>
      <c r="W75">
        <f t="shared" si="61"/>
        <v>50.166787643613667</v>
      </c>
      <c r="X75">
        <f t="shared" si="62"/>
        <v>1.7562673639960398</v>
      </c>
      <c r="Y75">
        <f t="shared" si="63"/>
        <v>3.5008567350826105</v>
      </c>
      <c r="Z75">
        <f t="shared" si="64"/>
        <v>1.8616100597141929</v>
      </c>
      <c r="AA75">
        <f t="shared" si="65"/>
        <v>-151.84536870897688</v>
      </c>
      <c r="AB75">
        <f t="shared" si="66"/>
        <v>-83.410356865098407</v>
      </c>
      <c r="AC75">
        <f t="shared" si="67"/>
        <v>-6.50249207651646</v>
      </c>
      <c r="AD75">
        <f t="shared" si="68"/>
        <v>-1.8182632052742065E-2</v>
      </c>
      <c r="AE75">
        <v>0</v>
      </c>
      <c r="AF75">
        <v>0</v>
      </c>
      <c r="AG75">
        <f t="shared" si="69"/>
        <v>1</v>
      </c>
      <c r="AH75">
        <f t="shared" si="70"/>
        <v>0</v>
      </c>
      <c r="AI75">
        <f t="shared" si="71"/>
        <v>48145.477350562083</v>
      </c>
      <c r="AJ75" t="s">
        <v>391</v>
      </c>
      <c r="AK75">
        <v>0</v>
      </c>
      <c r="AL75">
        <v>0</v>
      </c>
      <c r="AM75">
        <v>0</v>
      </c>
      <c r="AN75" t="e">
        <f t="shared" si="72"/>
        <v>#DIV/0!</v>
      </c>
      <c r="AO75">
        <v>-1</v>
      </c>
      <c r="AP75" t="s">
        <v>637</v>
      </c>
      <c r="AQ75">
        <v>10404.5</v>
      </c>
      <c r="AR75">
        <v>1147.3948</v>
      </c>
      <c r="AS75">
        <v>1361.62</v>
      </c>
      <c r="AT75">
        <f t="shared" si="73"/>
        <v>0.15733112028319196</v>
      </c>
      <c r="AU75">
        <v>0.5</v>
      </c>
      <c r="AV75">
        <f t="shared" si="74"/>
        <v>1261.227599491471</v>
      </c>
      <c r="AW75">
        <f t="shared" si="75"/>
        <v>21.184327101215061</v>
      </c>
      <c r="AX75">
        <f t="shared" si="76"/>
        <v>99.215175580037041</v>
      </c>
      <c r="AY75">
        <f t="shared" si="77"/>
        <v>1.7589471646640001E-2</v>
      </c>
      <c r="AZ75">
        <f t="shared" si="78"/>
        <v>-1</v>
      </c>
      <c r="BA75" t="e">
        <f t="shared" si="79"/>
        <v>#DIV/0!</v>
      </c>
      <c r="BB75" t="s">
        <v>391</v>
      </c>
      <c r="BC75">
        <v>0</v>
      </c>
      <c r="BD75" t="e">
        <f t="shared" si="80"/>
        <v>#DIV/0!</v>
      </c>
      <c r="BE75" t="e">
        <f t="shared" si="81"/>
        <v>#DIV/0!</v>
      </c>
      <c r="BF75" t="e">
        <f t="shared" si="82"/>
        <v>#DIV/0!</v>
      </c>
      <c r="BG75" t="e">
        <f t="shared" si="83"/>
        <v>#DIV/0!</v>
      </c>
      <c r="BH75">
        <f t="shared" si="84"/>
        <v>0.15733112028319199</v>
      </c>
      <c r="BI75" t="e">
        <f t="shared" si="85"/>
        <v>#DIV/0!</v>
      </c>
      <c r="BJ75" t="e">
        <f t="shared" si="86"/>
        <v>#DIV/0!</v>
      </c>
      <c r="BK75" t="e">
        <f t="shared" si="87"/>
        <v>#DIV/0!</v>
      </c>
      <c r="BL75">
        <v>177</v>
      </c>
      <c r="BM75">
        <v>300</v>
      </c>
      <c r="BN75">
        <v>300</v>
      </c>
      <c r="BO75">
        <v>300</v>
      </c>
      <c r="BP75">
        <v>10404.5</v>
      </c>
      <c r="BQ75">
        <v>1324.97</v>
      </c>
      <c r="BR75">
        <v>-7.3573299999999996E-3</v>
      </c>
      <c r="BS75">
        <v>-0.66</v>
      </c>
      <c r="BT75" t="s">
        <v>391</v>
      </c>
      <c r="BU75" t="s">
        <v>391</v>
      </c>
      <c r="BV75" t="s">
        <v>391</v>
      </c>
      <c r="BW75" t="s">
        <v>391</v>
      </c>
      <c r="BX75" t="s">
        <v>391</v>
      </c>
      <c r="BY75" t="s">
        <v>391</v>
      </c>
      <c r="BZ75" t="s">
        <v>391</v>
      </c>
      <c r="CA75" t="s">
        <v>391</v>
      </c>
      <c r="CB75" t="s">
        <v>391</v>
      </c>
      <c r="CC75" t="s">
        <v>391</v>
      </c>
      <c r="CD75">
        <f t="shared" si="88"/>
        <v>1500.02</v>
      </c>
      <c r="CE75">
        <f t="shared" si="89"/>
        <v>1261.227599491471</v>
      </c>
      <c r="CF75">
        <f t="shared" si="90"/>
        <v>0.84080718889846207</v>
      </c>
      <c r="CG75">
        <f t="shared" si="91"/>
        <v>0.16115787457403169</v>
      </c>
      <c r="CH75">
        <v>6</v>
      </c>
      <c r="CI75">
        <v>0.5</v>
      </c>
      <c r="CJ75" t="s">
        <v>393</v>
      </c>
      <c r="CK75">
        <v>2</v>
      </c>
      <c r="CL75">
        <v>1634320351.5</v>
      </c>
      <c r="CM75">
        <v>1781.8779999999999</v>
      </c>
      <c r="CN75">
        <v>1798.27</v>
      </c>
      <c r="CO75">
        <v>19.287099999999999</v>
      </c>
      <c r="CP75">
        <v>17.260999999999999</v>
      </c>
      <c r="CQ75">
        <v>1776.23</v>
      </c>
      <c r="CR75">
        <v>19.156099999999999</v>
      </c>
      <c r="CS75">
        <v>999.98900000000003</v>
      </c>
      <c r="CT75">
        <v>90.959199999999996</v>
      </c>
      <c r="CU75">
        <v>9.9972400000000003E-2</v>
      </c>
      <c r="CV75">
        <v>26.623899999999999</v>
      </c>
      <c r="CW75">
        <v>-253.298</v>
      </c>
      <c r="CX75">
        <v>999.9</v>
      </c>
      <c r="CY75">
        <v>0</v>
      </c>
      <c r="CZ75">
        <v>0</v>
      </c>
      <c r="DA75">
        <v>9997.5</v>
      </c>
      <c r="DB75">
        <v>0</v>
      </c>
      <c r="DC75">
        <v>11.860300000000001</v>
      </c>
      <c r="DD75">
        <v>-16.7773</v>
      </c>
      <c r="DE75">
        <v>1816.5</v>
      </c>
      <c r="DF75">
        <v>1829.85</v>
      </c>
      <c r="DG75">
        <v>2.0137100000000001</v>
      </c>
      <c r="DH75">
        <v>1798.27</v>
      </c>
      <c r="DI75">
        <v>17.260999999999999</v>
      </c>
      <c r="DJ75">
        <v>1.7532099999999999</v>
      </c>
      <c r="DK75">
        <v>1.5700400000000001</v>
      </c>
      <c r="DL75">
        <v>15.3758</v>
      </c>
      <c r="DM75">
        <v>13.667899999999999</v>
      </c>
      <c r="DN75">
        <v>1500.02</v>
      </c>
      <c r="DO75">
        <v>0.97300299999999995</v>
      </c>
      <c r="DP75">
        <v>2.6996900000000001E-2</v>
      </c>
      <c r="DQ75">
        <v>0</v>
      </c>
      <c r="DR75">
        <v>1146.3399999999999</v>
      </c>
      <c r="DS75">
        <v>5.0006300000000001</v>
      </c>
      <c r="DT75">
        <v>16751.099999999999</v>
      </c>
      <c r="DU75">
        <v>12905.2</v>
      </c>
      <c r="DV75">
        <v>38.125</v>
      </c>
      <c r="DW75">
        <v>38.375</v>
      </c>
      <c r="DX75">
        <v>38.061999999999998</v>
      </c>
      <c r="DY75">
        <v>37.686999999999998</v>
      </c>
      <c r="DZ75">
        <v>39.375</v>
      </c>
      <c r="EA75">
        <v>1454.66</v>
      </c>
      <c r="EB75">
        <v>40.36</v>
      </c>
      <c r="EC75">
        <v>0</v>
      </c>
      <c r="ED75">
        <v>73.600000143051105</v>
      </c>
      <c r="EE75">
        <v>0</v>
      </c>
      <c r="EF75">
        <v>1147.3948</v>
      </c>
      <c r="EG75">
        <v>-9.4892307703290797</v>
      </c>
      <c r="EH75">
        <v>-167.37692309034699</v>
      </c>
      <c r="EI75">
        <v>16772.475999999999</v>
      </c>
      <c r="EJ75">
        <v>15</v>
      </c>
      <c r="EK75">
        <v>1634320372.5</v>
      </c>
      <c r="EL75" t="s">
        <v>638</v>
      </c>
      <c r="EM75">
        <v>1634320372.5</v>
      </c>
      <c r="EN75">
        <v>1634320370.5</v>
      </c>
      <c r="EO75">
        <v>64</v>
      </c>
      <c r="EP75">
        <v>0.38500000000000001</v>
      </c>
      <c r="EQ75">
        <v>1.2E-2</v>
      </c>
      <c r="ER75">
        <v>5.6479999999999997</v>
      </c>
      <c r="ES75">
        <v>0.13100000000000001</v>
      </c>
      <c r="ET75">
        <v>1799</v>
      </c>
      <c r="EU75">
        <v>17</v>
      </c>
      <c r="EV75">
        <v>0.12</v>
      </c>
      <c r="EW75">
        <v>0.03</v>
      </c>
      <c r="EX75">
        <v>-16.876004999999999</v>
      </c>
      <c r="EY75">
        <v>5.4220637898716902E-2</v>
      </c>
      <c r="EZ75">
        <v>2.1908799031439299E-2</v>
      </c>
      <c r="FA75">
        <v>1</v>
      </c>
      <c r="FB75">
        <v>2.01968375</v>
      </c>
      <c r="FC75">
        <v>-3.6286716697937302E-2</v>
      </c>
      <c r="FD75">
        <v>3.5907385643485601E-3</v>
      </c>
      <c r="FE75">
        <v>1</v>
      </c>
      <c r="FF75">
        <v>2</v>
      </c>
      <c r="FG75">
        <v>2</v>
      </c>
      <c r="FH75" t="s">
        <v>395</v>
      </c>
      <c r="FI75">
        <v>3.8843999999999999</v>
      </c>
      <c r="FJ75">
        <v>2.7589399999999999</v>
      </c>
      <c r="FK75">
        <v>0.239592</v>
      </c>
      <c r="FL75">
        <v>0.24094599999999999</v>
      </c>
      <c r="FM75">
        <v>9.0191300000000002E-2</v>
      </c>
      <c r="FN75">
        <v>8.3752199999999999E-2</v>
      </c>
      <c r="FO75">
        <v>29982.5</v>
      </c>
      <c r="FP75">
        <v>32852.199999999997</v>
      </c>
      <c r="FQ75">
        <v>35710.6</v>
      </c>
      <c r="FR75">
        <v>39265.5</v>
      </c>
      <c r="FS75">
        <v>46089.7</v>
      </c>
      <c r="FT75">
        <v>51944.6</v>
      </c>
      <c r="FU75">
        <v>55838.6</v>
      </c>
      <c r="FV75">
        <v>62954</v>
      </c>
      <c r="FW75">
        <v>2.6594000000000002</v>
      </c>
      <c r="FX75">
        <v>2.2506699999999999</v>
      </c>
      <c r="FY75">
        <v>-0.289109</v>
      </c>
      <c r="FZ75">
        <v>0</v>
      </c>
      <c r="GA75">
        <v>-244.73099999999999</v>
      </c>
      <c r="GB75">
        <v>999.9</v>
      </c>
      <c r="GC75">
        <v>48.613999999999997</v>
      </c>
      <c r="GD75">
        <v>28.167999999999999</v>
      </c>
      <c r="GE75">
        <v>20.482500000000002</v>
      </c>
      <c r="GF75">
        <v>56.219200000000001</v>
      </c>
      <c r="GG75">
        <v>45.024000000000001</v>
      </c>
      <c r="GH75">
        <v>3</v>
      </c>
      <c r="GI75">
        <v>-0.24193300000000001</v>
      </c>
      <c r="GJ75">
        <v>-0.70443900000000004</v>
      </c>
      <c r="GK75">
        <v>20.1313</v>
      </c>
      <c r="GL75">
        <v>5.2006699999999997</v>
      </c>
      <c r="GM75">
        <v>12.0044</v>
      </c>
      <c r="GN75">
        <v>4.9756499999999999</v>
      </c>
      <c r="GO75">
        <v>3.2930799999999998</v>
      </c>
      <c r="GP75">
        <v>39.6</v>
      </c>
      <c r="GQ75">
        <v>1716.8</v>
      </c>
      <c r="GR75">
        <v>9999</v>
      </c>
      <c r="GS75">
        <v>9999</v>
      </c>
      <c r="GT75">
        <v>1.8631</v>
      </c>
      <c r="GU75">
        <v>1.86798</v>
      </c>
      <c r="GV75">
        <v>1.86771</v>
      </c>
      <c r="GW75">
        <v>1.8689</v>
      </c>
      <c r="GX75">
        <v>1.86981</v>
      </c>
      <c r="GY75">
        <v>1.8658399999999999</v>
      </c>
      <c r="GZ75">
        <v>1.8669100000000001</v>
      </c>
      <c r="HA75">
        <v>1.86829</v>
      </c>
      <c r="HB75">
        <v>5</v>
      </c>
      <c r="HC75">
        <v>0</v>
      </c>
      <c r="HD75">
        <v>0</v>
      </c>
      <c r="HE75">
        <v>0</v>
      </c>
      <c r="HF75" t="s">
        <v>396</v>
      </c>
      <c r="HG75" t="s">
        <v>397</v>
      </c>
      <c r="HH75" t="s">
        <v>398</v>
      </c>
      <c r="HI75" t="s">
        <v>398</v>
      </c>
      <c r="HJ75" t="s">
        <v>398</v>
      </c>
      <c r="HK75" t="s">
        <v>398</v>
      </c>
      <c r="HL75">
        <v>0</v>
      </c>
      <c r="HM75">
        <v>100</v>
      </c>
      <c r="HN75">
        <v>100</v>
      </c>
      <c r="HO75">
        <v>5.6479999999999997</v>
      </c>
      <c r="HP75">
        <v>0.13100000000000001</v>
      </c>
      <c r="HQ75">
        <v>5.2628571428574604</v>
      </c>
      <c r="HR75">
        <v>0</v>
      </c>
      <c r="HS75">
        <v>0</v>
      </c>
      <c r="HT75">
        <v>0</v>
      </c>
      <c r="HU75">
        <v>0.118639999999996</v>
      </c>
      <c r="HV75">
        <v>0</v>
      </c>
      <c r="HW75">
        <v>0</v>
      </c>
      <c r="HX75">
        <v>0</v>
      </c>
      <c r="HY75">
        <v>-1</v>
      </c>
      <c r="HZ75">
        <v>-1</v>
      </c>
      <c r="IA75">
        <v>-1</v>
      </c>
      <c r="IB75">
        <v>-1</v>
      </c>
      <c r="IC75">
        <v>2</v>
      </c>
      <c r="ID75">
        <v>2.1</v>
      </c>
      <c r="IE75">
        <v>4.8657199999999996</v>
      </c>
      <c r="IF75">
        <v>0</v>
      </c>
      <c r="IG75">
        <v>2.9980500000000001</v>
      </c>
      <c r="IH75">
        <v>2.9553199999999999</v>
      </c>
      <c r="II75">
        <v>2.7453599999999998</v>
      </c>
      <c r="IJ75">
        <v>2.34619</v>
      </c>
      <c r="IK75">
        <v>32.642600000000002</v>
      </c>
      <c r="IL75">
        <v>24.218800000000002</v>
      </c>
      <c r="IM75">
        <v>18</v>
      </c>
      <c r="IN75">
        <v>1078.95</v>
      </c>
      <c r="IO75">
        <v>661.24800000000005</v>
      </c>
      <c r="IP75">
        <v>25</v>
      </c>
      <c r="IQ75">
        <v>24.136900000000001</v>
      </c>
      <c r="IR75">
        <v>30.0002</v>
      </c>
      <c r="IS75">
        <v>24.0001</v>
      </c>
      <c r="IT75">
        <v>23.953600000000002</v>
      </c>
      <c r="IU75">
        <v>100</v>
      </c>
      <c r="IV75">
        <v>12.294</v>
      </c>
      <c r="IW75">
        <v>52.386000000000003</v>
      </c>
      <c r="IX75">
        <v>25</v>
      </c>
      <c r="IY75">
        <v>2000</v>
      </c>
      <c r="IZ75">
        <v>17.235900000000001</v>
      </c>
      <c r="JA75">
        <v>103.57</v>
      </c>
      <c r="JB75">
        <v>104.80500000000001</v>
      </c>
    </row>
    <row r="76" spans="1:262" x14ac:dyDescent="0.2">
      <c r="A76">
        <v>60</v>
      </c>
      <c r="B76">
        <v>1634320493.5</v>
      </c>
      <c r="C76">
        <v>8713.4000000953693</v>
      </c>
      <c r="D76" t="s">
        <v>639</v>
      </c>
      <c r="E76" t="s">
        <v>640</v>
      </c>
      <c r="F76" t="s">
        <v>390</v>
      </c>
      <c r="G76">
        <v>1634320493.5</v>
      </c>
      <c r="H76">
        <f t="shared" si="46"/>
        <v>3.3822277937459325E-3</v>
      </c>
      <c r="I76">
        <f t="shared" si="47"/>
        <v>3.3822277937459324</v>
      </c>
      <c r="J76">
        <f t="shared" si="48"/>
        <v>13.099249266033508</v>
      </c>
      <c r="K76">
        <f t="shared" si="49"/>
        <v>391.38900000000001</v>
      </c>
      <c r="L76">
        <f t="shared" si="50"/>
        <v>251.16380063194583</v>
      </c>
      <c r="M76">
        <f t="shared" si="51"/>
        <v>22.868793825608901</v>
      </c>
      <c r="N76">
        <f t="shared" si="52"/>
        <v>35.636482343757002</v>
      </c>
      <c r="O76">
        <f t="shared" si="53"/>
        <v>0.16649593464039822</v>
      </c>
      <c r="P76">
        <f t="shared" si="54"/>
        <v>2.7614741325282837</v>
      </c>
      <c r="Q76">
        <f t="shared" si="55"/>
        <v>0.16111339873750261</v>
      </c>
      <c r="R76">
        <f t="shared" si="56"/>
        <v>0.10116497819641285</v>
      </c>
      <c r="S76">
        <f t="shared" si="57"/>
        <v>241.73002101800682</v>
      </c>
      <c r="T76">
        <f t="shared" si="58"/>
        <v>27.097942561292019</v>
      </c>
      <c r="U76">
        <f t="shared" si="59"/>
        <v>27.097942561292019</v>
      </c>
      <c r="V76">
        <f t="shared" si="60"/>
        <v>3.5998002489029854</v>
      </c>
      <c r="W76">
        <f t="shared" si="61"/>
        <v>50.13284264553657</v>
      </c>
      <c r="X76">
        <f t="shared" si="62"/>
        <v>1.7444703160296</v>
      </c>
      <c r="Y76">
        <f t="shared" si="63"/>
        <v>3.4796955926952884</v>
      </c>
      <c r="Z76">
        <f t="shared" si="64"/>
        <v>1.8553299328733854</v>
      </c>
      <c r="AA76">
        <f t="shared" si="65"/>
        <v>-149.15624570419561</v>
      </c>
      <c r="AB76">
        <f t="shared" si="66"/>
        <v>-85.893243131587468</v>
      </c>
      <c r="AC76">
        <f t="shared" si="67"/>
        <v>-6.6998592170050593</v>
      </c>
      <c r="AD76">
        <f t="shared" si="68"/>
        <v>-1.9327034781326802E-2</v>
      </c>
      <c r="AE76">
        <v>0</v>
      </c>
      <c r="AF76">
        <v>0</v>
      </c>
      <c r="AG76">
        <f t="shared" si="69"/>
        <v>1</v>
      </c>
      <c r="AH76">
        <f t="shared" si="70"/>
        <v>0</v>
      </c>
      <c r="AI76">
        <f t="shared" si="71"/>
        <v>48048.062266023735</v>
      </c>
      <c r="AJ76" t="s">
        <v>391</v>
      </c>
      <c r="AK76">
        <v>0</v>
      </c>
      <c r="AL76">
        <v>0</v>
      </c>
      <c r="AM76">
        <v>0</v>
      </c>
      <c r="AN76" t="e">
        <f t="shared" si="72"/>
        <v>#DIV/0!</v>
      </c>
      <c r="AO76">
        <v>-1</v>
      </c>
      <c r="AP76" t="s">
        <v>641</v>
      </c>
      <c r="AQ76">
        <v>10408.799999999999</v>
      </c>
      <c r="AR76">
        <v>1077.0652</v>
      </c>
      <c r="AS76">
        <v>1281.17</v>
      </c>
      <c r="AT76">
        <f t="shared" si="73"/>
        <v>0.15931125455638206</v>
      </c>
      <c r="AU76">
        <v>0.5</v>
      </c>
      <c r="AV76">
        <f t="shared" si="74"/>
        <v>1261.1693994911952</v>
      </c>
      <c r="AW76">
        <f t="shared" si="75"/>
        <v>13.099249266033508</v>
      </c>
      <c r="AX76">
        <f t="shared" si="76"/>
        <v>100.45923962053065</v>
      </c>
      <c r="AY76">
        <f t="shared" si="77"/>
        <v>1.117950472927879E-2</v>
      </c>
      <c r="AZ76">
        <f t="shared" si="78"/>
        <v>-1</v>
      </c>
      <c r="BA76" t="e">
        <f t="shared" si="79"/>
        <v>#DIV/0!</v>
      </c>
      <c r="BB76" t="s">
        <v>391</v>
      </c>
      <c r="BC76">
        <v>0</v>
      </c>
      <c r="BD76" t="e">
        <f t="shared" si="80"/>
        <v>#DIV/0!</v>
      </c>
      <c r="BE76" t="e">
        <f t="shared" si="81"/>
        <v>#DIV/0!</v>
      </c>
      <c r="BF76" t="e">
        <f t="shared" si="82"/>
        <v>#DIV/0!</v>
      </c>
      <c r="BG76" t="e">
        <f t="shared" si="83"/>
        <v>#DIV/0!</v>
      </c>
      <c r="BH76">
        <f t="shared" si="84"/>
        <v>0.15931125455638209</v>
      </c>
      <c r="BI76" t="e">
        <f t="shared" si="85"/>
        <v>#DIV/0!</v>
      </c>
      <c r="BJ76" t="e">
        <f t="shared" si="86"/>
        <v>#DIV/0!</v>
      </c>
      <c r="BK76" t="e">
        <f t="shared" si="87"/>
        <v>#DIV/0!</v>
      </c>
      <c r="BL76">
        <v>178</v>
      </c>
      <c r="BM76">
        <v>300</v>
      </c>
      <c r="BN76">
        <v>300</v>
      </c>
      <c r="BO76">
        <v>300</v>
      </c>
      <c r="BP76">
        <v>10408.799999999999</v>
      </c>
      <c r="BQ76">
        <v>1254.77</v>
      </c>
      <c r="BR76">
        <v>-7.3603999999999996E-3</v>
      </c>
      <c r="BS76">
        <v>3.13</v>
      </c>
      <c r="BT76" t="s">
        <v>391</v>
      </c>
      <c r="BU76" t="s">
        <v>391</v>
      </c>
      <c r="BV76" t="s">
        <v>391</v>
      </c>
      <c r="BW76" t="s">
        <v>391</v>
      </c>
      <c r="BX76" t="s">
        <v>391</v>
      </c>
      <c r="BY76" t="s">
        <v>391</v>
      </c>
      <c r="BZ76" t="s">
        <v>391</v>
      </c>
      <c r="CA76" t="s">
        <v>391</v>
      </c>
      <c r="CB76" t="s">
        <v>391</v>
      </c>
      <c r="CC76" t="s">
        <v>391</v>
      </c>
      <c r="CD76">
        <f t="shared" si="88"/>
        <v>1499.95</v>
      </c>
      <c r="CE76">
        <f t="shared" si="89"/>
        <v>1261.1693994911952</v>
      </c>
      <c r="CF76">
        <f t="shared" si="90"/>
        <v>0.84080762658168284</v>
      </c>
      <c r="CG76">
        <f t="shared" si="91"/>
        <v>0.16115871930264797</v>
      </c>
      <c r="CH76">
        <v>6</v>
      </c>
      <c r="CI76">
        <v>0.5</v>
      </c>
      <c r="CJ76" t="s">
        <v>393</v>
      </c>
      <c r="CK76">
        <v>2</v>
      </c>
      <c r="CL76">
        <v>1634320493.5</v>
      </c>
      <c r="CM76">
        <v>391.38900000000001</v>
      </c>
      <c r="CN76">
        <v>400.04300000000001</v>
      </c>
      <c r="CO76">
        <v>19.159199999999998</v>
      </c>
      <c r="CP76">
        <v>17.168700000000001</v>
      </c>
      <c r="CQ76">
        <v>388.923</v>
      </c>
      <c r="CR76">
        <v>19.028199999999998</v>
      </c>
      <c r="CS76">
        <v>999.97799999999995</v>
      </c>
      <c r="CT76">
        <v>90.951300000000003</v>
      </c>
      <c r="CU76">
        <v>0.100013</v>
      </c>
      <c r="CV76">
        <v>26.521000000000001</v>
      </c>
      <c r="CW76">
        <v>-253.20099999999999</v>
      </c>
      <c r="CX76">
        <v>999.9</v>
      </c>
      <c r="CY76">
        <v>0</v>
      </c>
      <c r="CZ76">
        <v>0</v>
      </c>
      <c r="DA76">
        <v>9973.75</v>
      </c>
      <c r="DB76">
        <v>0</v>
      </c>
      <c r="DC76">
        <v>11.860300000000001</v>
      </c>
      <c r="DD76">
        <v>-5.47241</v>
      </c>
      <c r="DE76">
        <v>402.27800000000002</v>
      </c>
      <c r="DF76">
        <v>407.03100000000001</v>
      </c>
      <c r="DG76">
        <v>1.9904599999999999</v>
      </c>
      <c r="DH76">
        <v>400.04300000000001</v>
      </c>
      <c r="DI76">
        <v>17.168700000000001</v>
      </c>
      <c r="DJ76">
        <v>1.74255</v>
      </c>
      <c r="DK76">
        <v>1.56152</v>
      </c>
      <c r="DL76">
        <v>15.280799999999999</v>
      </c>
      <c r="DM76">
        <v>13.584199999999999</v>
      </c>
      <c r="DN76">
        <v>1499.95</v>
      </c>
      <c r="DO76">
        <v>0.97299199999999997</v>
      </c>
      <c r="DP76">
        <v>2.7008399999999998E-2</v>
      </c>
      <c r="DQ76">
        <v>0</v>
      </c>
      <c r="DR76">
        <v>1089.33</v>
      </c>
      <c r="DS76">
        <v>5.0006300000000001</v>
      </c>
      <c r="DT76">
        <v>15870.2</v>
      </c>
      <c r="DU76">
        <v>12904.6</v>
      </c>
      <c r="DV76">
        <v>37</v>
      </c>
      <c r="DW76">
        <v>37.5</v>
      </c>
      <c r="DX76">
        <v>36.936999999999998</v>
      </c>
      <c r="DY76">
        <v>36.75</v>
      </c>
      <c r="DZ76">
        <v>38.311999999999998</v>
      </c>
      <c r="EA76">
        <v>1454.57</v>
      </c>
      <c r="EB76">
        <v>40.380000000000003</v>
      </c>
      <c r="EC76">
        <v>0</v>
      </c>
      <c r="ED76">
        <v>141.60000014305101</v>
      </c>
      <c r="EE76">
        <v>0</v>
      </c>
      <c r="EF76">
        <v>1077.0652</v>
      </c>
      <c r="EG76">
        <v>107.853076909753</v>
      </c>
      <c r="EH76">
        <v>1529.5692307765601</v>
      </c>
      <c r="EI76">
        <v>15693.468000000001</v>
      </c>
      <c r="EJ76">
        <v>15</v>
      </c>
      <c r="EK76">
        <v>1634320515.5</v>
      </c>
      <c r="EL76" t="s">
        <v>642</v>
      </c>
      <c r="EM76">
        <v>1634320513.5</v>
      </c>
      <c r="EN76">
        <v>1634320515.5</v>
      </c>
      <c r="EO76">
        <v>65</v>
      </c>
      <c r="EP76">
        <v>-3.1819999999999999</v>
      </c>
      <c r="EQ76">
        <v>0</v>
      </c>
      <c r="ER76">
        <v>2.4660000000000002</v>
      </c>
      <c r="ES76">
        <v>0.13100000000000001</v>
      </c>
      <c r="ET76">
        <v>400</v>
      </c>
      <c r="EU76">
        <v>17</v>
      </c>
      <c r="EV76">
        <v>0.2</v>
      </c>
      <c r="EW76">
        <v>0.04</v>
      </c>
      <c r="EX76">
        <v>-5.3446458536585402</v>
      </c>
      <c r="EY76">
        <v>-0.50041944250871695</v>
      </c>
      <c r="EZ76">
        <v>5.9757187749139497E-2</v>
      </c>
      <c r="FA76">
        <v>0</v>
      </c>
      <c r="FB76">
        <v>1.9844434146341501</v>
      </c>
      <c r="FC76">
        <v>0.12643860627178</v>
      </c>
      <c r="FD76">
        <v>1.38705238633122E-2</v>
      </c>
      <c r="FE76">
        <v>1</v>
      </c>
      <c r="FF76">
        <v>1</v>
      </c>
      <c r="FG76">
        <v>2</v>
      </c>
      <c r="FH76" t="s">
        <v>435</v>
      </c>
      <c r="FI76">
        <v>3.8843800000000002</v>
      </c>
      <c r="FJ76">
        <v>2.7587799999999998</v>
      </c>
      <c r="FK76">
        <v>8.7320499999999995E-2</v>
      </c>
      <c r="FL76">
        <v>8.9372099999999996E-2</v>
      </c>
      <c r="FM76">
        <v>8.9748900000000006E-2</v>
      </c>
      <c r="FN76">
        <v>8.3424300000000007E-2</v>
      </c>
      <c r="FO76">
        <v>35975.300000000003</v>
      </c>
      <c r="FP76">
        <v>39399.599999999999</v>
      </c>
      <c r="FQ76">
        <v>35707.300000000003</v>
      </c>
      <c r="FR76">
        <v>39262</v>
      </c>
      <c r="FS76">
        <v>46105.2</v>
      </c>
      <c r="FT76">
        <v>51953.8</v>
      </c>
      <c r="FU76">
        <v>55834.2</v>
      </c>
      <c r="FV76">
        <v>62947.7</v>
      </c>
      <c r="FW76">
        <v>2.6566000000000001</v>
      </c>
      <c r="FX76">
        <v>2.2438500000000001</v>
      </c>
      <c r="FY76">
        <v>-0.28583799999999998</v>
      </c>
      <c r="FZ76">
        <v>0</v>
      </c>
      <c r="GA76">
        <v>-244.73099999999999</v>
      </c>
      <c r="GB76">
        <v>999.9</v>
      </c>
      <c r="GC76">
        <v>48.613999999999997</v>
      </c>
      <c r="GD76">
        <v>28.167999999999999</v>
      </c>
      <c r="GE76">
        <v>20.482099999999999</v>
      </c>
      <c r="GF76">
        <v>56.1492</v>
      </c>
      <c r="GG76">
        <v>45.1843</v>
      </c>
      <c r="GH76">
        <v>3</v>
      </c>
      <c r="GI76">
        <v>-0.24068100000000001</v>
      </c>
      <c r="GJ76">
        <v>-0.69773200000000002</v>
      </c>
      <c r="GK76">
        <v>20.131399999999999</v>
      </c>
      <c r="GL76">
        <v>5.2002199999999998</v>
      </c>
      <c r="GM76">
        <v>12.0062</v>
      </c>
      <c r="GN76">
        <v>4.9756</v>
      </c>
      <c r="GO76">
        <v>3.29305</v>
      </c>
      <c r="GP76">
        <v>39.700000000000003</v>
      </c>
      <c r="GQ76">
        <v>1721.6</v>
      </c>
      <c r="GR76">
        <v>9999</v>
      </c>
      <c r="GS76">
        <v>9999</v>
      </c>
      <c r="GT76">
        <v>1.86314</v>
      </c>
      <c r="GU76">
        <v>1.86798</v>
      </c>
      <c r="GV76">
        <v>1.86775</v>
      </c>
      <c r="GW76">
        <v>1.86893</v>
      </c>
      <c r="GX76">
        <v>1.86981</v>
      </c>
      <c r="GY76">
        <v>1.8658399999999999</v>
      </c>
      <c r="GZ76">
        <v>1.8669100000000001</v>
      </c>
      <c r="HA76">
        <v>1.8683000000000001</v>
      </c>
      <c r="HB76">
        <v>5</v>
      </c>
      <c r="HC76">
        <v>0</v>
      </c>
      <c r="HD76">
        <v>0</v>
      </c>
      <c r="HE76">
        <v>0</v>
      </c>
      <c r="HF76" t="s">
        <v>396</v>
      </c>
      <c r="HG76" t="s">
        <v>397</v>
      </c>
      <c r="HH76" t="s">
        <v>398</v>
      </c>
      <c r="HI76" t="s">
        <v>398</v>
      </c>
      <c r="HJ76" t="s">
        <v>398</v>
      </c>
      <c r="HK76" t="s">
        <v>398</v>
      </c>
      <c r="HL76">
        <v>0</v>
      </c>
      <c r="HM76">
        <v>100</v>
      </c>
      <c r="HN76">
        <v>100</v>
      </c>
      <c r="HO76">
        <v>2.4660000000000002</v>
      </c>
      <c r="HP76">
        <v>0.13100000000000001</v>
      </c>
      <c r="HQ76">
        <v>5.6475</v>
      </c>
      <c r="HR76">
        <v>0</v>
      </c>
      <c r="HS76">
        <v>0</v>
      </c>
      <c r="HT76">
        <v>0</v>
      </c>
      <c r="HU76">
        <v>0.13098500000000299</v>
      </c>
      <c r="HV76">
        <v>0</v>
      </c>
      <c r="HW76">
        <v>0</v>
      </c>
      <c r="HX76">
        <v>0</v>
      </c>
      <c r="HY76">
        <v>-1</v>
      </c>
      <c r="HZ76">
        <v>-1</v>
      </c>
      <c r="IA76">
        <v>-1</v>
      </c>
      <c r="IB76">
        <v>-1</v>
      </c>
      <c r="IC76">
        <v>2</v>
      </c>
      <c r="ID76">
        <v>2</v>
      </c>
      <c r="IE76">
        <v>1.5063500000000001</v>
      </c>
      <c r="IF76">
        <v>2.5817899999999998</v>
      </c>
      <c r="IG76">
        <v>2.9980500000000001</v>
      </c>
      <c r="IH76">
        <v>2.9553199999999999</v>
      </c>
      <c r="II76">
        <v>2.7453599999999998</v>
      </c>
      <c r="IJ76">
        <v>2.3022499999999999</v>
      </c>
      <c r="IK76">
        <v>32.598199999999999</v>
      </c>
      <c r="IL76">
        <v>24.227599999999999</v>
      </c>
      <c r="IM76">
        <v>18</v>
      </c>
      <c r="IN76">
        <v>1075.72</v>
      </c>
      <c r="IO76">
        <v>655.81700000000001</v>
      </c>
      <c r="IP76">
        <v>25</v>
      </c>
      <c r="IQ76">
        <v>24.149000000000001</v>
      </c>
      <c r="IR76">
        <v>30.0001</v>
      </c>
      <c r="IS76">
        <v>24.0075</v>
      </c>
      <c r="IT76">
        <v>23.962299999999999</v>
      </c>
      <c r="IU76">
        <v>30.1678</v>
      </c>
      <c r="IV76">
        <v>13.0275</v>
      </c>
      <c r="IW76">
        <v>52.8217</v>
      </c>
      <c r="IX76">
        <v>25</v>
      </c>
      <c r="IY76">
        <v>400</v>
      </c>
      <c r="IZ76">
        <v>17.1417</v>
      </c>
      <c r="JA76">
        <v>103.56100000000001</v>
      </c>
      <c r="JB76">
        <v>104.795</v>
      </c>
    </row>
    <row r="77" spans="1:262" x14ac:dyDescent="0.2">
      <c r="A77">
        <v>61</v>
      </c>
      <c r="B77">
        <v>1634322651</v>
      </c>
      <c r="C77">
        <v>10870.9000000954</v>
      </c>
      <c r="D77" t="s">
        <v>645</v>
      </c>
      <c r="E77" t="s">
        <v>646</v>
      </c>
      <c r="F77" t="s">
        <v>390</v>
      </c>
      <c r="G77">
        <v>1634322651</v>
      </c>
      <c r="H77">
        <f t="shared" si="46"/>
        <v>3.8724658543901969E-3</v>
      </c>
      <c r="I77">
        <f t="shared" si="47"/>
        <v>3.8724658543901969</v>
      </c>
      <c r="J77">
        <f t="shared" si="48"/>
        <v>12.657626191885848</v>
      </c>
      <c r="K77">
        <f t="shared" si="49"/>
        <v>391.51600000000002</v>
      </c>
      <c r="L77">
        <f t="shared" si="50"/>
        <v>239.98096311526288</v>
      </c>
      <c r="M77">
        <f t="shared" si="51"/>
        <v>21.845852961771069</v>
      </c>
      <c r="N77">
        <f t="shared" si="52"/>
        <v>35.640331037728004</v>
      </c>
      <c r="O77">
        <f t="shared" si="53"/>
        <v>0.15032855964906336</v>
      </c>
      <c r="P77">
        <f t="shared" si="54"/>
        <v>2.7733785321697684</v>
      </c>
      <c r="Q77">
        <f t="shared" si="55"/>
        <v>0.14594402679952528</v>
      </c>
      <c r="R77">
        <f t="shared" si="56"/>
        <v>9.1598297599328193E-2</v>
      </c>
      <c r="S77">
        <f t="shared" si="57"/>
        <v>241.74699801832202</v>
      </c>
      <c r="T77">
        <f t="shared" si="58"/>
        <v>26.81399502121754</v>
      </c>
      <c r="U77">
        <f t="shared" si="59"/>
        <v>26.81399502121754</v>
      </c>
      <c r="V77">
        <f t="shared" si="60"/>
        <v>3.5402449833294822</v>
      </c>
      <c r="W77">
        <f t="shared" si="61"/>
        <v>34.426177540062483</v>
      </c>
      <c r="X77">
        <f t="shared" si="62"/>
        <v>1.1875437390032002</v>
      </c>
      <c r="Y77">
        <f t="shared" si="63"/>
        <v>3.4495370205455713</v>
      </c>
      <c r="Z77">
        <f t="shared" si="64"/>
        <v>2.352701244326282</v>
      </c>
      <c r="AA77">
        <f t="shared" si="65"/>
        <v>-170.77574417860768</v>
      </c>
      <c r="AB77">
        <f t="shared" si="66"/>
        <v>-65.877055318139</v>
      </c>
      <c r="AC77">
        <f t="shared" si="67"/>
        <v>-5.1054554409503012</v>
      </c>
      <c r="AD77">
        <f t="shared" si="68"/>
        <v>-1.1256919374957874E-2</v>
      </c>
      <c r="AE77">
        <v>0</v>
      </c>
      <c r="AF77">
        <v>0</v>
      </c>
      <c r="AG77">
        <f t="shared" si="69"/>
        <v>1</v>
      </c>
      <c r="AH77">
        <f t="shared" si="70"/>
        <v>0</v>
      </c>
      <c r="AI77">
        <f t="shared" si="71"/>
        <v>48396.270222163097</v>
      </c>
      <c r="AJ77" t="s">
        <v>391</v>
      </c>
      <c r="AK77">
        <v>0</v>
      </c>
      <c r="AL77">
        <v>0</v>
      </c>
      <c r="AM77">
        <v>0</v>
      </c>
      <c r="AN77" t="e">
        <f t="shared" si="72"/>
        <v>#DIV/0!</v>
      </c>
      <c r="AO77">
        <v>-1</v>
      </c>
      <c r="AP77" t="s">
        <v>647</v>
      </c>
      <c r="AQ77">
        <v>10423.6</v>
      </c>
      <c r="AR77">
        <v>908.77011538461602</v>
      </c>
      <c r="AS77">
        <v>1088.28</v>
      </c>
      <c r="AT77">
        <f t="shared" si="73"/>
        <v>0.16494825285347881</v>
      </c>
      <c r="AU77">
        <v>0.5</v>
      </c>
      <c r="AV77">
        <f t="shared" si="74"/>
        <v>1261.2614994913586</v>
      </c>
      <c r="AW77">
        <f t="shared" si="75"/>
        <v>12.657626191885848</v>
      </c>
      <c r="AX77">
        <f t="shared" si="76"/>
        <v>104.02144036622921</v>
      </c>
      <c r="AY77">
        <f t="shared" si="77"/>
        <v>1.0828544435387661E-2</v>
      </c>
      <c r="AZ77">
        <f t="shared" si="78"/>
        <v>-1</v>
      </c>
      <c r="BA77" t="e">
        <f t="shared" si="79"/>
        <v>#DIV/0!</v>
      </c>
      <c r="BB77" t="s">
        <v>391</v>
      </c>
      <c r="BC77">
        <v>0</v>
      </c>
      <c r="BD77" t="e">
        <f t="shared" si="80"/>
        <v>#DIV/0!</v>
      </c>
      <c r="BE77" t="e">
        <f t="shared" si="81"/>
        <v>#DIV/0!</v>
      </c>
      <c r="BF77" t="e">
        <f t="shared" si="82"/>
        <v>#DIV/0!</v>
      </c>
      <c r="BG77" t="e">
        <f t="shared" si="83"/>
        <v>#DIV/0!</v>
      </c>
      <c r="BH77">
        <f t="shared" si="84"/>
        <v>0.16494825285347883</v>
      </c>
      <c r="BI77" t="e">
        <f t="shared" si="85"/>
        <v>#DIV/0!</v>
      </c>
      <c r="BJ77" t="e">
        <f t="shared" si="86"/>
        <v>#DIV/0!</v>
      </c>
      <c r="BK77" t="e">
        <f t="shared" si="87"/>
        <v>#DIV/0!</v>
      </c>
      <c r="BL77">
        <v>179</v>
      </c>
      <c r="BM77">
        <v>300</v>
      </c>
      <c r="BN77">
        <v>300</v>
      </c>
      <c r="BO77">
        <v>300</v>
      </c>
      <c r="BP77">
        <v>10423.6</v>
      </c>
      <c r="BQ77">
        <v>1064.1400000000001</v>
      </c>
      <c r="BR77">
        <v>-7.3705100000000003E-3</v>
      </c>
      <c r="BS77">
        <v>3.11</v>
      </c>
      <c r="BT77" t="s">
        <v>391</v>
      </c>
      <c r="BU77" t="s">
        <v>391</v>
      </c>
      <c r="BV77" t="s">
        <v>391</v>
      </c>
      <c r="BW77" t="s">
        <v>391</v>
      </c>
      <c r="BX77" t="s">
        <v>391</v>
      </c>
      <c r="BY77" t="s">
        <v>391</v>
      </c>
      <c r="BZ77" t="s">
        <v>391</v>
      </c>
      <c r="CA77" t="s">
        <v>391</v>
      </c>
      <c r="CB77" t="s">
        <v>391</v>
      </c>
      <c r="CC77" t="s">
        <v>391</v>
      </c>
      <c r="CD77">
        <f t="shared" si="88"/>
        <v>1500.06</v>
      </c>
      <c r="CE77">
        <f t="shared" si="89"/>
        <v>1261.2614994913586</v>
      </c>
      <c r="CF77">
        <f t="shared" si="90"/>
        <v>0.84080736736621109</v>
      </c>
      <c r="CG77">
        <f t="shared" si="91"/>
        <v>0.16115821901678734</v>
      </c>
      <c r="CH77">
        <v>6</v>
      </c>
      <c r="CI77">
        <v>0.5</v>
      </c>
      <c r="CJ77" t="s">
        <v>393</v>
      </c>
      <c r="CK77">
        <v>2</v>
      </c>
      <c r="CL77">
        <v>1634322651</v>
      </c>
      <c r="CM77">
        <v>391.51600000000002</v>
      </c>
      <c r="CN77">
        <v>400.02</v>
      </c>
      <c r="CO77">
        <v>13.045400000000001</v>
      </c>
      <c r="CP77">
        <v>10.7523</v>
      </c>
      <c r="CQ77">
        <v>388.875</v>
      </c>
      <c r="CR77">
        <v>13.098800000000001</v>
      </c>
      <c r="CS77">
        <v>1000.03</v>
      </c>
      <c r="CT77">
        <v>90.932000000000002</v>
      </c>
      <c r="CU77">
        <v>9.9608000000000002E-2</v>
      </c>
      <c r="CV77">
        <v>26.3734</v>
      </c>
      <c r="CW77">
        <v>-253.065</v>
      </c>
      <c r="CX77">
        <v>999.9</v>
      </c>
      <c r="CY77">
        <v>0</v>
      </c>
      <c r="CZ77">
        <v>0</v>
      </c>
      <c r="DA77">
        <v>10046.200000000001</v>
      </c>
      <c r="DB77">
        <v>0</v>
      </c>
      <c r="DC77">
        <v>11.805099999999999</v>
      </c>
      <c r="DD77">
        <v>-8.5047899999999998</v>
      </c>
      <c r="DE77">
        <v>396.69099999999997</v>
      </c>
      <c r="DF77">
        <v>404.36799999999999</v>
      </c>
      <c r="DG77">
        <v>2.29311</v>
      </c>
      <c r="DH77">
        <v>400.02</v>
      </c>
      <c r="DI77">
        <v>10.7523</v>
      </c>
      <c r="DJ77">
        <v>1.18624</v>
      </c>
      <c r="DK77">
        <v>0.97772700000000001</v>
      </c>
      <c r="DL77">
        <v>9.4300300000000004</v>
      </c>
      <c r="DM77">
        <v>6.5886399999999998</v>
      </c>
      <c r="DN77">
        <v>1500.06</v>
      </c>
      <c r="DO77">
        <v>0.97299599999999997</v>
      </c>
      <c r="DP77">
        <v>2.7003599999999999E-2</v>
      </c>
      <c r="DQ77">
        <v>0</v>
      </c>
      <c r="DR77">
        <v>908.43299999999999</v>
      </c>
      <c r="DS77">
        <v>5.0006300000000001</v>
      </c>
      <c r="DT77">
        <v>13314.8</v>
      </c>
      <c r="DU77">
        <v>12905.6</v>
      </c>
      <c r="DV77">
        <v>36.625</v>
      </c>
      <c r="DW77">
        <v>37.25</v>
      </c>
      <c r="DX77">
        <v>36.625</v>
      </c>
      <c r="DY77">
        <v>36.561999999999998</v>
      </c>
      <c r="DZ77">
        <v>38</v>
      </c>
      <c r="EA77">
        <v>1454.69</v>
      </c>
      <c r="EB77">
        <v>40.369999999999997</v>
      </c>
      <c r="EC77">
        <v>0</v>
      </c>
      <c r="ED77">
        <v>2157</v>
      </c>
      <c r="EE77">
        <v>0</v>
      </c>
      <c r="EF77">
        <v>908.77011538461602</v>
      </c>
      <c r="EG77">
        <v>-3.0625982921219901</v>
      </c>
      <c r="EH77">
        <v>-50.338461532135398</v>
      </c>
      <c r="EI77">
        <v>13320.7846153846</v>
      </c>
      <c r="EJ77">
        <v>15</v>
      </c>
      <c r="EK77">
        <v>1634322583.5</v>
      </c>
      <c r="EL77" t="s">
        <v>648</v>
      </c>
      <c r="EM77">
        <v>1634322579</v>
      </c>
      <c r="EN77">
        <v>1634322583.5</v>
      </c>
      <c r="EO77">
        <v>67</v>
      </c>
      <c r="EP77">
        <v>0.128</v>
      </c>
      <c r="EQ77">
        <v>-0.16300000000000001</v>
      </c>
      <c r="ER77">
        <v>2.641</v>
      </c>
      <c r="ES77">
        <v>-5.2999999999999999E-2</v>
      </c>
      <c r="ET77">
        <v>400</v>
      </c>
      <c r="EU77">
        <v>11</v>
      </c>
      <c r="EV77">
        <v>0.24</v>
      </c>
      <c r="EW77">
        <v>0.04</v>
      </c>
      <c r="EX77">
        <v>-8.43713275</v>
      </c>
      <c r="EY77">
        <v>-0.328300525328316</v>
      </c>
      <c r="EZ77">
        <v>4.3206574093967401E-2</v>
      </c>
      <c r="FA77">
        <v>0</v>
      </c>
      <c r="FB77">
        <v>2.2690902500000001</v>
      </c>
      <c r="FC77">
        <v>0.13027621013132601</v>
      </c>
      <c r="FD77">
        <v>1.2545534960196E-2</v>
      </c>
      <c r="FE77">
        <v>1</v>
      </c>
      <c r="FF77">
        <v>1</v>
      </c>
      <c r="FG77">
        <v>2</v>
      </c>
      <c r="FH77" t="s">
        <v>435</v>
      </c>
      <c r="FI77">
        <v>3.8844599999999998</v>
      </c>
      <c r="FJ77">
        <v>2.75901</v>
      </c>
      <c r="FK77">
        <v>8.7231600000000006E-2</v>
      </c>
      <c r="FL77">
        <v>8.9280499999999999E-2</v>
      </c>
      <c r="FM77">
        <v>6.8202600000000002E-2</v>
      </c>
      <c r="FN77">
        <v>5.92226E-2</v>
      </c>
      <c r="FO77">
        <v>35970.699999999997</v>
      </c>
      <c r="FP77">
        <v>39394.300000000003</v>
      </c>
      <c r="FQ77">
        <v>35701.5</v>
      </c>
      <c r="FR77">
        <v>39255.300000000003</v>
      </c>
      <c r="FS77">
        <v>47208.6</v>
      </c>
      <c r="FT77">
        <v>53326.1</v>
      </c>
      <c r="FU77">
        <v>55825.2</v>
      </c>
      <c r="FV77">
        <v>62940.5</v>
      </c>
      <c r="FW77">
        <v>2.6524000000000001</v>
      </c>
      <c r="FX77">
        <v>2.2280799999999998</v>
      </c>
      <c r="FY77">
        <v>-0.28129999999999999</v>
      </c>
      <c r="FZ77">
        <v>0</v>
      </c>
      <c r="GA77">
        <v>-244.73099999999999</v>
      </c>
      <c r="GB77">
        <v>999.9</v>
      </c>
      <c r="GC77">
        <v>31.466999999999999</v>
      </c>
      <c r="GD77">
        <v>28.47</v>
      </c>
      <c r="GE77">
        <v>13.496499999999999</v>
      </c>
      <c r="GF77">
        <v>55.681100000000001</v>
      </c>
      <c r="GG77">
        <v>45.488799999999998</v>
      </c>
      <c r="GH77">
        <v>3</v>
      </c>
      <c r="GI77">
        <v>-0.23577500000000001</v>
      </c>
      <c r="GJ77">
        <v>-0.70291400000000004</v>
      </c>
      <c r="GK77">
        <v>20.131</v>
      </c>
      <c r="GL77">
        <v>5.2006699999999997</v>
      </c>
      <c r="GM77">
        <v>12.004899999999999</v>
      </c>
      <c r="GN77">
        <v>4.9756499999999999</v>
      </c>
      <c r="GO77">
        <v>3.2930299999999999</v>
      </c>
      <c r="GP77">
        <v>40.299999999999997</v>
      </c>
      <c r="GQ77">
        <v>1799.6</v>
      </c>
      <c r="GR77">
        <v>9999</v>
      </c>
      <c r="GS77">
        <v>9999</v>
      </c>
      <c r="GT77">
        <v>1.8631500000000001</v>
      </c>
      <c r="GU77">
        <v>1.86798</v>
      </c>
      <c r="GV77">
        <v>1.86771</v>
      </c>
      <c r="GW77">
        <v>1.8689800000000001</v>
      </c>
      <c r="GX77">
        <v>1.86981</v>
      </c>
      <c r="GY77">
        <v>1.8658399999999999</v>
      </c>
      <c r="GZ77">
        <v>1.8669100000000001</v>
      </c>
      <c r="HA77">
        <v>1.86829</v>
      </c>
      <c r="HB77">
        <v>5</v>
      </c>
      <c r="HC77">
        <v>0</v>
      </c>
      <c r="HD77">
        <v>0</v>
      </c>
      <c r="HE77">
        <v>0</v>
      </c>
      <c r="HF77" t="s">
        <v>396</v>
      </c>
      <c r="HG77" t="s">
        <v>397</v>
      </c>
      <c r="HH77" t="s">
        <v>398</v>
      </c>
      <c r="HI77" t="s">
        <v>398</v>
      </c>
      <c r="HJ77" t="s">
        <v>398</v>
      </c>
      <c r="HK77" t="s">
        <v>398</v>
      </c>
      <c r="HL77">
        <v>0</v>
      </c>
      <c r="HM77">
        <v>100</v>
      </c>
      <c r="HN77">
        <v>100</v>
      </c>
      <c r="HO77">
        <v>2.641</v>
      </c>
      <c r="HP77">
        <v>-5.3400000000000003E-2</v>
      </c>
      <c r="HQ77">
        <v>2.64089999999999</v>
      </c>
      <c r="HR77">
        <v>0</v>
      </c>
      <c r="HS77">
        <v>0</v>
      </c>
      <c r="HT77">
        <v>0</v>
      </c>
      <c r="HU77">
        <v>-5.3419047619048102E-2</v>
      </c>
      <c r="HV77">
        <v>0</v>
      </c>
      <c r="HW77">
        <v>0</v>
      </c>
      <c r="HX77">
        <v>0</v>
      </c>
      <c r="HY77">
        <v>-1</v>
      </c>
      <c r="HZ77">
        <v>-1</v>
      </c>
      <c r="IA77">
        <v>-1</v>
      </c>
      <c r="IB77">
        <v>-1</v>
      </c>
      <c r="IC77">
        <v>1.2</v>
      </c>
      <c r="ID77">
        <v>1.1000000000000001</v>
      </c>
      <c r="IE77">
        <v>1.50024</v>
      </c>
      <c r="IF77">
        <v>2.5952099999999998</v>
      </c>
      <c r="IG77">
        <v>2.9980500000000001</v>
      </c>
      <c r="IH77">
        <v>2.9565399999999999</v>
      </c>
      <c r="II77">
        <v>2.7453599999999998</v>
      </c>
      <c r="IJ77">
        <v>2.33765</v>
      </c>
      <c r="IK77">
        <v>32.553899999999999</v>
      </c>
      <c r="IL77">
        <v>24.218800000000002</v>
      </c>
      <c r="IM77">
        <v>18</v>
      </c>
      <c r="IN77">
        <v>1071.99</v>
      </c>
      <c r="IO77">
        <v>643.94100000000003</v>
      </c>
      <c r="IP77">
        <v>25</v>
      </c>
      <c r="IQ77">
        <v>24.214099999999998</v>
      </c>
      <c r="IR77">
        <v>30.0002</v>
      </c>
      <c r="IS77">
        <v>24.072600000000001</v>
      </c>
      <c r="IT77">
        <v>24.025600000000001</v>
      </c>
      <c r="IU77">
        <v>30.057099999999998</v>
      </c>
      <c r="IV77">
        <v>0</v>
      </c>
      <c r="IW77">
        <v>0</v>
      </c>
      <c r="IX77">
        <v>25</v>
      </c>
      <c r="IY77">
        <v>400</v>
      </c>
      <c r="IZ77">
        <v>16.529399999999999</v>
      </c>
      <c r="JA77">
        <v>103.544</v>
      </c>
      <c r="JB77">
        <v>104.78100000000001</v>
      </c>
    </row>
    <row r="78" spans="1:262" x14ac:dyDescent="0.2">
      <c r="A78">
        <v>62</v>
      </c>
      <c r="B78">
        <v>1634322773</v>
      </c>
      <c r="C78">
        <v>10992.9000000954</v>
      </c>
      <c r="D78" t="s">
        <v>649</v>
      </c>
      <c r="E78" t="s">
        <v>650</v>
      </c>
      <c r="F78" t="s">
        <v>390</v>
      </c>
      <c r="G78">
        <v>1634322773</v>
      </c>
      <c r="H78">
        <f t="shared" si="46"/>
        <v>4.4173569212403972E-3</v>
      </c>
      <c r="I78">
        <f t="shared" si="47"/>
        <v>4.4173569212403976</v>
      </c>
      <c r="J78">
        <f t="shared" si="48"/>
        <v>10.363748190073419</v>
      </c>
      <c r="K78">
        <f t="shared" si="49"/>
        <v>292.98599999999999</v>
      </c>
      <c r="L78">
        <f t="shared" si="50"/>
        <v>186.22715530651706</v>
      </c>
      <c r="M78">
        <f t="shared" si="51"/>
        <v>16.951769008155988</v>
      </c>
      <c r="N78">
        <f t="shared" si="52"/>
        <v>26.669746345256996</v>
      </c>
      <c r="O78">
        <f t="shared" si="53"/>
        <v>0.17635949732541964</v>
      </c>
      <c r="P78">
        <f t="shared" si="54"/>
        <v>2.7686628071687722</v>
      </c>
      <c r="Q78">
        <f t="shared" si="55"/>
        <v>0.17034782142333446</v>
      </c>
      <c r="R78">
        <f t="shared" si="56"/>
        <v>0.10699044184150891</v>
      </c>
      <c r="S78">
        <f t="shared" si="57"/>
        <v>241.75976601837436</v>
      </c>
      <c r="T78">
        <f t="shared" si="58"/>
        <v>26.691251427442968</v>
      </c>
      <c r="U78">
        <f t="shared" si="59"/>
        <v>26.691251427442968</v>
      </c>
      <c r="V78">
        <f t="shared" si="60"/>
        <v>3.5147681576883985</v>
      </c>
      <c r="W78">
        <f t="shared" si="61"/>
        <v>35.186690298832488</v>
      </c>
      <c r="X78">
        <f t="shared" si="62"/>
        <v>1.2156341754977</v>
      </c>
      <c r="Y78">
        <f t="shared" si="63"/>
        <v>3.4548125020386906</v>
      </c>
      <c r="Z78">
        <f t="shared" si="64"/>
        <v>2.2991339821906984</v>
      </c>
      <c r="AA78">
        <f t="shared" si="65"/>
        <v>-194.80544022670151</v>
      </c>
      <c r="AB78">
        <f t="shared" si="66"/>
        <v>-43.577881442541326</v>
      </c>
      <c r="AC78">
        <f t="shared" si="67"/>
        <v>-3.38138623807856</v>
      </c>
      <c r="AD78">
        <f t="shared" si="68"/>
        <v>-4.9418889470302929E-3</v>
      </c>
      <c r="AE78">
        <v>0</v>
      </c>
      <c r="AF78">
        <v>0</v>
      </c>
      <c r="AG78">
        <f t="shared" si="69"/>
        <v>1</v>
      </c>
      <c r="AH78">
        <f t="shared" si="70"/>
        <v>0</v>
      </c>
      <c r="AI78">
        <f t="shared" si="71"/>
        <v>48263.200964581636</v>
      </c>
      <c r="AJ78" t="s">
        <v>391</v>
      </c>
      <c r="AK78">
        <v>0</v>
      </c>
      <c r="AL78">
        <v>0</v>
      </c>
      <c r="AM78">
        <v>0</v>
      </c>
      <c r="AN78" t="e">
        <f t="shared" si="72"/>
        <v>#DIV/0!</v>
      </c>
      <c r="AO78">
        <v>-1</v>
      </c>
      <c r="AP78" t="s">
        <v>651</v>
      </c>
      <c r="AQ78">
        <v>10413.299999999999</v>
      </c>
      <c r="AR78">
        <v>860.06443999999999</v>
      </c>
      <c r="AS78">
        <v>1019.27</v>
      </c>
      <c r="AT78">
        <f t="shared" si="73"/>
        <v>0.1561956694497042</v>
      </c>
      <c r="AU78">
        <v>0.5</v>
      </c>
      <c r="AV78">
        <f t="shared" si="74"/>
        <v>1261.3286994913858</v>
      </c>
      <c r="AW78">
        <f t="shared" si="75"/>
        <v>10.363748190073419</v>
      </c>
      <c r="AX78">
        <f t="shared" si="76"/>
        <v>98.507040306590895</v>
      </c>
      <c r="AY78">
        <f t="shared" si="77"/>
        <v>9.0093472024030709E-3</v>
      </c>
      <c r="AZ78">
        <f t="shared" si="78"/>
        <v>-1</v>
      </c>
      <c r="BA78" t="e">
        <f t="shared" si="79"/>
        <v>#DIV/0!</v>
      </c>
      <c r="BB78" t="s">
        <v>391</v>
      </c>
      <c r="BC78">
        <v>0</v>
      </c>
      <c r="BD78" t="e">
        <f t="shared" si="80"/>
        <v>#DIV/0!</v>
      </c>
      <c r="BE78" t="e">
        <f t="shared" si="81"/>
        <v>#DIV/0!</v>
      </c>
      <c r="BF78" t="e">
        <f t="shared" si="82"/>
        <v>#DIV/0!</v>
      </c>
      <c r="BG78" t="e">
        <f t="shared" si="83"/>
        <v>#DIV/0!</v>
      </c>
      <c r="BH78">
        <f t="shared" si="84"/>
        <v>0.1561956694497042</v>
      </c>
      <c r="BI78" t="e">
        <f t="shared" si="85"/>
        <v>#DIV/0!</v>
      </c>
      <c r="BJ78" t="e">
        <f t="shared" si="86"/>
        <v>#DIV/0!</v>
      </c>
      <c r="BK78" t="e">
        <f t="shared" si="87"/>
        <v>#DIV/0!</v>
      </c>
      <c r="BL78">
        <v>180</v>
      </c>
      <c r="BM78">
        <v>300</v>
      </c>
      <c r="BN78">
        <v>300</v>
      </c>
      <c r="BO78">
        <v>300</v>
      </c>
      <c r="BP78">
        <v>10413.299999999999</v>
      </c>
      <c r="BQ78">
        <v>993.75</v>
      </c>
      <c r="BR78">
        <v>-7.3641000000000002E-3</v>
      </c>
      <c r="BS78">
        <v>1.22</v>
      </c>
      <c r="BT78" t="s">
        <v>391</v>
      </c>
      <c r="BU78" t="s">
        <v>391</v>
      </c>
      <c r="BV78" t="s">
        <v>391</v>
      </c>
      <c r="BW78" t="s">
        <v>391</v>
      </c>
      <c r="BX78" t="s">
        <v>391</v>
      </c>
      <c r="BY78" t="s">
        <v>391</v>
      </c>
      <c r="BZ78" t="s">
        <v>391</v>
      </c>
      <c r="CA78" t="s">
        <v>391</v>
      </c>
      <c r="CB78" t="s">
        <v>391</v>
      </c>
      <c r="CC78" t="s">
        <v>391</v>
      </c>
      <c r="CD78">
        <f t="shared" si="88"/>
        <v>1500.14</v>
      </c>
      <c r="CE78">
        <f t="shared" si="89"/>
        <v>1261.3286994913858</v>
      </c>
      <c r="CF78">
        <f t="shared" si="90"/>
        <v>0.84080732431065486</v>
      </c>
      <c r="CG78">
        <f t="shared" si="91"/>
        <v>0.16115813591956374</v>
      </c>
      <c r="CH78">
        <v>6</v>
      </c>
      <c r="CI78">
        <v>0.5</v>
      </c>
      <c r="CJ78" t="s">
        <v>393</v>
      </c>
      <c r="CK78">
        <v>2</v>
      </c>
      <c r="CL78">
        <v>1634322773</v>
      </c>
      <c r="CM78">
        <v>292.98599999999999</v>
      </c>
      <c r="CN78">
        <v>299.98099999999999</v>
      </c>
      <c r="CO78">
        <v>13.3546</v>
      </c>
      <c r="CP78">
        <v>10.7395</v>
      </c>
      <c r="CQ78">
        <v>290.58999999999997</v>
      </c>
      <c r="CR78">
        <v>13.4086</v>
      </c>
      <c r="CS78">
        <v>999.96900000000005</v>
      </c>
      <c r="CT78">
        <v>90.927499999999995</v>
      </c>
      <c r="CU78">
        <v>9.9874500000000005E-2</v>
      </c>
      <c r="CV78">
        <v>26.3993</v>
      </c>
      <c r="CW78">
        <v>-254.00200000000001</v>
      </c>
      <c r="CX78">
        <v>999.9</v>
      </c>
      <c r="CY78">
        <v>0</v>
      </c>
      <c r="CZ78">
        <v>0</v>
      </c>
      <c r="DA78">
        <v>10018.799999999999</v>
      </c>
      <c r="DB78">
        <v>0</v>
      </c>
      <c r="DC78">
        <v>11.860300000000001</v>
      </c>
      <c r="DD78">
        <v>-6.7508499999999998</v>
      </c>
      <c r="DE78">
        <v>297.2</v>
      </c>
      <c r="DF78">
        <v>303.238</v>
      </c>
      <c r="DG78">
        <v>2.6156700000000002</v>
      </c>
      <c r="DH78">
        <v>299.98099999999999</v>
      </c>
      <c r="DI78">
        <v>10.7395</v>
      </c>
      <c r="DJ78">
        <v>1.21435</v>
      </c>
      <c r="DK78">
        <v>0.97651299999999996</v>
      </c>
      <c r="DL78">
        <v>9.7786399999999993</v>
      </c>
      <c r="DM78">
        <v>6.5705799999999996</v>
      </c>
      <c r="DN78">
        <v>1500.14</v>
      </c>
      <c r="DO78">
        <v>0.972997</v>
      </c>
      <c r="DP78">
        <v>2.7002700000000001E-2</v>
      </c>
      <c r="DQ78">
        <v>0</v>
      </c>
      <c r="DR78">
        <v>859.56200000000001</v>
      </c>
      <c r="DS78">
        <v>5.0006300000000001</v>
      </c>
      <c r="DT78">
        <v>12693.7</v>
      </c>
      <c r="DU78">
        <v>12906.3</v>
      </c>
      <c r="DV78">
        <v>38.936999999999998</v>
      </c>
      <c r="DW78">
        <v>40</v>
      </c>
      <c r="DX78">
        <v>38.686999999999998</v>
      </c>
      <c r="DY78">
        <v>40.5</v>
      </c>
      <c r="DZ78">
        <v>40.375</v>
      </c>
      <c r="EA78">
        <v>1454.77</v>
      </c>
      <c r="EB78">
        <v>40.369999999999997</v>
      </c>
      <c r="EC78">
        <v>0</v>
      </c>
      <c r="ED78">
        <v>121.59999990463299</v>
      </c>
      <c r="EE78">
        <v>0</v>
      </c>
      <c r="EF78">
        <v>860.06443999999999</v>
      </c>
      <c r="EG78">
        <v>-6.2746153958881798</v>
      </c>
      <c r="EH78">
        <v>-32.861538455013097</v>
      </c>
      <c r="EI78">
        <v>12696.248</v>
      </c>
      <c r="EJ78">
        <v>15</v>
      </c>
      <c r="EK78">
        <v>1634322800.5</v>
      </c>
      <c r="EL78" t="s">
        <v>652</v>
      </c>
      <c r="EM78">
        <v>1634322790</v>
      </c>
      <c r="EN78">
        <v>1634322800.5</v>
      </c>
      <c r="EO78">
        <v>68</v>
      </c>
      <c r="EP78">
        <v>-0.245</v>
      </c>
      <c r="EQ78">
        <v>0</v>
      </c>
      <c r="ER78">
        <v>2.3959999999999999</v>
      </c>
      <c r="ES78">
        <v>-5.3999999999999999E-2</v>
      </c>
      <c r="ET78">
        <v>300</v>
      </c>
      <c r="EU78">
        <v>11</v>
      </c>
      <c r="EV78">
        <v>0.19</v>
      </c>
      <c r="EW78">
        <v>0.04</v>
      </c>
      <c r="EX78">
        <v>-6.6889117499999999</v>
      </c>
      <c r="EY78">
        <v>-0.20763951219511501</v>
      </c>
      <c r="EZ78">
        <v>2.59615532940057E-2</v>
      </c>
      <c r="FA78">
        <v>0</v>
      </c>
      <c r="FB78">
        <v>2.5857785</v>
      </c>
      <c r="FC78">
        <v>0.16585103189493</v>
      </c>
      <c r="FD78">
        <v>1.5977955837653299E-2</v>
      </c>
      <c r="FE78">
        <v>1</v>
      </c>
      <c r="FF78">
        <v>1</v>
      </c>
      <c r="FG78">
        <v>2</v>
      </c>
      <c r="FH78" t="s">
        <v>435</v>
      </c>
      <c r="FI78">
        <v>3.8843700000000001</v>
      </c>
      <c r="FJ78">
        <v>2.7590300000000001</v>
      </c>
      <c r="FK78">
        <v>6.9151299999999999E-2</v>
      </c>
      <c r="FL78">
        <v>7.11339E-2</v>
      </c>
      <c r="FM78">
        <v>6.9404099999999996E-2</v>
      </c>
      <c r="FN78">
        <v>5.9167299999999999E-2</v>
      </c>
      <c r="FO78">
        <v>36683.300000000003</v>
      </c>
      <c r="FP78">
        <v>40178.5</v>
      </c>
      <c r="FQ78">
        <v>35701.699999999997</v>
      </c>
      <c r="FR78">
        <v>39255.1</v>
      </c>
      <c r="FS78">
        <v>47147</v>
      </c>
      <c r="FT78">
        <v>53328.1</v>
      </c>
      <c r="FU78">
        <v>55826</v>
      </c>
      <c r="FV78">
        <v>62939.7</v>
      </c>
      <c r="FW78">
        <v>2.65665</v>
      </c>
      <c r="FX78">
        <v>2.2277499999999999</v>
      </c>
      <c r="FY78">
        <v>-0.31268200000000002</v>
      </c>
      <c r="FZ78">
        <v>0</v>
      </c>
      <c r="GA78">
        <v>-244.73099999999999</v>
      </c>
      <c r="GB78">
        <v>999.9</v>
      </c>
      <c r="GC78">
        <v>31.315000000000001</v>
      </c>
      <c r="GD78">
        <v>28.51</v>
      </c>
      <c r="GE78">
        <v>13.462999999999999</v>
      </c>
      <c r="GF78">
        <v>55.931100000000001</v>
      </c>
      <c r="GG78">
        <v>45.4848</v>
      </c>
      <c r="GH78">
        <v>3</v>
      </c>
      <c r="GI78">
        <v>-0.23652699999999999</v>
      </c>
      <c r="GJ78">
        <v>-0.70993499999999998</v>
      </c>
      <c r="GK78">
        <v>20.1325</v>
      </c>
      <c r="GL78">
        <v>5.2008200000000002</v>
      </c>
      <c r="GM78">
        <v>12.005800000000001</v>
      </c>
      <c r="GN78">
        <v>4.9756999999999998</v>
      </c>
      <c r="GO78">
        <v>3.2930000000000001</v>
      </c>
      <c r="GP78">
        <v>40.299999999999997</v>
      </c>
      <c r="GQ78">
        <v>1803.8</v>
      </c>
      <c r="GR78">
        <v>9999</v>
      </c>
      <c r="GS78">
        <v>9999</v>
      </c>
      <c r="GT78">
        <v>1.86311</v>
      </c>
      <c r="GU78">
        <v>1.86798</v>
      </c>
      <c r="GV78">
        <v>1.86774</v>
      </c>
      <c r="GW78">
        <v>1.86897</v>
      </c>
      <c r="GX78">
        <v>1.86981</v>
      </c>
      <c r="GY78">
        <v>1.8658399999999999</v>
      </c>
      <c r="GZ78">
        <v>1.8669100000000001</v>
      </c>
      <c r="HA78">
        <v>1.86829</v>
      </c>
      <c r="HB78">
        <v>5</v>
      </c>
      <c r="HC78">
        <v>0</v>
      </c>
      <c r="HD78">
        <v>0</v>
      </c>
      <c r="HE78">
        <v>0</v>
      </c>
      <c r="HF78" t="s">
        <v>396</v>
      </c>
      <c r="HG78" t="s">
        <v>397</v>
      </c>
      <c r="HH78" t="s">
        <v>398</v>
      </c>
      <c r="HI78" t="s">
        <v>398</v>
      </c>
      <c r="HJ78" t="s">
        <v>398</v>
      </c>
      <c r="HK78" t="s">
        <v>398</v>
      </c>
      <c r="HL78">
        <v>0</v>
      </c>
      <c r="HM78">
        <v>100</v>
      </c>
      <c r="HN78">
        <v>100</v>
      </c>
      <c r="HO78">
        <v>2.3959999999999999</v>
      </c>
      <c r="HP78">
        <v>-5.3999999999999999E-2</v>
      </c>
      <c r="HQ78">
        <v>2.64089999999999</v>
      </c>
      <c r="HR78">
        <v>0</v>
      </c>
      <c r="HS78">
        <v>0</v>
      </c>
      <c r="HT78">
        <v>0</v>
      </c>
      <c r="HU78">
        <v>-5.3419047619048102E-2</v>
      </c>
      <c r="HV78">
        <v>0</v>
      </c>
      <c r="HW78">
        <v>0</v>
      </c>
      <c r="HX78">
        <v>0</v>
      </c>
      <c r="HY78">
        <v>-1</v>
      </c>
      <c r="HZ78">
        <v>-1</v>
      </c>
      <c r="IA78">
        <v>-1</v>
      </c>
      <c r="IB78">
        <v>-1</v>
      </c>
      <c r="IC78">
        <v>3.2</v>
      </c>
      <c r="ID78">
        <v>3.2</v>
      </c>
      <c r="IE78">
        <v>1.18896</v>
      </c>
      <c r="IF78">
        <v>2.5976599999999999</v>
      </c>
      <c r="IG78">
        <v>2.9980500000000001</v>
      </c>
      <c r="IH78">
        <v>2.9565399999999999</v>
      </c>
      <c r="II78">
        <v>2.7453599999999998</v>
      </c>
      <c r="IJ78">
        <v>2.3059099999999999</v>
      </c>
      <c r="IK78">
        <v>32.553899999999999</v>
      </c>
      <c r="IL78">
        <v>24.227599999999999</v>
      </c>
      <c r="IM78">
        <v>18</v>
      </c>
      <c r="IN78">
        <v>1077</v>
      </c>
      <c r="IO78">
        <v>643.63199999999995</v>
      </c>
      <c r="IP78">
        <v>25</v>
      </c>
      <c r="IQ78">
        <v>24.21</v>
      </c>
      <c r="IR78">
        <v>30</v>
      </c>
      <c r="IS78">
        <v>24.066500000000001</v>
      </c>
      <c r="IT78">
        <v>24.021599999999999</v>
      </c>
      <c r="IU78">
        <v>23.811900000000001</v>
      </c>
      <c r="IV78">
        <v>0</v>
      </c>
      <c r="IW78">
        <v>0</v>
      </c>
      <c r="IX78">
        <v>25</v>
      </c>
      <c r="IY78">
        <v>300</v>
      </c>
      <c r="IZ78">
        <v>16.529399999999999</v>
      </c>
      <c r="JA78">
        <v>103.54600000000001</v>
      </c>
      <c r="JB78">
        <v>104.779</v>
      </c>
    </row>
    <row r="79" spans="1:262" x14ac:dyDescent="0.2">
      <c r="A79">
        <v>63</v>
      </c>
      <c r="B79">
        <v>1634322893</v>
      </c>
      <c r="C79">
        <v>11112.9000000954</v>
      </c>
      <c r="D79" t="s">
        <v>653</v>
      </c>
      <c r="E79" t="s">
        <v>654</v>
      </c>
      <c r="F79" t="s">
        <v>390</v>
      </c>
      <c r="G79">
        <v>1634322893</v>
      </c>
      <c r="H79">
        <f t="shared" si="46"/>
        <v>4.9812304699011411E-3</v>
      </c>
      <c r="I79">
        <f t="shared" si="47"/>
        <v>4.9812304699011412</v>
      </c>
      <c r="J79">
        <f t="shared" si="48"/>
        <v>6.8519437454587218</v>
      </c>
      <c r="K79">
        <f t="shared" si="49"/>
        <v>195.29900000000001</v>
      </c>
      <c r="L79">
        <f t="shared" si="50"/>
        <v>132.83197120661572</v>
      </c>
      <c r="M79">
        <f t="shared" si="51"/>
        <v>12.091466532107612</v>
      </c>
      <c r="N79">
        <f t="shared" si="52"/>
        <v>17.777733032215</v>
      </c>
      <c r="O79">
        <f t="shared" si="53"/>
        <v>0.20330460601715822</v>
      </c>
      <c r="P79">
        <f t="shared" si="54"/>
        <v>2.7578547758885494</v>
      </c>
      <c r="Q79">
        <f t="shared" si="55"/>
        <v>0.19533029860447118</v>
      </c>
      <c r="R79">
        <f t="shared" si="56"/>
        <v>0.12277183483100557</v>
      </c>
      <c r="S79">
        <f t="shared" si="57"/>
        <v>241.71130701842122</v>
      </c>
      <c r="T79">
        <f t="shared" si="58"/>
        <v>26.640121810380492</v>
      </c>
      <c r="U79">
        <f t="shared" si="59"/>
        <v>26.640121810380492</v>
      </c>
      <c r="V79">
        <f t="shared" si="60"/>
        <v>3.5042029439344367</v>
      </c>
      <c r="W79">
        <f t="shared" si="61"/>
        <v>35.771027786947407</v>
      </c>
      <c r="X79">
        <f t="shared" si="62"/>
        <v>1.2433735504720003</v>
      </c>
      <c r="Y79">
        <f t="shared" si="63"/>
        <v>3.4759234704620323</v>
      </c>
      <c r="Z79">
        <f t="shared" si="64"/>
        <v>2.2608293934624362</v>
      </c>
      <c r="AA79">
        <f t="shared" si="65"/>
        <v>-219.67226372264031</v>
      </c>
      <c r="AB79">
        <f t="shared" si="66"/>
        <v>-20.446944467544455</v>
      </c>
      <c r="AC79">
        <f t="shared" si="67"/>
        <v>-1.5931957236056644</v>
      </c>
      <c r="AD79">
        <f t="shared" si="68"/>
        <v>-1.0968953692156447E-3</v>
      </c>
      <c r="AE79">
        <v>0</v>
      </c>
      <c r="AF79">
        <v>0</v>
      </c>
      <c r="AG79">
        <f t="shared" si="69"/>
        <v>1</v>
      </c>
      <c r="AH79">
        <f t="shared" si="70"/>
        <v>0</v>
      </c>
      <c r="AI79">
        <f t="shared" si="71"/>
        <v>47951.899535804085</v>
      </c>
      <c r="AJ79" t="s">
        <v>391</v>
      </c>
      <c r="AK79">
        <v>0</v>
      </c>
      <c r="AL79">
        <v>0</v>
      </c>
      <c r="AM79">
        <v>0</v>
      </c>
      <c r="AN79" t="e">
        <f t="shared" si="72"/>
        <v>#DIV/0!</v>
      </c>
      <c r="AO79">
        <v>-1</v>
      </c>
      <c r="AP79" t="s">
        <v>655</v>
      </c>
      <c r="AQ79">
        <v>10412.5</v>
      </c>
      <c r="AR79">
        <v>846.60965384615395</v>
      </c>
      <c r="AS79">
        <v>979.45799999999997</v>
      </c>
      <c r="AT79">
        <f t="shared" si="73"/>
        <v>0.13563455110259559</v>
      </c>
      <c r="AU79">
        <v>0.5</v>
      </c>
      <c r="AV79">
        <f t="shared" si="74"/>
        <v>1261.0763994914098</v>
      </c>
      <c r="AW79">
        <f t="shared" si="75"/>
        <v>6.8519437454587218</v>
      </c>
      <c r="AX79">
        <f t="shared" si="76"/>
        <v>85.522765675547433</v>
      </c>
      <c r="AY79">
        <f t="shared" si="77"/>
        <v>6.2263822783658459E-3</v>
      </c>
      <c r="AZ79">
        <f t="shared" si="78"/>
        <v>-1</v>
      </c>
      <c r="BA79" t="e">
        <f t="shared" si="79"/>
        <v>#DIV/0!</v>
      </c>
      <c r="BB79" t="s">
        <v>391</v>
      </c>
      <c r="BC79">
        <v>0</v>
      </c>
      <c r="BD79" t="e">
        <f t="shared" si="80"/>
        <v>#DIV/0!</v>
      </c>
      <c r="BE79" t="e">
        <f t="shared" si="81"/>
        <v>#DIV/0!</v>
      </c>
      <c r="BF79" t="e">
        <f t="shared" si="82"/>
        <v>#DIV/0!</v>
      </c>
      <c r="BG79" t="e">
        <f t="shared" si="83"/>
        <v>#DIV/0!</v>
      </c>
      <c r="BH79">
        <f t="shared" si="84"/>
        <v>0.13563455110259554</v>
      </c>
      <c r="BI79" t="e">
        <f t="shared" si="85"/>
        <v>#DIV/0!</v>
      </c>
      <c r="BJ79" t="e">
        <f t="shared" si="86"/>
        <v>#DIV/0!</v>
      </c>
      <c r="BK79" t="e">
        <f t="shared" si="87"/>
        <v>#DIV/0!</v>
      </c>
      <c r="BL79">
        <v>181</v>
      </c>
      <c r="BM79">
        <v>300</v>
      </c>
      <c r="BN79">
        <v>300</v>
      </c>
      <c r="BO79">
        <v>300</v>
      </c>
      <c r="BP79">
        <v>10412.5</v>
      </c>
      <c r="BQ79">
        <v>960.85</v>
      </c>
      <c r="BR79">
        <v>-7.3623400000000002E-3</v>
      </c>
      <c r="BS79">
        <v>1.56</v>
      </c>
      <c r="BT79" t="s">
        <v>391</v>
      </c>
      <c r="BU79" t="s">
        <v>391</v>
      </c>
      <c r="BV79" t="s">
        <v>391</v>
      </c>
      <c r="BW79" t="s">
        <v>391</v>
      </c>
      <c r="BX79" t="s">
        <v>391</v>
      </c>
      <c r="BY79" t="s">
        <v>391</v>
      </c>
      <c r="BZ79" t="s">
        <v>391</v>
      </c>
      <c r="CA79" t="s">
        <v>391</v>
      </c>
      <c r="CB79" t="s">
        <v>391</v>
      </c>
      <c r="CC79" t="s">
        <v>391</v>
      </c>
      <c r="CD79">
        <f t="shared" si="88"/>
        <v>1499.84</v>
      </c>
      <c r="CE79">
        <f t="shared" si="89"/>
        <v>1261.0763994914098</v>
      </c>
      <c r="CF79">
        <f t="shared" si="90"/>
        <v>0.84080728577142216</v>
      </c>
      <c r="CG79">
        <f t="shared" si="91"/>
        <v>0.16115806153884496</v>
      </c>
      <c r="CH79">
        <v>6</v>
      </c>
      <c r="CI79">
        <v>0.5</v>
      </c>
      <c r="CJ79" t="s">
        <v>393</v>
      </c>
      <c r="CK79">
        <v>2</v>
      </c>
      <c r="CL79">
        <v>1634322893</v>
      </c>
      <c r="CM79">
        <v>195.29900000000001</v>
      </c>
      <c r="CN79">
        <v>199.994</v>
      </c>
      <c r="CO79">
        <v>13.6592</v>
      </c>
      <c r="CP79">
        <v>10.7112</v>
      </c>
      <c r="CQ79">
        <v>193.21100000000001</v>
      </c>
      <c r="CR79">
        <v>13.7142</v>
      </c>
      <c r="CS79">
        <v>999.971</v>
      </c>
      <c r="CT79">
        <v>90.927800000000005</v>
      </c>
      <c r="CU79">
        <v>0.100485</v>
      </c>
      <c r="CV79">
        <v>26.502600000000001</v>
      </c>
      <c r="CW79">
        <v>-252.88</v>
      </c>
      <c r="CX79">
        <v>999.9</v>
      </c>
      <c r="CY79">
        <v>0</v>
      </c>
      <c r="CZ79">
        <v>0</v>
      </c>
      <c r="DA79">
        <v>9955</v>
      </c>
      <c r="DB79">
        <v>0</v>
      </c>
      <c r="DC79">
        <v>11.860300000000001</v>
      </c>
      <c r="DD79">
        <v>-4.3858300000000003</v>
      </c>
      <c r="DE79">
        <v>198.31700000000001</v>
      </c>
      <c r="DF79">
        <v>202.15899999999999</v>
      </c>
      <c r="DG79">
        <v>2.9492099999999999</v>
      </c>
      <c r="DH79">
        <v>199.994</v>
      </c>
      <c r="DI79">
        <v>10.7112</v>
      </c>
      <c r="DJ79">
        <v>1.24211</v>
      </c>
      <c r="DK79">
        <v>0.97394599999999998</v>
      </c>
      <c r="DL79">
        <v>10.116099999999999</v>
      </c>
      <c r="DM79">
        <v>6.53233</v>
      </c>
      <c r="DN79">
        <v>1499.84</v>
      </c>
      <c r="DO79">
        <v>0.97299999999999998</v>
      </c>
      <c r="DP79">
        <v>2.7000199999999999E-2</v>
      </c>
      <c r="DQ79">
        <v>0</v>
      </c>
      <c r="DR79">
        <v>846.42700000000002</v>
      </c>
      <c r="DS79">
        <v>5.0006300000000001</v>
      </c>
      <c r="DT79">
        <v>12509.4</v>
      </c>
      <c r="DU79">
        <v>12903.7</v>
      </c>
      <c r="DV79">
        <v>39.5</v>
      </c>
      <c r="DW79">
        <v>39.75</v>
      </c>
      <c r="DX79">
        <v>39.25</v>
      </c>
      <c r="DY79">
        <v>39.875</v>
      </c>
      <c r="DZ79">
        <v>40.686999999999998</v>
      </c>
      <c r="EA79">
        <v>1454.48</v>
      </c>
      <c r="EB79">
        <v>40.36</v>
      </c>
      <c r="EC79">
        <v>0</v>
      </c>
      <c r="ED79">
        <v>119.39999985694899</v>
      </c>
      <c r="EE79">
        <v>0</v>
      </c>
      <c r="EF79">
        <v>846.60965384615395</v>
      </c>
      <c r="EG79">
        <v>-1.5032820646326901</v>
      </c>
      <c r="EH79">
        <v>-66.451282028236804</v>
      </c>
      <c r="EI79">
        <v>12518.2192307692</v>
      </c>
      <c r="EJ79">
        <v>15</v>
      </c>
      <c r="EK79">
        <v>1634322919</v>
      </c>
      <c r="EL79" t="s">
        <v>656</v>
      </c>
      <c r="EM79">
        <v>1634322910</v>
      </c>
      <c r="EN79">
        <v>1634322919</v>
      </c>
      <c r="EO79">
        <v>69</v>
      </c>
      <c r="EP79">
        <v>-0.308</v>
      </c>
      <c r="EQ79">
        <v>-2E-3</v>
      </c>
      <c r="ER79">
        <v>2.0880000000000001</v>
      </c>
      <c r="ES79">
        <v>-5.5E-2</v>
      </c>
      <c r="ET79">
        <v>200</v>
      </c>
      <c r="EU79">
        <v>11</v>
      </c>
      <c r="EV79">
        <v>0.22</v>
      </c>
      <c r="EW79">
        <v>0.02</v>
      </c>
      <c r="EX79">
        <v>-4.3455957500000002</v>
      </c>
      <c r="EY79">
        <v>-7.0321688555344805E-2</v>
      </c>
      <c r="EZ79">
        <v>3.0108558906688E-2</v>
      </c>
      <c r="FA79">
        <v>1</v>
      </c>
      <c r="FB79">
        <v>2.9206742499999998</v>
      </c>
      <c r="FC79">
        <v>0.15858225140712401</v>
      </c>
      <c r="FD79">
        <v>1.5272564762917201E-2</v>
      </c>
      <c r="FE79">
        <v>1</v>
      </c>
      <c r="FF79">
        <v>2</v>
      </c>
      <c r="FG79">
        <v>2</v>
      </c>
      <c r="FH79" t="s">
        <v>395</v>
      </c>
      <c r="FI79">
        <v>3.8843700000000001</v>
      </c>
      <c r="FJ79">
        <v>2.75908</v>
      </c>
      <c r="FK79">
        <v>4.8783E-2</v>
      </c>
      <c r="FL79">
        <v>5.0449899999999999E-2</v>
      </c>
      <c r="FM79">
        <v>7.0583400000000004E-2</v>
      </c>
      <c r="FN79">
        <v>5.9051600000000003E-2</v>
      </c>
      <c r="FO79">
        <v>37486.300000000003</v>
      </c>
      <c r="FP79">
        <v>41073.199999999997</v>
      </c>
      <c r="FQ79">
        <v>35702.1</v>
      </c>
      <c r="FR79">
        <v>39255.4</v>
      </c>
      <c r="FS79">
        <v>47086.5</v>
      </c>
      <c r="FT79">
        <v>53335.1</v>
      </c>
      <c r="FU79">
        <v>55826.8</v>
      </c>
      <c r="FV79">
        <v>62940.9</v>
      </c>
      <c r="FW79">
        <v>2.6558700000000002</v>
      </c>
      <c r="FX79">
        <v>2.2269999999999999</v>
      </c>
      <c r="FY79">
        <v>-0.27516499999999999</v>
      </c>
      <c r="FZ79">
        <v>0</v>
      </c>
      <c r="GA79">
        <v>-244.72800000000001</v>
      </c>
      <c r="GB79">
        <v>999.9</v>
      </c>
      <c r="GC79">
        <v>31.193000000000001</v>
      </c>
      <c r="GD79">
        <v>28.52</v>
      </c>
      <c r="GE79">
        <v>13.4176</v>
      </c>
      <c r="GF79">
        <v>56.8611</v>
      </c>
      <c r="GG79">
        <v>45.472799999999999</v>
      </c>
      <c r="GH79">
        <v>3</v>
      </c>
      <c r="GI79">
        <v>-0.23757400000000001</v>
      </c>
      <c r="GJ79">
        <v>-0.71040599999999998</v>
      </c>
      <c r="GK79">
        <v>20.131</v>
      </c>
      <c r="GL79">
        <v>5.1991699999999996</v>
      </c>
      <c r="GM79">
        <v>12.005800000000001</v>
      </c>
      <c r="GN79">
        <v>4.9756999999999998</v>
      </c>
      <c r="GO79">
        <v>3.2930000000000001</v>
      </c>
      <c r="GP79">
        <v>40.299999999999997</v>
      </c>
      <c r="GQ79">
        <v>1808.2</v>
      </c>
      <c r="GR79">
        <v>9999</v>
      </c>
      <c r="GS79">
        <v>9999</v>
      </c>
      <c r="GT79">
        <v>1.86314</v>
      </c>
      <c r="GU79">
        <v>1.86798</v>
      </c>
      <c r="GV79">
        <v>1.86775</v>
      </c>
      <c r="GW79">
        <v>1.86896</v>
      </c>
      <c r="GX79">
        <v>1.86981</v>
      </c>
      <c r="GY79">
        <v>1.8658399999999999</v>
      </c>
      <c r="GZ79">
        <v>1.8669100000000001</v>
      </c>
      <c r="HA79">
        <v>1.86829</v>
      </c>
      <c r="HB79">
        <v>5</v>
      </c>
      <c r="HC79">
        <v>0</v>
      </c>
      <c r="HD79">
        <v>0</v>
      </c>
      <c r="HE79">
        <v>0</v>
      </c>
      <c r="HF79" t="s">
        <v>396</v>
      </c>
      <c r="HG79" t="s">
        <v>397</v>
      </c>
      <c r="HH79" t="s">
        <v>398</v>
      </c>
      <c r="HI79" t="s">
        <v>398</v>
      </c>
      <c r="HJ79" t="s">
        <v>398</v>
      </c>
      <c r="HK79" t="s">
        <v>398</v>
      </c>
      <c r="HL79">
        <v>0</v>
      </c>
      <c r="HM79">
        <v>100</v>
      </c>
      <c r="HN79">
        <v>100</v>
      </c>
      <c r="HO79">
        <v>2.0880000000000001</v>
      </c>
      <c r="HP79">
        <v>-5.5E-2</v>
      </c>
      <c r="HQ79">
        <v>2.39625000000001</v>
      </c>
      <c r="HR79">
        <v>0</v>
      </c>
      <c r="HS79">
        <v>0</v>
      </c>
      <c r="HT79">
        <v>0</v>
      </c>
      <c r="HU79">
        <v>-5.3804761904762799E-2</v>
      </c>
      <c r="HV79">
        <v>0</v>
      </c>
      <c r="HW79">
        <v>0</v>
      </c>
      <c r="HX79">
        <v>0</v>
      </c>
      <c r="HY79">
        <v>-1</v>
      </c>
      <c r="HZ79">
        <v>-1</v>
      </c>
      <c r="IA79">
        <v>-1</v>
      </c>
      <c r="IB79">
        <v>-1</v>
      </c>
      <c r="IC79">
        <v>1.7</v>
      </c>
      <c r="ID79">
        <v>1.5</v>
      </c>
      <c r="IE79">
        <v>0.85815399999999997</v>
      </c>
      <c r="IF79">
        <v>2.6074199999999998</v>
      </c>
      <c r="IG79">
        <v>2.9980500000000001</v>
      </c>
      <c r="IH79">
        <v>2.9565399999999999</v>
      </c>
      <c r="II79">
        <v>2.7453599999999998</v>
      </c>
      <c r="IJ79">
        <v>2.31934</v>
      </c>
      <c r="IK79">
        <v>32.553899999999999</v>
      </c>
      <c r="IL79">
        <v>24.210100000000001</v>
      </c>
      <c r="IM79">
        <v>18</v>
      </c>
      <c r="IN79">
        <v>1075.92</v>
      </c>
      <c r="IO79">
        <v>642.93499999999995</v>
      </c>
      <c r="IP79">
        <v>24.9999</v>
      </c>
      <c r="IQ79">
        <v>24.1998</v>
      </c>
      <c r="IR79">
        <v>30.0001</v>
      </c>
      <c r="IS79">
        <v>24.0596</v>
      </c>
      <c r="IT79">
        <v>24.0136</v>
      </c>
      <c r="IU79">
        <v>17.209399999999999</v>
      </c>
      <c r="IV79">
        <v>0</v>
      </c>
      <c r="IW79">
        <v>0</v>
      </c>
      <c r="IX79">
        <v>25</v>
      </c>
      <c r="IY79">
        <v>200</v>
      </c>
      <c r="IZ79">
        <v>16.529399999999999</v>
      </c>
      <c r="JA79">
        <v>103.547</v>
      </c>
      <c r="JB79">
        <v>104.78100000000001</v>
      </c>
    </row>
    <row r="80" spans="1:262" x14ac:dyDescent="0.2">
      <c r="A80">
        <v>64</v>
      </c>
      <c r="B80">
        <v>1634323000.5</v>
      </c>
      <c r="C80">
        <v>11220.4000000954</v>
      </c>
      <c r="D80" t="s">
        <v>657</v>
      </c>
      <c r="E80" t="s">
        <v>658</v>
      </c>
      <c r="F80" t="s">
        <v>390</v>
      </c>
      <c r="G80">
        <v>1634323000.5</v>
      </c>
      <c r="H80">
        <f t="shared" si="46"/>
        <v>5.4465326317426951E-3</v>
      </c>
      <c r="I80">
        <f t="shared" si="47"/>
        <v>5.446532631742695</v>
      </c>
      <c r="J80">
        <f t="shared" si="48"/>
        <v>2.4566591342575905</v>
      </c>
      <c r="K80">
        <f t="shared" si="49"/>
        <v>98.24</v>
      </c>
      <c r="L80">
        <f t="shared" si="50"/>
        <v>76.933712611945822</v>
      </c>
      <c r="M80">
        <f t="shared" si="51"/>
        <v>7.0029975590534255</v>
      </c>
      <c r="N80">
        <f t="shared" si="52"/>
        <v>8.9424318266240004</v>
      </c>
      <c r="O80">
        <f t="shared" si="53"/>
        <v>0.22895090995030573</v>
      </c>
      <c r="P80">
        <f t="shared" si="54"/>
        <v>2.7673581401574237</v>
      </c>
      <c r="Q80">
        <f t="shared" si="55"/>
        <v>0.21892427031684458</v>
      </c>
      <c r="R80">
        <f t="shared" si="56"/>
        <v>0.13769192876299391</v>
      </c>
      <c r="S80">
        <f t="shared" si="57"/>
        <v>241.78588101823587</v>
      </c>
      <c r="T80">
        <f t="shared" si="58"/>
        <v>26.469213746613477</v>
      </c>
      <c r="U80">
        <f t="shared" si="59"/>
        <v>26.469213746613477</v>
      </c>
      <c r="V80">
        <f t="shared" si="60"/>
        <v>3.4690881827593119</v>
      </c>
      <c r="W80">
        <f t="shared" si="61"/>
        <v>36.438532415163792</v>
      </c>
      <c r="X80">
        <f t="shared" si="62"/>
        <v>1.2633460614671401</v>
      </c>
      <c r="Y80">
        <f t="shared" si="63"/>
        <v>3.4670607670834794</v>
      </c>
      <c r="Z80">
        <f t="shared" si="64"/>
        <v>2.2057421212921717</v>
      </c>
      <c r="AA80">
        <f t="shared" si="65"/>
        <v>-240.19208905985286</v>
      </c>
      <c r="AB80">
        <f t="shared" si="66"/>
        <v>-1.4790696489840098</v>
      </c>
      <c r="AC80">
        <f t="shared" si="67"/>
        <v>-0.11472800643256735</v>
      </c>
      <c r="AD80">
        <f t="shared" si="68"/>
        <v>-5.6970335589046073E-6</v>
      </c>
      <c r="AE80">
        <v>0</v>
      </c>
      <c r="AF80">
        <v>0</v>
      </c>
      <c r="AG80">
        <f t="shared" si="69"/>
        <v>1</v>
      </c>
      <c r="AH80">
        <f t="shared" si="70"/>
        <v>0</v>
      </c>
      <c r="AI80">
        <f t="shared" si="71"/>
        <v>48217.90549011252</v>
      </c>
      <c r="AJ80" t="s">
        <v>391</v>
      </c>
      <c r="AK80">
        <v>0</v>
      </c>
      <c r="AL80">
        <v>0</v>
      </c>
      <c r="AM80">
        <v>0</v>
      </c>
      <c r="AN80" t="e">
        <f t="shared" si="72"/>
        <v>#DIV/0!</v>
      </c>
      <c r="AO80">
        <v>-1</v>
      </c>
      <c r="AP80" t="s">
        <v>659</v>
      </c>
      <c r="AQ80">
        <v>10417.4</v>
      </c>
      <c r="AR80">
        <v>855.84752000000003</v>
      </c>
      <c r="AS80">
        <v>963.27200000000005</v>
      </c>
      <c r="AT80">
        <f t="shared" si="73"/>
        <v>0.11152040129890628</v>
      </c>
      <c r="AU80">
        <v>0.5</v>
      </c>
      <c r="AV80">
        <f t="shared" si="74"/>
        <v>1261.4633994913138</v>
      </c>
      <c r="AW80">
        <f t="shared" si="75"/>
        <v>2.4566591342575905</v>
      </c>
      <c r="AX80">
        <f t="shared" si="76"/>
        <v>70.339452267576917</v>
      </c>
      <c r="AY80">
        <f t="shared" si="77"/>
        <v>2.7401977224638394E-3</v>
      </c>
      <c r="AZ80">
        <f t="shared" si="78"/>
        <v>-1</v>
      </c>
      <c r="BA80" t="e">
        <f t="shared" si="79"/>
        <v>#DIV/0!</v>
      </c>
      <c r="BB80" t="s">
        <v>391</v>
      </c>
      <c r="BC80">
        <v>0</v>
      </c>
      <c r="BD80" t="e">
        <f t="shared" si="80"/>
        <v>#DIV/0!</v>
      </c>
      <c r="BE80" t="e">
        <f t="shared" si="81"/>
        <v>#DIV/0!</v>
      </c>
      <c r="BF80" t="e">
        <f t="shared" si="82"/>
        <v>#DIV/0!</v>
      </c>
      <c r="BG80" t="e">
        <f t="shared" si="83"/>
        <v>#DIV/0!</v>
      </c>
      <c r="BH80">
        <f t="shared" si="84"/>
        <v>0.11152040129890624</v>
      </c>
      <c r="BI80" t="e">
        <f t="shared" si="85"/>
        <v>#DIV/0!</v>
      </c>
      <c r="BJ80" t="e">
        <f t="shared" si="86"/>
        <v>#DIV/0!</v>
      </c>
      <c r="BK80" t="e">
        <f t="shared" si="87"/>
        <v>#DIV/0!</v>
      </c>
      <c r="BL80">
        <v>182</v>
      </c>
      <c r="BM80">
        <v>300</v>
      </c>
      <c r="BN80">
        <v>300</v>
      </c>
      <c r="BO80">
        <v>300</v>
      </c>
      <c r="BP80">
        <v>10417.4</v>
      </c>
      <c r="BQ80">
        <v>948.46</v>
      </c>
      <c r="BR80">
        <v>-7.3656199999999998E-3</v>
      </c>
      <c r="BS80">
        <v>0.99</v>
      </c>
      <c r="BT80" t="s">
        <v>391</v>
      </c>
      <c r="BU80" t="s">
        <v>391</v>
      </c>
      <c r="BV80" t="s">
        <v>391</v>
      </c>
      <c r="BW80" t="s">
        <v>391</v>
      </c>
      <c r="BX80" t="s">
        <v>391</v>
      </c>
      <c r="BY80" t="s">
        <v>391</v>
      </c>
      <c r="BZ80" t="s">
        <v>391</v>
      </c>
      <c r="CA80" t="s">
        <v>391</v>
      </c>
      <c r="CB80" t="s">
        <v>391</v>
      </c>
      <c r="CC80" t="s">
        <v>391</v>
      </c>
      <c r="CD80">
        <f t="shared" si="88"/>
        <v>1500.3</v>
      </c>
      <c r="CE80">
        <f t="shared" si="89"/>
        <v>1261.4633994913138</v>
      </c>
      <c r="CF80">
        <f t="shared" si="90"/>
        <v>0.84080743817324122</v>
      </c>
      <c r="CG80">
        <f t="shared" si="91"/>
        <v>0.16115835567435571</v>
      </c>
      <c r="CH80">
        <v>6</v>
      </c>
      <c r="CI80">
        <v>0.5</v>
      </c>
      <c r="CJ80" t="s">
        <v>393</v>
      </c>
      <c r="CK80">
        <v>2</v>
      </c>
      <c r="CL80">
        <v>1634323000.5</v>
      </c>
      <c r="CM80">
        <v>98.24</v>
      </c>
      <c r="CN80">
        <v>100.035</v>
      </c>
      <c r="CO80">
        <v>13.8789</v>
      </c>
      <c r="CP80">
        <v>10.6564</v>
      </c>
      <c r="CQ80">
        <v>96.155000000000001</v>
      </c>
      <c r="CR80">
        <v>13.9369</v>
      </c>
      <c r="CS80">
        <v>1000.02</v>
      </c>
      <c r="CT80">
        <v>90.926500000000004</v>
      </c>
      <c r="CU80">
        <v>9.9882600000000002E-2</v>
      </c>
      <c r="CV80">
        <v>26.459299999999999</v>
      </c>
      <c r="CW80">
        <v>-252.77</v>
      </c>
      <c r="CX80">
        <v>999.9</v>
      </c>
      <c r="CY80">
        <v>0</v>
      </c>
      <c r="CZ80">
        <v>0</v>
      </c>
      <c r="DA80">
        <v>10011.200000000001</v>
      </c>
      <c r="DB80">
        <v>0</v>
      </c>
      <c r="DC80">
        <v>11.832700000000001</v>
      </c>
      <c r="DD80">
        <v>-1.79182</v>
      </c>
      <c r="DE80">
        <v>99.626300000000001</v>
      </c>
      <c r="DF80">
        <v>101.113</v>
      </c>
      <c r="DG80">
        <v>3.22506</v>
      </c>
      <c r="DH80">
        <v>100.035</v>
      </c>
      <c r="DI80">
        <v>10.6564</v>
      </c>
      <c r="DJ80">
        <v>1.2621899999999999</v>
      </c>
      <c r="DK80">
        <v>0.96894800000000003</v>
      </c>
      <c r="DL80">
        <v>10.356</v>
      </c>
      <c r="DM80">
        <v>6.45763</v>
      </c>
      <c r="DN80">
        <v>1500.3</v>
      </c>
      <c r="DO80">
        <v>0.97299400000000003</v>
      </c>
      <c r="DP80">
        <v>2.7005999999999999E-2</v>
      </c>
      <c r="DQ80">
        <v>0</v>
      </c>
      <c r="DR80">
        <v>855.58100000000002</v>
      </c>
      <c r="DS80">
        <v>5.0006300000000001</v>
      </c>
      <c r="DT80">
        <v>12593.5</v>
      </c>
      <c r="DU80">
        <v>12907.6</v>
      </c>
      <c r="DV80">
        <v>38.186999999999998</v>
      </c>
      <c r="DW80">
        <v>38.5</v>
      </c>
      <c r="DX80">
        <v>38.125</v>
      </c>
      <c r="DY80">
        <v>37.811999999999998</v>
      </c>
      <c r="DZ80">
        <v>39.436999999999998</v>
      </c>
      <c r="EA80">
        <v>1454.92</v>
      </c>
      <c r="EB80">
        <v>40.380000000000003</v>
      </c>
      <c r="EC80">
        <v>0</v>
      </c>
      <c r="ED80">
        <v>106.799999952316</v>
      </c>
      <c r="EE80">
        <v>0</v>
      </c>
      <c r="EF80">
        <v>855.84752000000003</v>
      </c>
      <c r="EG80">
        <v>-0.65015383480913702</v>
      </c>
      <c r="EH80">
        <v>-27.1307691705343</v>
      </c>
      <c r="EI80">
        <v>12593.343999999999</v>
      </c>
      <c r="EJ80">
        <v>15</v>
      </c>
      <c r="EK80">
        <v>1634323028</v>
      </c>
      <c r="EL80" t="s">
        <v>660</v>
      </c>
      <c r="EM80">
        <v>1634323016.5</v>
      </c>
      <c r="EN80">
        <v>1634323028</v>
      </c>
      <c r="EO80">
        <v>70</v>
      </c>
      <c r="EP80">
        <v>-4.0000000000000001E-3</v>
      </c>
      <c r="EQ80">
        <v>-3.0000000000000001E-3</v>
      </c>
      <c r="ER80">
        <v>2.085</v>
      </c>
      <c r="ES80">
        <v>-5.8000000000000003E-2</v>
      </c>
      <c r="ET80">
        <v>100</v>
      </c>
      <c r="EU80">
        <v>11</v>
      </c>
      <c r="EV80">
        <v>0.24</v>
      </c>
      <c r="EW80">
        <v>0.03</v>
      </c>
      <c r="EX80">
        <v>-1.75563463414634</v>
      </c>
      <c r="EY80">
        <v>-8.5456724738674605E-2</v>
      </c>
      <c r="EZ80">
        <v>1.5835285714082901E-2</v>
      </c>
      <c r="FA80">
        <v>1</v>
      </c>
      <c r="FB80">
        <v>3.1996619512195101</v>
      </c>
      <c r="FC80">
        <v>0.135150522648082</v>
      </c>
      <c r="FD80">
        <v>1.3340054342141101E-2</v>
      </c>
      <c r="FE80">
        <v>1</v>
      </c>
      <c r="FF80">
        <v>2</v>
      </c>
      <c r="FG80">
        <v>2</v>
      </c>
      <c r="FH80" t="s">
        <v>395</v>
      </c>
      <c r="FI80">
        <v>3.8844500000000002</v>
      </c>
      <c r="FJ80">
        <v>2.7589700000000001</v>
      </c>
      <c r="FK80">
        <v>2.5559999999999999E-2</v>
      </c>
      <c r="FL80">
        <v>2.6649200000000001E-2</v>
      </c>
      <c r="FM80">
        <v>7.1436399999999997E-2</v>
      </c>
      <c r="FN80">
        <v>5.8825299999999997E-2</v>
      </c>
      <c r="FO80">
        <v>38402.199999999997</v>
      </c>
      <c r="FP80">
        <v>42104.7</v>
      </c>
      <c r="FQ80">
        <v>35702.699999999997</v>
      </c>
      <c r="FR80">
        <v>39257.4</v>
      </c>
      <c r="FS80">
        <v>47043.1</v>
      </c>
      <c r="FT80">
        <v>53349.5</v>
      </c>
      <c r="FU80">
        <v>55828.1</v>
      </c>
      <c r="FV80">
        <v>62943.4</v>
      </c>
      <c r="FW80">
        <v>2.6568000000000001</v>
      </c>
      <c r="FX80">
        <v>2.2271999999999998</v>
      </c>
      <c r="FY80">
        <v>-0.271291</v>
      </c>
      <c r="FZ80">
        <v>0</v>
      </c>
      <c r="GA80">
        <v>-244.73400000000001</v>
      </c>
      <c r="GB80">
        <v>999.9</v>
      </c>
      <c r="GC80">
        <v>31.04</v>
      </c>
      <c r="GD80">
        <v>28.54</v>
      </c>
      <c r="GE80">
        <v>13.3673</v>
      </c>
      <c r="GF80">
        <v>56.391100000000002</v>
      </c>
      <c r="GG80">
        <v>45.448700000000002</v>
      </c>
      <c r="GH80">
        <v>3</v>
      </c>
      <c r="GI80">
        <v>-0.23827000000000001</v>
      </c>
      <c r="GJ80">
        <v>-0.714924</v>
      </c>
      <c r="GK80">
        <v>20.131</v>
      </c>
      <c r="GL80">
        <v>5.2003700000000004</v>
      </c>
      <c r="GM80">
        <v>12.005000000000001</v>
      </c>
      <c r="GN80">
        <v>4.9756999999999998</v>
      </c>
      <c r="GO80">
        <v>3.2930000000000001</v>
      </c>
      <c r="GP80">
        <v>40.4</v>
      </c>
      <c r="GQ80">
        <v>1811.7</v>
      </c>
      <c r="GR80">
        <v>9999</v>
      </c>
      <c r="GS80">
        <v>9999</v>
      </c>
      <c r="GT80">
        <v>1.8631500000000001</v>
      </c>
      <c r="GU80">
        <v>1.86798</v>
      </c>
      <c r="GV80">
        <v>1.8677299999999999</v>
      </c>
      <c r="GW80">
        <v>1.8689800000000001</v>
      </c>
      <c r="GX80">
        <v>1.86981</v>
      </c>
      <c r="GY80">
        <v>1.8658399999999999</v>
      </c>
      <c r="GZ80">
        <v>1.8669199999999999</v>
      </c>
      <c r="HA80">
        <v>1.8683000000000001</v>
      </c>
      <c r="HB80">
        <v>5</v>
      </c>
      <c r="HC80">
        <v>0</v>
      </c>
      <c r="HD80">
        <v>0</v>
      </c>
      <c r="HE80">
        <v>0</v>
      </c>
      <c r="HF80" t="s">
        <v>396</v>
      </c>
      <c r="HG80" t="s">
        <v>397</v>
      </c>
      <c r="HH80" t="s">
        <v>398</v>
      </c>
      <c r="HI80" t="s">
        <v>398</v>
      </c>
      <c r="HJ80" t="s">
        <v>398</v>
      </c>
      <c r="HK80" t="s">
        <v>398</v>
      </c>
      <c r="HL80">
        <v>0</v>
      </c>
      <c r="HM80">
        <v>100</v>
      </c>
      <c r="HN80">
        <v>100</v>
      </c>
      <c r="HO80">
        <v>2.085</v>
      </c>
      <c r="HP80">
        <v>-5.8000000000000003E-2</v>
      </c>
      <c r="HQ80">
        <v>2.0882499999999902</v>
      </c>
      <c r="HR80">
        <v>0</v>
      </c>
      <c r="HS80">
        <v>0</v>
      </c>
      <c r="HT80">
        <v>0</v>
      </c>
      <c r="HU80">
        <v>-5.5445000000000598E-2</v>
      </c>
      <c r="HV80">
        <v>0</v>
      </c>
      <c r="HW80">
        <v>0</v>
      </c>
      <c r="HX80">
        <v>0</v>
      </c>
      <c r="HY80">
        <v>-1</v>
      </c>
      <c r="HZ80">
        <v>-1</v>
      </c>
      <c r="IA80">
        <v>-1</v>
      </c>
      <c r="IB80">
        <v>-1</v>
      </c>
      <c r="IC80">
        <v>1.5</v>
      </c>
      <c r="ID80">
        <v>1.4</v>
      </c>
      <c r="IE80">
        <v>0.51025399999999999</v>
      </c>
      <c r="IF80">
        <v>2.6232899999999999</v>
      </c>
      <c r="IG80">
        <v>2.9980500000000001</v>
      </c>
      <c r="IH80">
        <v>2.9565399999999999</v>
      </c>
      <c r="II80">
        <v>2.7453599999999998</v>
      </c>
      <c r="IJ80">
        <v>2.2973599999999998</v>
      </c>
      <c r="IK80">
        <v>32.553899999999999</v>
      </c>
      <c r="IL80">
        <v>24.218800000000002</v>
      </c>
      <c r="IM80">
        <v>18</v>
      </c>
      <c r="IN80">
        <v>1076.81</v>
      </c>
      <c r="IO80">
        <v>642.94500000000005</v>
      </c>
      <c r="IP80">
        <v>24.9998</v>
      </c>
      <c r="IQ80">
        <v>24.185600000000001</v>
      </c>
      <c r="IR80">
        <v>30.0001</v>
      </c>
      <c r="IS80">
        <v>24.0487</v>
      </c>
      <c r="IT80">
        <v>24.0016</v>
      </c>
      <c r="IU80">
        <v>10.2384</v>
      </c>
      <c r="IV80">
        <v>0</v>
      </c>
      <c r="IW80">
        <v>0</v>
      </c>
      <c r="IX80">
        <v>25</v>
      </c>
      <c r="IY80">
        <v>100</v>
      </c>
      <c r="IZ80">
        <v>16.529399999999999</v>
      </c>
      <c r="JA80">
        <v>103.54900000000001</v>
      </c>
      <c r="JB80">
        <v>104.786</v>
      </c>
    </row>
    <row r="81" spans="1:262" x14ac:dyDescent="0.2">
      <c r="A81">
        <v>65</v>
      </c>
      <c r="B81">
        <v>1634323098</v>
      </c>
      <c r="C81">
        <v>11317.9000000954</v>
      </c>
      <c r="D81" t="s">
        <v>661</v>
      </c>
      <c r="E81" t="s">
        <v>662</v>
      </c>
      <c r="F81" t="s">
        <v>390</v>
      </c>
      <c r="G81">
        <v>1634323098</v>
      </c>
      <c r="H81">
        <f t="shared" ref="H81:H112" si="92">(I81)/1000</f>
        <v>5.8056480199409934E-3</v>
      </c>
      <c r="I81">
        <f t="shared" ref="I81:I112" si="93">1000*CS81*AG81*(CO81-CP81)/(100*CH81*(1000-AG81*CO81))</f>
        <v>5.8056480199409934</v>
      </c>
      <c r="J81">
        <f t="shared" ref="J81:J112" si="94">CS81*AG81*(CN81-CM81*(1000-AG81*CP81)/(1000-AG81*CO81))/(100*CH81)</f>
        <v>-3.9470940839053323E-2</v>
      </c>
      <c r="K81">
        <f t="shared" ref="K81:K112" si="95">CM81 - IF(AG81&gt;1, J81*CH81*100/(AI81*DA81), 0)</f>
        <v>49.860100000000003</v>
      </c>
      <c r="L81">
        <f t="shared" ref="L81:L112" si="96">((R81-H81/2)*K81-J81)/(R81+H81/2)</f>
        <v>48.226388168289255</v>
      </c>
      <c r="M81">
        <f t="shared" ref="M81:M112" si="97">L81*(CT81+CU81)/1000</f>
        <v>4.3896895999897287</v>
      </c>
      <c r="N81">
        <f t="shared" ref="N81:N112" si="98">(CM81 - IF(AG81&gt;1, J81*CH81*100/(AI81*DA81), 0))*(CT81+CU81)/1000</f>
        <v>4.5383942430166009</v>
      </c>
      <c r="O81">
        <f t="shared" ref="O81:O112" si="99">2/((1/Q81-1/P81)+SIGN(Q81)*SQRT((1/Q81-1/P81)*(1/Q81-1/P81) + 4*CI81/((CI81+1)*(CI81+1))*(2*1/Q81*1/P81-1/P81*1/P81)))</f>
        <v>0.25053186882578826</v>
      </c>
      <c r="P81">
        <f t="shared" ref="P81:P112" si="100">IF(LEFT(CJ81,1)&lt;&gt;"0",IF(LEFT(CJ81,1)="1",3,CK81),$D$5+$E$5*(DA81*CT81/($K$5*1000))+$F$5*(DA81*CT81/($K$5*1000))*MAX(MIN(CH81,$J$5),$I$5)*MAX(MIN(CH81,$J$5),$I$5)+$G$5*MAX(MIN(CH81,$J$5),$I$5)*(DA81*CT81/($K$5*1000))+$H$5*(DA81*CT81/($K$5*1000))*(DA81*CT81/($K$5*1000)))</f>
        <v>2.7602984620946072</v>
      </c>
      <c r="Q81">
        <f t="shared" ref="Q81:Q112" si="101">H81*(1000-(1000*0.61365*EXP(17.502*U81/(240.97+U81))/(CT81+CU81)+CO81)/2)/(1000*0.61365*EXP(17.502*U81/(240.97+U81))/(CT81+CU81)-CO81)</f>
        <v>0.23854994619407602</v>
      </c>
      <c r="R81">
        <f t="shared" ref="R81:R112" si="102">1/((CI81+1)/(O81/1.6)+1/(P81/1.37)) + CI81/((CI81+1)/(O81/1.6) + CI81/(P81/1.37))</f>
        <v>0.1501224801761529</v>
      </c>
      <c r="S81">
        <f t="shared" ref="S81:S112" si="103">(CD81*CG81)</f>
        <v>241.75601059640894</v>
      </c>
      <c r="T81">
        <f t="shared" ref="T81:T112" si="104">(CV81+(S81+2*0.95*0.0000000567*(((CV81+$B$7)+273)^4-(CV81+273)^4)-44100*H81)/(1.84*29.3*P81+8*0.95*0.0000000567*(CV81+273)^3))</f>
        <v>26.305003410455207</v>
      </c>
      <c r="U81">
        <f t="shared" ref="U81:U112" si="105">($C$7*CW81+$D$7*CX81+$E$7*T81)</f>
        <v>26.305003410455207</v>
      </c>
      <c r="V81">
        <f t="shared" ref="V81:V112" si="106">0.61365*EXP(17.502*U81/(240.97+U81))</f>
        <v>3.4356393574919699</v>
      </c>
      <c r="W81">
        <f t="shared" ref="W81:W112" si="107">(X81/Y81*100)</f>
        <v>36.996397883733792</v>
      </c>
      <c r="X81">
        <f t="shared" ref="X81:X112" si="108">CO81*(CT81+CU81)/1000</f>
        <v>1.2777565769948003</v>
      </c>
      <c r="Y81">
        <f t="shared" ref="Y81:Y112" si="109">0.61365*EXP(17.502*CV81/(240.97+CV81))</f>
        <v>3.4537323904081796</v>
      </c>
      <c r="Z81">
        <f t="shared" ref="Z81:Z112" si="110">(V81-CO81*(CT81+CU81)/1000)</f>
        <v>2.1578827804971699</v>
      </c>
      <c r="AA81">
        <f t="shared" ref="AA81:AA112" si="111">(-H81*44100)</f>
        <v>-256.0290776793978</v>
      </c>
      <c r="AB81">
        <f t="shared" ref="AB81:AB112" si="112">2*29.3*P81*0.92*(CV81-U81)</f>
        <v>13.243868230482072</v>
      </c>
      <c r="AC81">
        <f t="shared" ref="AC81:AC112" si="113">2*0.95*0.0000000567*(((CV81+$B$7)+273)^4-(U81+273)^4)</f>
        <v>1.0287400405179019</v>
      </c>
      <c r="AD81">
        <f t="shared" ref="AD81:AD112" si="114">S81+AC81+AA81+AB81</f>
        <v>-4.5881198888508834E-4</v>
      </c>
      <c r="AE81">
        <v>0</v>
      </c>
      <c r="AF81">
        <v>0</v>
      </c>
      <c r="AG81">
        <f t="shared" ref="AG81:AG112" si="115">IF(AE81*$H$13&gt;=AI81,1,(AI81/(AI81-AE81*$H$13)))</f>
        <v>1</v>
      </c>
      <c r="AH81">
        <f t="shared" ref="AH81:AH112" si="116">(AG81-1)*100</f>
        <v>0</v>
      </c>
      <c r="AI81">
        <f t="shared" ref="AI81:AI112" si="117">MAX(0,($B$13+$C$13*DA81)/(1+$D$13*DA81)*CT81/(CV81+273)*$E$13)</f>
        <v>48035.775794362642</v>
      </c>
      <c r="AJ81" t="s">
        <v>391</v>
      </c>
      <c r="AK81">
        <v>0</v>
      </c>
      <c r="AL81">
        <v>0</v>
      </c>
      <c r="AM81">
        <v>0</v>
      </c>
      <c r="AN81" t="e">
        <f t="shared" ref="AN81:AN112" si="118">1-AL81/AM81</f>
        <v>#DIV/0!</v>
      </c>
      <c r="AO81">
        <v>-1</v>
      </c>
      <c r="AP81" t="s">
        <v>663</v>
      </c>
      <c r="AQ81">
        <v>10420.799999999999</v>
      </c>
      <c r="AR81">
        <v>863.88896</v>
      </c>
      <c r="AS81">
        <v>964.07600000000002</v>
      </c>
      <c r="AT81">
        <f t="shared" ref="AT81:AT112" si="119">1-AR81/AS81</f>
        <v>0.10392027184578811</v>
      </c>
      <c r="AU81">
        <v>0.5</v>
      </c>
      <c r="AV81">
        <f t="shared" ref="AV81:AV112" si="120">CE81</f>
        <v>1261.3116075629061</v>
      </c>
      <c r="AW81">
        <f t="shared" ref="AW81:AW112" si="121">J81</f>
        <v>-3.9470940839053323E-2</v>
      </c>
      <c r="AX81">
        <f t="shared" ref="AX81:AX112" si="122">AT81*AU81*AV81</f>
        <v>65.537922570092618</v>
      </c>
      <c r="AY81">
        <f t="shared" ref="AY81:AY112" si="123">(AW81-AO81)/AV81</f>
        <v>7.6153192708411799E-4</v>
      </c>
      <c r="AZ81">
        <f t="shared" ref="AZ81:AZ112" si="124">(AM81-AS81)/AS81</f>
        <v>-1</v>
      </c>
      <c r="BA81" t="e">
        <f t="shared" ref="BA81:BA112" si="125">AL81/(AN81+AL81/AS81)</f>
        <v>#DIV/0!</v>
      </c>
      <c r="BB81" t="s">
        <v>391</v>
      </c>
      <c r="BC81">
        <v>0</v>
      </c>
      <c r="BD81" t="e">
        <f t="shared" ref="BD81:BD112" si="126">IF(BC81&lt;&gt;0, BC81, BA81)</f>
        <v>#DIV/0!</v>
      </c>
      <c r="BE81" t="e">
        <f t="shared" ref="BE81:BE112" si="127">1-BD81/AS81</f>
        <v>#DIV/0!</v>
      </c>
      <c r="BF81" t="e">
        <f t="shared" ref="BF81:BF112" si="128">(AS81-AR81)/(AS81-BD81)</f>
        <v>#DIV/0!</v>
      </c>
      <c r="BG81" t="e">
        <f t="shared" ref="BG81:BG112" si="129">(AM81-AS81)/(AM81-BD81)</f>
        <v>#DIV/0!</v>
      </c>
      <c r="BH81">
        <f t="shared" ref="BH81:BH112" si="130">(AS81-AR81)/(AS81-AL81)</f>
        <v>0.10392027184578811</v>
      </c>
      <c r="BI81" t="e">
        <f t="shared" ref="BI81:BI112" si="131">(AM81-AS81)/(AM81-AL81)</f>
        <v>#DIV/0!</v>
      </c>
      <c r="BJ81" t="e">
        <f t="shared" ref="BJ81:BJ112" si="132">(BF81*BD81/AR81)</f>
        <v>#DIV/0!</v>
      </c>
      <c r="BK81" t="e">
        <f t="shared" ref="BK81:BK112" si="133">(1-BJ81)</f>
        <v>#DIV/0!</v>
      </c>
      <c r="BL81">
        <v>183</v>
      </c>
      <c r="BM81">
        <v>300</v>
      </c>
      <c r="BN81">
        <v>300</v>
      </c>
      <c r="BO81">
        <v>300</v>
      </c>
      <c r="BP81">
        <v>10420.799999999999</v>
      </c>
      <c r="BQ81">
        <v>944.55</v>
      </c>
      <c r="BR81">
        <v>-7.3682499999999998E-3</v>
      </c>
      <c r="BS81">
        <v>0.88</v>
      </c>
      <c r="BT81" t="s">
        <v>391</v>
      </c>
      <c r="BU81" t="s">
        <v>391</v>
      </c>
      <c r="BV81" t="s">
        <v>391</v>
      </c>
      <c r="BW81" t="s">
        <v>391</v>
      </c>
      <c r="BX81" t="s">
        <v>391</v>
      </c>
      <c r="BY81" t="s">
        <v>391</v>
      </c>
      <c r="BZ81" t="s">
        <v>391</v>
      </c>
      <c r="CA81" t="s">
        <v>391</v>
      </c>
      <c r="CB81" t="s">
        <v>391</v>
      </c>
      <c r="CC81" t="s">
        <v>391</v>
      </c>
      <c r="CD81">
        <f t="shared" ref="CD81:CD112" si="134">$B$11*DB81+$C$11*DC81+$F$11*DN81*(1-DQ81)</f>
        <v>1500.12</v>
      </c>
      <c r="CE81">
        <f t="shared" ref="CE81:CE112" si="135">CD81*CF81</f>
        <v>1261.3116075629061</v>
      </c>
      <c r="CF81">
        <f t="shared" ref="CF81:CF112" si="136">($B$11*$D$9+$C$11*$D$9+$F$11*((EA81+DS81)/MAX(EA81+DS81+EB81, 0.1)*$I$9+EB81/MAX(EA81+DS81+EB81, 0.1)*$J$9))/($B$11+$C$11+$F$11)</f>
        <v>0.84080714047069982</v>
      </c>
      <c r="CG81">
        <f t="shared" ref="CG81:CG112" si="137">($B$11*$K$9+$C$11*$K$9+$F$11*((EA81+DS81)/MAX(EA81+DS81+EB81, 0.1)*$P$9+EB81/MAX(EA81+DS81+EB81, 0.1)*$Q$9))/($B$11+$C$11+$F$11)</f>
        <v>0.16115778110845064</v>
      </c>
      <c r="CH81">
        <v>6</v>
      </c>
      <c r="CI81">
        <v>0.5</v>
      </c>
      <c r="CJ81" t="s">
        <v>393</v>
      </c>
      <c r="CK81">
        <v>2</v>
      </c>
      <c r="CL81">
        <v>1634323098</v>
      </c>
      <c r="CM81">
        <v>49.860100000000003</v>
      </c>
      <c r="CN81">
        <v>50.010100000000001</v>
      </c>
      <c r="CO81">
        <v>14.037800000000001</v>
      </c>
      <c r="CP81">
        <v>10.603300000000001</v>
      </c>
      <c r="CQ81">
        <v>47.818100000000001</v>
      </c>
      <c r="CR81">
        <v>14.097799999999999</v>
      </c>
      <c r="CS81">
        <v>999.99699999999996</v>
      </c>
      <c r="CT81">
        <v>90.922300000000007</v>
      </c>
      <c r="CU81">
        <v>0.10026599999999999</v>
      </c>
      <c r="CV81">
        <v>26.393999999999998</v>
      </c>
      <c r="CW81">
        <v>-252.44499999999999</v>
      </c>
      <c r="CX81">
        <v>999.9</v>
      </c>
      <c r="CY81">
        <v>0</v>
      </c>
      <c r="CZ81">
        <v>0</v>
      </c>
      <c r="DA81">
        <v>9970</v>
      </c>
      <c r="DB81">
        <v>0</v>
      </c>
      <c r="DC81">
        <v>11.805099999999999</v>
      </c>
      <c r="DD81">
        <v>-0.107475</v>
      </c>
      <c r="DE81">
        <v>50.613199999999999</v>
      </c>
      <c r="DF81">
        <v>50.545999999999999</v>
      </c>
      <c r="DG81">
        <v>3.43648</v>
      </c>
      <c r="DH81">
        <v>50.010100000000001</v>
      </c>
      <c r="DI81">
        <v>10.603300000000001</v>
      </c>
      <c r="DJ81">
        <v>1.2765299999999999</v>
      </c>
      <c r="DK81">
        <v>0.96407699999999996</v>
      </c>
      <c r="DL81">
        <v>10.5253</v>
      </c>
      <c r="DM81">
        <v>6.3845000000000001</v>
      </c>
      <c r="DN81">
        <v>1500.12</v>
      </c>
      <c r="DO81">
        <v>0.97300200000000003</v>
      </c>
      <c r="DP81">
        <v>2.6997799999999999E-2</v>
      </c>
      <c r="DQ81">
        <v>0</v>
      </c>
      <c r="DR81">
        <v>863.89200000000005</v>
      </c>
      <c r="DS81">
        <v>5.0006300000000001</v>
      </c>
      <c r="DT81">
        <v>12675.4</v>
      </c>
      <c r="DU81">
        <v>12906.1</v>
      </c>
      <c r="DV81">
        <v>37.311999999999998</v>
      </c>
      <c r="DW81">
        <v>37.811999999999998</v>
      </c>
      <c r="DX81">
        <v>37.311999999999998</v>
      </c>
      <c r="DY81">
        <v>37.061999999999998</v>
      </c>
      <c r="DZ81">
        <v>38.625</v>
      </c>
      <c r="EA81">
        <v>1454.75</v>
      </c>
      <c r="EB81">
        <v>40.36</v>
      </c>
      <c r="EC81">
        <v>0</v>
      </c>
      <c r="ED81">
        <v>96.799999952316298</v>
      </c>
      <c r="EE81">
        <v>0</v>
      </c>
      <c r="EF81">
        <v>863.88896</v>
      </c>
      <c r="EG81">
        <v>1.13538460980614</v>
      </c>
      <c r="EH81">
        <v>-3.3769230287226502</v>
      </c>
      <c r="EI81">
        <v>12674.244000000001</v>
      </c>
      <c r="EJ81">
        <v>15</v>
      </c>
      <c r="EK81">
        <v>1634323123</v>
      </c>
      <c r="EL81" t="s">
        <v>664</v>
      </c>
      <c r="EM81">
        <v>1634323113</v>
      </c>
      <c r="EN81">
        <v>1634323123</v>
      </c>
      <c r="EO81">
        <v>71</v>
      </c>
      <c r="EP81">
        <v>-4.2000000000000003E-2</v>
      </c>
      <c r="EQ81">
        <v>-2E-3</v>
      </c>
      <c r="ER81">
        <v>2.0419999999999998</v>
      </c>
      <c r="ES81">
        <v>-0.06</v>
      </c>
      <c r="ET81">
        <v>50</v>
      </c>
      <c r="EU81">
        <v>11</v>
      </c>
      <c r="EV81">
        <v>0.14000000000000001</v>
      </c>
      <c r="EW81">
        <v>0.03</v>
      </c>
      <c r="EX81">
        <v>-8.4733592499999996E-2</v>
      </c>
      <c r="EY81">
        <v>-6.1587905065665999E-2</v>
      </c>
      <c r="EZ81">
        <v>1.64182209006851E-2</v>
      </c>
      <c r="FA81">
        <v>1</v>
      </c>
      <c r="FB81">
        <v>3.4171209999999999</v>
      </c>
      <c r="FC81">
        <v>0.11042409005628499</v>
      </c>
      <c r="FD81">
        <v>1.06462077285764E-2</v>
      </c>
      <c r="FE81">
        <v>1</v>
      </c>
      <c r="FF81">
        <v>2</v>
      </c>
      <c r="FG81">
        <v>2</v>
      </c>
      <c r="FH81" t="s">
        <v>395</v>
      </c>
      <c r="FI81">
        <v>3.8844099999999999</v>
      </c>
      <c r="FJ81">
        <v>2.7589999999999999</v>
      </c>
      <c r="FK81">
        <v>1.2938099999999999E-2</v>
      </c>
      <c r="FL81">
        <v>1.3576400000000001E-2</v>
      </c>
      <c r="FM81">
        <v>7.2048000000000001E-2</v>
      </c>
      <c r="FN81">
        <v>5.8603700000000002E-2</v>
      </c>
      <c r="FO81">
        <v>38900.5</v>
      </c>
      <c r="FP81">
        <v>42671.4</v>
      </c>
      <c r="FQ81">
        <v>35703.4</v>
      </c>
      <c r="FR81">
        <v>39258.5</v>
      </c>
      <c r="FS81">
        <v>47011.7</v>
      </c>
      <c r="FT81">
        <v>53363.199999999997</v>
      </c>
      <c r="FU81">
        <v>55828.6</v>
      </c>
      <c r="FV81">
        <v>62945.1</v>
      </c>
      <c r="FW81">
        <v>2.6583999999999999</v>
      </c>
      <c r="FX81">
        <v>2.2265999999999999</v>
      </c>
      <c r="FY81">
        <v>-0.26019700000000001</v>
      </c>
      <c r="FZ81">
        <v>0</v>
      </c>
      <c r="GA81">
        <v>-244.74</v>
      </c>
      <c r="GB81">
        <v>999.9</v>
      </c>
      <c r="GC81">
        <v>30.869</v>
      </c>
      <c r="GD81">
        <v>28.55</v>
      </c>
      <c r="GE81">
        <v>13.301600000000001</v>
      </c>
      <c r="GF81">
        <v>56.551099999999998</v>
      </c>
      <c r="GG81">
        <v>45.476799999999997</v>
      </c>
      <c r="GH81">
        <v>3</v>
      </c>
      <c r="GI81">
        <v>-0.239454</v>
      </c>
      <c r="GJ81">
        <v>-0.72683299999999995</v>
      </c>
      <c r="GK81">
        <v>20.131</v>
      </c>
      <c r="GL81">
        <v>5.19902</v>
      </c>
      <c r="GM81">
        <v>12.0052</v>
      </c>
      <c r="GN81">
        <v>4.9757999999999996</v>
      </c>
      <c r="GO81">
        <v>3.2930000000000001</v>
      </c>
      <c r="GP81">
        <v>40.4</v>
      </c>
      <c r="GQ81">
        <v>1814.9</v>
      </c>
      <c r="GR81">
        <v>9999</v>
      </c>
      <c r="GS81">
        <v>9999</v>
      </c>
      <c r="GT81">
        <v>1.8631500000000001</v>
      </c>
      <c r="GU81">
        <v>1.8680000000000001</v>
      </c>
      <c r="GV81">
        <v>1.8677600000000001</v>
      </c>
      <c r="GW81">
        <v>1.8689800000000001</v>
      </c>
      <c r="GX81">
        <v>1.86981</v>
      </c>
      <c r="GY81">
        <v>1.8658399999999999</v>
      </c>
      <c r="GZ81">
        <v>1.8669100000000001</v>
      </c>
      <c r="HA81">
        <v>1.8683000000000001</v>
      </c>
      <c r="HB81">
        <v>5</v>
      </c>
      <c r="HC81">
        <v>0</v>
      </c>
      <c r="HD81">
        <v>0</v>
      </c>
      <c r="HE81">
        <v>0</v>
      </c>
      <c r="HF81" t="s">
        <v>396</v>
      </c>
      <c r="HG81" t="s">
        <v>397</v>
      </c>
      <c r="HH81" t="s">
        <v>398</v>
      </c>
      <c r="HI81" t="s">
        <v>398</v>
      </c>
      <c r="HJ81" t="s">
        <v>398</v>
      </c>
      <c r="HK81" t="s">
        <v>398</v>
      </c>
      <c r="HL81">
        <v>0</v>
      </c>
      <c r="HM81">
        <v>100</v>
      </c>
      <c r="HN81">
        <v>100</v>
      </c>
      <c r="HO81">
        <v>2.0419999999999998</v>
      </c>
      <c r="HP81">
        <v>-0.06</v>
      </c>
      <c r="HQ81">
        <v>2.0845199999999799</v>
      </c>
      <c r="HR81">
        <v>0</v>
      </c>
      <c r="HS81">
        <v>0</v>
      </c>
      <c r="HT81">
        <v>0</v>
      </c>
      <c r="HU81">
        <v>-5.80571428571428E-2</v>
      </c>
      <c r="HV81">
        <v>0</v>
      </c>
      <c r="HW81">
        <v>0</v>
      </c>
      <c r="HX81">
        <v>0</v>
      </c>
      <c r="HY81">
        <v>-1</v>
      </c>
      <c r="HZ81">
        <v>-1</v>
      </c>
      <c r="IA81">
        <v>-1</v>
      </c>
      <c r="IB81">
        <v>-1</v>
      </c>
      <c r="IC81">
        <v>1.4</v>
      </c>
      <c r="ID81">
        <v>1.2</v>
      </c>
      <c r="IE81">
        <v>0.33203100000000002</v>
      </c>
      <c r="IF81">
        <v>2.63184</v>
      </c>
      <c r="IG81">
        <v>2.9980500000000001</v>
      </c>
      <c r="IH81">
        <v>2.9565399999999999</v>
      </c>
      <c r="II81">
        <v>2.7453599999999998</v>
      </c>
      <c r="IJ81">
        <v>2.2985799999999998</v>
      </c>
      <c r="IK81">
        <v>32.531799999999997</v>
      </c>
      <c r="IL81">
        <v>24.218800000000002</v>
      </c>
      <c r="IM81">
        <v>18</v>
      </c>
      <c r="IN81">
        <v>1078.53</v>
      </c>
      <c r="IO81">
        <v>642.34</v>
      </c>
      <c r="IP81">
        <v>24.999700000000001</v>
      </c>
      <c r="IQ81">
        <v>24.171399999999998</v>
      </c>
      <c r="IR81">
        <v>30</v>
      </c>
      <c r="IS81">
        <v>24.038</v>
      </c>
      <c r="IT81">
        <v>23.991299999999999</v>
      </c>
      <c r="IU81">
        <v>6.6899800000000003</v>
      </c>
      <c r="IV81">
        <v>0</v>
      </c>
      <c r="IW81">
        <v>0</v>
      </c>
      <c r="IX81">
        <v>25</v>
      </c>
      <c r="IY81">
        <v>50</v>
      </c>
      <c r="IZ81">
        <v>16.529399999999999</v>
      </c>
      <c r="JA81">
        <v>103.55</v>
      </c>
      <c r="JB81">
        <v>104.789</v>
      </c>
    </row>
    <row r="82" spans="1:262" x14ac:dyDescent="0.2">
      <c r="A82">
        <v>66</v>
      </c>
      <c r="B82">
        <v>1634323202</v>
      </c>
      <c r="C82">
        <v>11421.9000000954</v>
      </c>
      <c r="D82" t="s">
        <v>665</v>
      </c>
      <c r="E82" t="s">
        <v>666</v>
      </c>
      <c r="F82" t="s">
        <v>390</v>
      </c>
      <c r="G82">
        <v>1634323202</v>
      </c>
      <c r="H82">
        <f t="shared" si="92"/>
        <v>6.0916230899747551E-3</v>
      </c>
      <c r="I82">
        <f t="shared" si="93"/>
        <v>6.091623089974755</v>
      </c>
      <c r="J82">
        <f t="shared" si="94"/>
        <v>-2.7024591094426231</v>
      </c>
      <c r="K82">
        <f t="shared" si="95"/>
        <v>0.83792599999999995</v>
      </c>
      <c r="L82">
        <f t="shared" si="96"/>
        <v>17.310197863638038</v>
      </c>
      <c r="M82">
        <f t="shared" si="97"/>
        <v>1.5755846320184681</v>
      </c>
      <c r="N82">
        <f t="shared" si="98"/>
        <v>7.62685290352446E-2</v>
      </c>
      <c r="O82">
        <f t="shared" si="99"/>
        <v>0.26897697718071284</v>
      </c>
      <c r="P82">
        <f t="shared" si="100"/>
        <v>2.76684756089618</v>
      </c>
      <c r="Q82">
        <f t="shared" si="101"/>
        <v>0.255248627277748</v>
      </c>
      <c r="R82">
        <f t="shared" si="102"/>
        <v>0.16070541854657328</v>
      </c>
      <c r="S82">
        <f t="shared" si="103"/>
        <v>241.76672901815741</v>
      </c>
      <c r="T82">
        <f t="shared" si="104"/>
        <v>26.151893051066679</v>
      </c>
      <c r="U82">
        <f t="shared" si="105"/>
        <v>26.151893051066679</v>
      </c>
      <c r="V82">
        <f t="shared" si="106"/>
        <v>3.404705615856277</v>
      </c>
      <c r="W82">
        <f t="shared" si="107"/>
        <v>37.471585313058263</v>
      </c>
      <c r="X82">
        <f t="shared" si="108"/>
        <v>1.2884603371469701</v>
      </c>
      <c r="Y82">
        <f t="shared" si="109"/>
        <v>3.4384996695028049</v>
      </c>
      <c r="Z82">
        <f t="shared" si="110"/>
        <v>2.1162452787093069</v>
      </c>
      <c r="AA82">
        <f t="shared" si="111"/>
        <v>-268.64057826788672</v>
      </c>
      <c r="AB82">
        <f t="shared" si="112"/>
        <v>24.941639516120318</v>
      </c>
      <c r="AC82">
        <f t="shared" si="113"/>
        <v>1.9305912672735885</v>
      </c>
      <c r="AD82">
        <f t="shared" si="114"/>
        <v>-1.6184663354010809E-3</v>
      </c>
      <c r="AE82">
        <v>0</v>
      </c>
      <c r="AF82">
        <v>0</v>
      </c>
      <c r="AG82">
        <f t="shared" si="115"/>
        <v>1</v>
      </c>
      <c r="AH82">
        <f t="shared" si="116"/>
        <v>0</v>
      </c>
      <c r="AI82">
        <f t="shared" si="117"/>
        <v>48226.43086933055</v>
      </c>
      <c r="AJ82" t="s">
        <v>391</v>
      </c>
      <c r="AK82">
        <v>0</v>
      </c>
      <c r="AL82">
        <v>0</v>
      </c>
      <c r="AM82">
        <v>0</v>
      </c>
      <c r="AN82" t="e">
        <f t="shared" si="118"/>
        <v>#DIV/0!</v>
      </c>
      <c r="AO82">
        <v>-1</v>
      </c>
      <c r="AP82" t="s">
        <v>667</v>
      </c>
      <c r="AQ82">
        <v>10423.799999999999</v>
      </c>
      <c r="AR82">
        <v>875.71735999999999</v>
      </c>
      <c r="AS82">
        <v>950.37</v>
      </c>
      <c r="AT82">
        <f t="shared" si="119"/>
        <v>7.855113271673142E-2</v>
      </c>
      <c r="AU82">
        <v>0.5</v>
      </c>
      <c r="AV82">
        <f t="shared" si="120"/>
        <v>1261.3625994912732</v>
      </c>
      <c r="AW82">
        <f t="shared" si="121"/>
        <v>-2.7024591094426231</v>
      </c>
      <c r="AX82">
        <f t="shared" si="122"/>
        <v>49.540730478280167</v>
      </c>
      <c r="AY82">
        <f t="shared" si="123"/>
        <v>-1.3496984214763075E-3</v>
      </c>
      <c r="AZ82">
        <f t="shared" si="124"/>
        <v>-1</v>
      </c>
      <c r="BA82" t="e">
        <f t="shared" si="125"/>
        <v>#DIV/0!</v>
      </c>
      <c r="BB82" t="s">
        <v>391</v>
      </c>
      <c r="BC82">
        <v>0</v>
      </c>
      <c r="BD82" t="e">
        <f t="shared" si="126"/>
        <v>#DIV/0!</v>
      </c>
      <c r="BE82" t="e">
        <f t="shared" si="127"/>
        <v>#DIV/0!</v>
      </c>
      <c r="BF82" t="e">
        <f t="shared" si="128"/>
        <v>#DIV/0!</v>
      </c>
      <c r="BG82" t="e">
        <f t="shared" si="129"/>
        <v>#DIV/0!</v>
      </c>
      <c r="BH82">
        <f t="shared" si="130"/>
        <v>7.8551132716731392E-2</v>
      </c>
      <c r="BI82" t="e">
        <f t="shared" si="131"/>
        <v>#DIV/0!</v>
      </c>
      <c r="BJ82" t="e">
        <f t="shared" si="132"/>
        <v>#DIV/0!</v>
      </c>
      <c r="BK82" t="e">
        <f t="shared" si="133"/>
        <v>#DIV/0!</v>
      </c>
      <c r="BL82">
        <v>184</v>
      </c>
      <c r="BM82">
        <v>300</v>
      </c>
      <c r="BN82">
        <v>300</v>
      </c>
      <c r="BO82">
        <v>300</v>
      </c>
      <c r="BP82">
        <v>10423.799999999999</v>
      </c>
      <c r="BQ82">
        <v>939.39</v>
      </c>
      <c r="BR82">
        <v>-7.3703700000000002E-3</v>
      </c>
      <c r="BS82">
        <v>0.15</v>
      </c>
      <c r="BT82" t="s">
        <v>391</v>
      </c>
      <c r="BU82" t="s">
        <v>391</v>
      </c>
      <c r="BV82" t="s">
        <v>391</v>
      </c>
      <c r="BW82" t="s">
        <v>391</v>
      </c>
      <c r="BX82" t="s">
        <v>391</v>
      </c>
      <c r="BY82" t="s">
        <v>391</v>
      </c>
      <c r="BZ82" t="s">
        <v>391</v>
      </c>
      <c r="CA82" t="s">
        <v>391</v>
      </c>
      <c r="CB82" t="s">
        <v>391</v>
      </c>
      <c r="CC82" t="s">
        <v>391</v>
      </c>
      <c r="CD82">
        <f t="shared" si="134"/>
        <v>1500.18</v>
      </c>
      <c r="CE82">
        <f t="shared" si="135"/>
        <v>1261.3625994912732</v>
      </c>
      <c r="CF82">
        <f t="shared" si="136"/>
        <v>0.84080750276051752</v>
      </c>
      <c r="CG82">
        <f t="shared" si="137"/>
        <v>0.16115848032779892</v>
      </c>
      <c r="CH82">
        <v>6</v>
      </c>
      <c r="CI82">
        <v>0.5</v>
      </c>
      <c r="CJ82" t="s">
        <v>393</v>
      </c>
      <c r="CK82">
        <v>2</v>
      </c>
      <c r="CL82">
        <v>1634323202</v>
      </c>
      <c r="CM82">
        <v>0.83792599999999995</v>
      </c>
      <c r="CN82">
        <v>-0.78051599999999999</v>
      </c>
      <c r="CO82">
        <v>14.1557</v>
      </c>
      <c r="CP82">
        <v>10.5524</v>
      </c>
      <c r="CQ82">
        <v>-1.0815300000000001</v>
      </c>
      <c r="CR82">
        <v>14.218400000000001</v>
      </c>
      <c r="CS82">
        <v>999.98199999999997</v>
      </c>
      <c r="CT82">
        <v>90.920900000000003</v>
      </c>
      <c r="CU82">
        <v>9.9702100000000002E-2</v>
      </c>
      <c r="CV82">
        <v>26.319099999999999</v>
      </c>
      <c r="CW82">
        <v>-252.32</v>
      </c>
      <c r="CX82">
        <v>999.9</v>
      </c>
      <c r="CY82">
        <v>0</v>
      </c>
      <c r="CZ82">
        <v>0</v>
      </c>
      <c r="DA82">
        <v>10008.799999999999</v>
      </c>
      <c r="DB82">
        <v>0</v>
      </c>
      <c r="DC82">
        <v>11.805099999999999</v>
      </c>
      <c r="DD82">
        <v>1.6184400000000001</v>
      </c>
      <c r="DE82">
        <v>0.84995799999999999</v>
      </c>
      <c r="DF82">
        <v>-0.78883999999999999</v>
      </c>
      <c r="DG82">
        <v>3.6033400000000002</v>
      </c>
      <c r="DH82">
        <v>-0.78051599999999999</v>
      </c>
      <c r="DI82">
        <v>10.5524</v>
      </c>
      <c r="DJ82">
        <v>1.28705</v>
      </c>
      <c r="DK82">
        <v>0.95943199999999995</v>
      </c>
      <c r="DL82">
        <v>10.6485</v>
      </c>
      <c r="DM82">
        <v>6.3144600000000004</v>
      </c>
      <c r="DN82">
        <v>1500.18</v>
      </c>
      <c r="DO82">
        <v>0.97299100000000005</v>
      </c>
      <c r="DP82">
        <v>2.70093E-2</v>
      </c>
      <c r="DQ82">
        <v>0</v>
      </c>
      <c r="DR82">
        <v>876.48800000000006</v>
      </c>
      <c r="DS82">
        <v>5.0006300000000001</v>
      </c>
      <c r="DT82">
        <v>12818.2</v>
      </c>
      <c r="DU82">
        <v>12906.6</v>
      </c>
      <c r="DV82">
        <v>36.625</v>
      </c>
      <c r="DW82">
        <v>37.25</v>
      </c>
      <c r="DX82">
        <v>36.625</v>
      </c>
      <c r="DY82">
        <v>36.5</v>
      </c>
      <c r="DZ82">
        <v>38</v>
      </c>
      <c r="EA82">
        <v>1454.8</v>
      </c>
      <c r="EB82">
        <v>40.380000000000003</v>
      </c>
      <c r="EC82">
        <v>0</v>
      </c>
      <c r="ED82">
        <v>103.59999990463299</v>
      </c>
      <c r="EE82">
        <v>0</v>
      </c>
      <c r="EF82">
        <v>875.71735999999999</v>
      </c>
      <c r="EG82">
        <v>5.14707692950652</v>
      </c>
      <c r="EH82">
        <v>52.346153944433098</v>
      </c>
      <c r="EI82">
        <v>12810.172</v>
      </c>
      <c r="EJ82">
        <v>15</v>
      </c>
      <c r="EK82">
        <v>1634323176</v>
      </c>
      <c r="EL82" t="s">
        <v>668</v>
      </c>
      <c r="EM82">
        <v>1634323170</v>
      </c>
      <c r="EN82">
        <v>1634323176</v>
      </c>
      <c r="EO82">
        <v>72</v>
      </c>
      <c r="EP82">
        <v>-0.123</v>
      </c>
      <c r="EQ82">
        <v>-3.0000000000000001E-3</v>
      </c>
      <c r="ER82">
        <v>1.919</v>
      </c>
      <c r="ES82">
        <v>-6.3E-2</v>
      </c>
      <c r="ET82">
        <v>-1</v>
      </c>
      <c r="EU82">
        <v>11</v>
      </c>
      <c r="EV82">
        <v>0.28999999999999998</v>
      </c>
      <c r="EW82">
        <v>0.02</v>
      </c>
      <c r="EX82">
        <v>1.64186275</v>
      </c>
      <c r="EY82">
        <v>7.4580450281426403E-2</v>
      </c>
      <c r="EZ82">
        <v>2.6917990637072099E-2</v>
      </c>
      <c r="FA82">
        <v>1</v>
      </c>
      <c r="FB82">
        <v>3.5819447499999999</v>
      </c>
      <c r="FC82">
        <v>0.20943906191368999</v>
      </c>
      <c r="FD82">
        <v>4.5789294981878698E-2</v>
      </c>
      <c r="FE82">
        <v>1</v>
      </c>
      <c r="FF82">
        <v>2</v>
      </c>
      <c r="FG82">
        <v>2</v>
      </c>
      <c r="FH82" t="s">
        <v>395</v>
      </c>
      <c r="FI82">
        <v>3.8843899999999998</v>
      </c>
      <c r="FJ82">
        <v>2.7587700000000002</v>
      </c>
      <c r="FK82">
        <v>-2.9518399999999998E-4</v>
      </c>
      <c r="FL82">
        <v>-2.1379E-4</v>
      </c>
      <c r="FM82">
        <v>7.2506399999999999E-2</v>
      </c>
      <c r="FN82">
        <v>5.8393199999999999E-2</v>
      </c>
      <c r="FO82">
        <v>39423.199999999997</v>
      </c>
      <c r="FP82">
        <v>43269.9</v>
      </c>
      <c r="FQ82">
        <v>35704.199999999997</v>
      </c>
      <c r="FR82">
        <v>39260.300000000003</v>
      </c>
      <c r="FS82">
        <v>46988.7</v>
      </c>
      <c r="FT82">
        <v>53376.9</v>
      </c>
      <c r="FU82">
        <v>55829.599999999999</v>
      </c>
      <c r="FV82">
        <v>62947.5</v>
      </c>
      <c r="FW82">
        <v>2.6536300000000002</v>
      </c>
      <c r="FX82">
        <v>2.2260300000000002</v>
      </c>
      <c r="FY82">
        <v>-0.25589000000000001</v>
      </c>
      <c r="FZ82">
        <v>0</v>
      </c>
      <c r="GA82">
        <v>-244.74199999999999</v>
      </c>
      <c r="GB82">
        <v>999.9</v>
      </c>
      <c r="GC82">
        <v>30.692</v>
      </c>
      <c r="GD82">
        <v>28.57</v>
      </c>
      <c r="GE82">
        <v>13.242100000000001</v>
      </c>
      <c r="GF82">
        <v>56.381100000000004</v>
      </c>
      <c r="GG82">
        <v>45.4968</v>
      </c>
      <c r="GH82">
        <v>3</v>
      </c>
      <c r="GI82">
        <v>-0.24060200000000001</v>
      </c>
      <c r="GJ82">
        <v>-0.73844500000000002</v>
      </c>
      <c r="GK82">
        <v>20.1311</v>
      </c>
      <c r="GL82">
        <v>5.2006699999999997</v>
      </c>
      <c r="GM82">
        <v>12.0052</v>
      </c>
      <c r="GN82">
        <v>4.9756499999999999</v>
      </c>
      <c r="GO82">
        <v>3.2930299999999999</v>
      </c>
      <c r="GP82">
        <v>40.4</v>
      </c>
      <c r="GQ82">
        <v>1818.3</v>
      </c>
      <c r="GR82">
        <v>9999</v>
      </c>
      <c r="GS82">
        <v>9999</v>
      </c>
      <c r="GT82">
        <v>1.8632200000000001</v>
      </c>
      <c r="GU82">
        <v>1.8680300000000001</v>
      </c>
      <c r="GV82">
        <v>1.8677999999999999</v>
      </c>
      <c r="GW82">
        <v>1.869</v>
      </c>
      <c r="GX82">
        <v>1.8698300000000001</v>
      </c>
      <c r="GY82">
        <v>1.8658600000000001</v>
      </c>
      <c r="GZ82">
        <v>1.86694</v>
      </c>
      <c r="HA82">
        <v>1.8683700000000001</v>
      </c>
      <c r="HB82">
        <v>5</v>
      </c>
      <c r="HC82">
        <v>0</v>
      </c>
      <c r="HD82">
        <v>0</v>
      </c>
      <c r="HE82">
        <v>0</v>
      </c>
      <c r="HF82" t="s">
        <v>396</v>
      </c>
      <c r="HG82" t="s">
        <v>397</v>
      </c>
      <c r="HH82" t="s">
        <v>398</v>
      </c>
      <c r="HI82" t="s">
        <v>398</v>
      </c>
      <c r="HJ82" t="s">
        <v>398</v>
      </c>
      <c r="HK82" t="s">
        <v>398</v>
      </c>
      <c r="HL82">
        <v>0</v>
      </c>
      <c r="HM82">
        <v>100</v>
      </c>
      <c r="HN82">
        <v>100</v>
      </c>
      <c r="HO82">
        <v>1.919</v>
      </c>
      <c r="HP82">
        <v>-6.2700000000000006E-2</v>
      </c>
      <c r="HQ82">
        <v>1.9194580999999999</v>
      </c>
      <c r="HR82">
        <v>0</v>
      </c>
      <c r="HS82">
        <v>0</v>
      </c>
      <c r="HT82">
        <v>0</v>
      </c>
      <c r="HU82">
        <v>-6.2675000000002298E-2</v>
      </c>
      <c r="HV82">
        <v>0</v>
      </c>
      <c r="HW82">
        <v>0</v>
      </c>
      <c r="HX82">
        <v>0</v>
      </c>
      <c r="HY82">
        <v>-1</v>
      </c>
      <c r="HZ82">
        <v>-1</v>
      </c>
      <c r="IA82">
        <v>-1</v>
      </c>
      <c r="IB82">
        <v>-1</v>
      </c>
      <c r="IC82">
        <v>0.5</v>
      </c>
      <c r="ID82">
        <v>0.4</v>
      </c>
      <c r="IE82">
        <v>3.1738299999999997E-2</v>
      </c>
      <c r="IF82">
        <v>4.99756</v>
      </c>
      <c r="IG82">
        <v>2.9980500000000001</v>
      </c>
      <c r="IH82">
        <v>2.9553199999999999</v>
      </c>
      <c r="II82">
        <v>2.7453599999999998</v>
      </c>
      <c r="IJ82">
        <v>2.3071299999999999</v>
      </c>
      <c r="IK82">
        <v>32.553899999999999</v>
      </c>
      <c r="IL82">
        <v>24.210100000000001</v>
      </c>
      <c r="IM82">
        <v>18</v>
      </c>
      <c r="IN82">
        <v>1072.55</v>
      </c>
      <c r="IO82">
        <v>641.72299999999996</v>
      </c>
      <c r="IP82">
        <v>24.9998</v>
      </c>
      <c r="IQ82">
        <v>24.157699999999998</v>
      </c>
      <c r="IR82">
        <v>30.0001</v>
      </c>
      <c r="IS82">
        <v>24.027999999999999</v>
      </c>
      <c r="IT82">
        <v>23.978400000000001</v>
      </c>
      <c r="IU82">
        <v>0</v>
      </c>
      <c r="IV82">
        <v>0</v>
      </c>
      <c r="IW82">
        <v>0</v>
      </c>
      <c r="IX82">
        <v>25</v>
      </c>
      <c r="IY82">
        <v>0</v>
      </c>
      <c r="IZ82">
        <v>16.529399999999999</v>
      </c>
      <c r="JA82">
        <v>103.553</v>
      </c>
      <c r="JB82">
        <v>104.79300000000001</v>
      </c>
    </row>
    <row r="83" spans="1:262" x14ac:dyDescent="0.2">
      <c r="A83">
        <v>67</v>
      </c>
      <c r="B83">
        <v>1634323307.5</v>
      </c>
      <c r="C83">
        <v>11527.4000000954</v>
      </c>
      <c r="D83" t="s">
        <v>669</v>
      </c>
      <c r="E83" t="s">
        <v>670</v>
      </c>
      <c r="F83" t="s">
        <v>390</v>
      </c>
      <c r="G83">
        <v>1634323307.5</v>
      </c>
      <c r="H83">
        <f t="shared" si="92"/>
        <v>6.3442765935430466E-3</v>
      </c>
      <c r="I83">
        <f t="shared" si="93"/>
        <v>6.3442765935430465</v>
      </c>
      <c r="J83">
        <f t="shared" si="94"/>
        <v>12.51298175373341</v>
      </c>
      <c r="K83">
        <f t="shared" si="95"/>
        <v>391.12</v>
      </c>
      <c r="L83">
        <f t="shared" si="96"/>
        <v>304.4340311858906</v>
      </c>
      <c r="M83">
        <f t="shared" si="97"/>
        <v>27.711041778727939</v>
      </c>
      <c r="N83">
        <f t="shared" si="98"/>
        <v>35.601613322520002</v>
      </c>
      <c r="O83">
        <f t="shared" si="99"/>
        <v>0.28497257885262139</v>
      </c>
      <c r="P83">
        <f t="shared" si="100"/>
        <v>2.7605570338316672</v>
      </c>
      <c r="Q83">
        <f t="shared" si="101"/>
        <v>0.26957997327822886</v>
      </c>
      <c r="R83">
        <f t="shared" si="102"/>
        <v>0.16980112854361032</v>
      </c>
      <c r="S83">
        <f t="shared" si="103"/>
        <v>241.76339601888029</v>
      </c>
      <c r="T83">
        <f t="shared" si="104"/>
        <v>26.05944348938587</v>
      </c>
      <c r="U83">
        <f t="shared" si="105"/>
        <v>26.05944348938587</v>
      </c>
      <c r="V83">
        <f t="shared" si="106"/>
        <v>3.3861455286310327</v>
      </c>
      <c r="W83">
        <f t="shared" si="107"/>
        <v>37.831621586580283</v>
      </c>
      <c r="X83">
        <f t="shared" si="108"/>
        <v>1.299105710112</v>
      </c>
      <c r="Y83">
        <f t="shared" si="109"/>
        <v>3.4339149516467509</v>
      </c>
      <c r="Z83">
        <f t="shared" si="110"/>
        <v>2.0870398185190329</v>
      </c>
      <c r="AA83">
        <f t="shared" si="111"/>
        <v>-279.78259777524835</v>
      </c>
      <c r="AB83">
        <f t="shared" si="112"/>
        <v>35.280445055171661</v>
      </c>
      <c r="AC83">
        <f t="shared" si="113"/>
        <v>2.735504588209416</v>
      </c>
      <c r="AD83">
        <f t="shared" si="114"/>
        <v>-3.2521129869920173E-3</v>
      </c>
      <c r="AE83">
        <v>0</v>
      </c>
      <c r="AF83">
        <v>0</v>
      </c>
      <c r="AG83">
        <f t="shared" si="115"/>
        <v>1</v>
      </c>
      <c r="AH83">
        <f t="shared" si="116"/>
        <v>0</v>
      </c>
      <c r="AI83">
        <f t="shared" si="117"/>
        <v>48058.528015901466</v>
      </c>
      <c r="AJ83" t="s">
        <v>391</v>
      </c>
      <c r="AK83">
        <v>0</v>
      </c>
      <c r="AL83">
        <v>0</v>
      </c>
      <c r="AM83">
        <v>0</v>
      </c>
      <c r="AN83" t="e">
        <f t="shared" si="118"/>
        <v>#DIV/0!</v>
      </c>
      <c r="AO83">
        <v>-1</v>
      </c>
      <c r="AP83" t="s">
        <v>671</v>
      </c>
      <c r="AQ83">
        <v>10415.700000000001</v>
      </c>
      <c r="AR83">
        <v>868.25807692307706</v>
      </c>
      <c r="AS83">
        <v>1013.36</v>
      </c>
      <c r="AT83">
        <f t="shared" si="119"/>
        <v>0.14318891911751297</v>
      </c>
      <c r="AU83">
        <v>0.5</v>
      </c>
      <c r="AV83">
        <f t="shared" si="120"/>
        <v>1261.3532994916479</v>
      </c>
      <c r="AW83">
        <f t="shared" si="121"/>
        <v>12.51298175373341</v>
      </c>
      <c r="AX83">
        <f t="shared" si="122"/>
        <v>90.305907789758848</v>
      </c>
      <c r="AY83">
        <f t="shared" si="123"/>
        <v>1.0713082337184536E-2</v>
      </c>
      <c r="AZ83">
        <f t="shared" si="124"/>
        <v>-1</v>
      </c>
      <c r="BA83" t="e">
        <f t="shared" si="125"/>
        <v>#DIV/0!</v>
      </c>
      <c r="BB83" t="s">
        <v>391</v>
      </c>
      <c r="BC83">
        <v>0</v>
      </c>
      <c r="BD83" t="e">
        <f t="shared" si="126"/>
        <v>#DIV/0!</v>
      </c>
      <c r="BE83" t="e">
        <f t="shared" si="127"/>
        <v>#DIV/0!</v>
      </c>
      <c r="BF83" t="e">
        <f t="shared" si="128"/>
        <v>#DIV/0!</v>
      </c>
      <c r="BG83" t="e">
        <f t="shared" si="129"/>
        <v>#DIV/0!</v>
      </c>
      <c r="BH83">
        <f t="shared" si="130"/>
        <v>0.14318891911751297</v>
      </c>
      <c r="BI83" t="e">
        <f t="shared" si="131"/>
        <v>#DIV/0!</v>
      </c>
      <c r="BJ83" t="e">
        <f t="shared" si="132"/>
        <v>#DIV/0!</v>
      </c>
      <c r="BK83" t="e">
        <f t="shared" si="133"/>
        <v>#DIV/0!</v>
      </c>
      <c r="BL83">
        <v>185</v>
      </c>
      <c r="BM83">
        <v>300</v>
      </c>
      <c r="BN83">
        <v>300</v>
      </c>
      <c r="BO83">
        <v>300</v>
      </c>
      <c r="BP83">
        <v>10415.700000000001</v>
      </c>
      <c r="BQ83">
        <v>988.27</v>
      </c>
      <c r="BR83">
        <v>-7.3658899999999999E-3</v>
      </c>
      <c r="BS83">
        <v>0.37</v>
      </c>
      <c r="BT83" t="s">
        <v>391</v>
      </c>
      <c r="BU83" t="s">
        <v>391</v>
      </c>
      <c r="BV83" t="s">
        <v>391</v>
      </c>
      <c r="BW83" t="s">
        <v>391</v>
      </c>
      <c r="BX83" t="s">
        <v>391</v>
      </c>
      <c r="BY83" t="s">
        <v>391</v>
      </c>
      <c r="BZ83" t="s">
        <v>391</v>
      </c>
      <c r="CA83" t="s">
        <v>391</v>
      </c>
      <c r="CB83" t="s">
        <v>391</v>
      </c>
      <c r="CC83" t="s">
        <v>391</v>
      </c>
      <c r="CD83">
        <f t="shared" si="134"/>
        <v>1500.17</v>
      </c>
      <c r="CE83">
        <f t="shared" si="135"/>
        <v>1261.3532994916479</v>
      </c>
      <c r="CF83">
        <f t="shared" si="136"/>
        <v>0.84080690821150128</v>
      </c>
      <c r="CG83">
        <f t="shared" si="137"/>
        <v>0.16115733284819739</v>
      </c>
      <c r="CH83">
        <v>6</v>
      </c>
      <c r="CI83">
        <v>0.5</v>
      </c>
      <c r="CJ83" t="s">
        <v>393</v>
      </c>
      <c r="CK83">
        <v>2</v>
      </c>
      <c r="CL83">
        <v>1634323307.5</v>
      </c>
      <c r="CM83">
        <v>391.12</v>
      </c>
      <c r="CN83">
        <v>400.11700000000002</v>
      </c>
      <c r="CO83">
        <v>14.272</v>
      </c>
      <c r="CP83">
        <v>10.519600000000001</v>
      </c>
      <c r="CQ83">
        <v>388.44900000000001</v>
      </c>
      <c r="CR83">
        <v>14.3309</v>
      </c>
      <c r="CS83">
        <v>999.95699999999999</v>
      </c>
      <c r="CT83">
        <v>90.924800000000005</v>
      </c>
      <c r="CU83">
        <v>9.9983500000000003E-2</v>
      </c>
      <c r="CV83">
        <v>26.296500000000002</v>
      </c>
      <c r="CW83">
        <v>-253.404</v>
      </c>
      <c r="CX83">
        <v>999.9</v>
      </c>
      <c r="CY83">
        <v>0</v>
      </c>
      <c r="CZ83">
        <v>0</v>
      </c>
      <c r="DA83">
        <v>9971.25</v>
      </c>
      <c r="DB83">
        <v>0</v>
      </c>
      <c r="DC83">
        <v>11.805099999999999</v>
      </c>
      <c r="DD83">
        <v>-8.9963099999999994</v>
      </c>
      <c r="DE83">
        <v>396.78300000000002</v>
      </c>
      <c r="DF83">
        <v>404.37</v>
      </c>
      <c r="DG83">
        <v>3.7523599999999999</v>
      </c>
      <c r="DH83">
        <v>400.11700000000002</v>
      </c>
      <c r="DI83">
        <v>10.519600000000001</v>
      </c>
      <c r="DJ83">
        <v>1.2976799999999999</v>
      </c>
      <c r="DK83">
        <v>0.95649399999999996</v>
      </c>
      <c r="DL83">
        <v>10.772</v>
      </c>
      <c r="DM83">
        <v>6.26999</v>
      </c>
      <c r="DN83">
        <v>1500.17</v>
      </c>
      <c r="DO83">
        <v>0.97301099999999996</v>
      </c>
      <c r="DP83">
        <v>2.6988700000000001E-2</v>
      </c>
      <c r="DQ83">
        <v>0</v>
      </c>
      <c r="DR83">
        <v>868.81700000000001</v>
      </c>
      <c r="DS83">
        <v>5.0006300000000001</v>
      </c>
      <c r="DT83">
        <v>12819.7</v>
      </c>
      <c r="DU83">
        <v>12906.6</v>
      </c>
      <c r="DV83">
        <v>38.561999999999998</v>
      </c>
      <c r="DW83">
        <v>39.561999999999998</v>
      </c>
      <c r="DX83">
        <v>38.311999999999998</v>
      </c>
      <c r="DY83">
        <v>39.875</v>
      </c>
      <c r="DZ83">
        <v>40</v>
      </c>
      <c r="EA83">
        <v>1454.82</v>
      </c>
      <c r="EB83">
        <v>40.35</v>
      </c>
      <c r="EC83">
        <v>0</v>
      </c>
      <c r="ED83">
        <v>105</v>
      </c>
      <c r="EE83">
        <v>0</v>
      </c>
      <c r="EF83">
        <v>868.25807692307706</v>
      </c>
      <c r="EG83">
        <v>3.40786325788482</v>
      </c>
      <c r="EH83">
        <v>91.541880395678405</v>
      </c>
      <c r="EI83">
        <v>12808.1846153846</v>
      </c>
      <c r="EJ83">
        <v>15</v>
      </c>
      <c r="EK83">
        <v>1634323260.5</v>
      </c>
      <c r="EL83" t="s">
        <v>672</v>
      </c>
      <c r="EM83">
        <v>1634323254</v>
      </c>
      <c r="EN83">
        <v>1634323260.5</v>
      </c>
      <c r="EO83">
        <v>73</v>
      </c>
      <c r="EP83">
        <v>0.752</v>
      </c>
      <c r="EQ83">
        <v>4.0000000000000001E-3</v>
      </c>
      <c r="ER83">
        <v>2.6720000000000002</v>
      </c>
      <c r="ES83">
        <v>-5.8999999999999997E-2</v>
      </c>
      <c r="ET83">
        <v>413</v>
      </c>
      <c r="EU83">
        <v>11</v>
      </c>
      <c r="EV83">
        <v>0.28999999999999998</v>
      </c>
      <c r="EW83">
        <v>0.02</v>
      </c>
      <c r="EX83">
        <v>-9.0586053658536603</v>
      </c>
      <c r="EY83">
        <v>-5.75753310104513E-2</v>
      </c>
      <c r="EZ83">
        <v>3.7907336254863901E-2</v>
      </c>
      <c r="FA83">
        <v>1</v>
      </c>
      <c r="FB83">
        <v>3.7347817073170702</v>
      </c>
      <c r="FC83">
        <v>9.2775888501751502E-2</v>
      </c>
      <c r="FD83">
        <v>9.1957794938603496E-3</v>
      </c>
      <c r="FE83">
        <v>1</v>
      </c>
      <c r="FF83">
        <v>2</v>
      </c>
      <c r="FG83">
        <v>2</v>
      </c>
      <c r="FH83" t="s">
        <v>395</v>
      </c>
      <c r="FI83">
        <v>3.88436</v>
      </c>
      <c r="FJ83">
        <v>2.7587299999999999</v>
      </c>
      <c r="FK83">
        <v>8.7174399999999999E-2</v>
      </c>
      <c r="FL83">
        <v>8.9301800000000001E-2</v>
      </c>
      <c r="FM83">
        <v>7.2937199999999994E-2</v>
      </c>
      <c r="FN83">
        <v>5.82605E-2</v>
      </c>
      <c r="FO83">
        <v>35977.5</v>
      </c>
      <c r="FP83">
        <v>39400.300000000003</v>
      </c>
      <c r="FQ83">
        <v>35705.199999999997</v>
      </c>
      <c r="FR83">
        <v>39261.9</v>
      </c>
      <c r="FS83">
        <v>46969.3</v>
      </c>
      <c r="FT83">
        <v>53389.3</v>
      </c>
      <c r="FU83">
        <v>55830.3</v>
      </c>
      <c r="FV83">
        <v>62950.3</v>
      </c>
      <c r="FW83">
        <v>2.6569500000000001</v>
      </c>
      <c r="FX83">
        <v>2.2284299999999999</v>
      </c>
      <c r="FY83">
        <v>-0.29241299999999998</v>
      </c>
      <c r="FZ83">
        <v>0</v>
      </c>
      <c r="GA83">
        <v>-244.738</v>
      </c>
      <c r="GB83">
        <v>999.9</v>
      </c>
      <c r="GC83">
        <v>30.57</v>
      </c>
      <c r="GD83">
        <v>28.58</v>
      </c>
      <c r="GE83">
        <v>13.196400000000001</v>
      </c>
      <c r="GF83">
        <v>56.231099999999998</v>
      </c>
      <c r="GG83">
        <v>45.516800000000003</v>
      </c>
      <c r="GH83">
        <v>3</v>
      </c>
      <c r="GI83">
        <v>-0.24188999999999999</v>
      </c>
      <c r="GJ83">
        <v>-0.744363</v>
      </c>
      <c r="GK83">
        <v>20.1328</v>
      </c>
      <c r="GL83">
        <v>5.1991699999999996</v>
      </c>
      <c r="GM83">
        <v>12.005800000000001</v>
      </c>
      <c r="GN83">
        <v>4.9756999999999998</v>
      </c>
      <c r="GO83">
        <v>3.2930299999999999</v>
      </c>
      <c r="GP83">
        <v>40.4</v>
      </c>
      <c r="GQ83">
        <v>1822</v>
      </c>
      <c r="GR83">
        <v>9999</v>
      </c>
      <c r="GS83">
        <v>9999</v>
      </c>
      <c r="GT83">
        <v>1.8631200000000001</v>
      </c>
      <c r="GU83">
        <v>1.86798</v>
      </c>
      <c r="GV83">
        <v>1.86774</v>
      </c>
      <c r="GW83">
        <v>1.86897</v>
      </c>
      <c r="GX83">
        <v>1.86981</v>
      </c>
      <c r="GY83">
        <v>1.8658399999999999</v>
      </c>
      <c r="GZ83">
        <v>1.8669100000000001</v>
      </c>
      <c r="HA83">
        <v>1.86829</v>
      </c>
      <c r="HB83">
        <v>5</v>
      </c>
      <c r="HC83">
        <v>0</v>
      </c>
      <c r="HD83">
        <v>0</v>
      </c>
      <c r="HE83">
        <v>0</v>
      </c>
      <c r="HF83" t="s">
        <v>396</v>
      </c>
      <c r="HG83" t="s">
        <v>397</v>
      </c>
      <c r="HH83" t="s">
        <v>398</v>
      </c>
      <c r="HI83" t="s">
        <v>398</v>
      </c>
      <c r="HJ83" t="s">
        <v>398</v>
      </c>
      <c r="HK83" t="s">
        <v>398</v>
      </c>
      <c r="HL83">
        <v>0</v>
      </c>
      <c r="HM83">
        <v>100</v>
      </c>
      <c r="HN83">
        <v>100</v>
      </c>
      <c r="HO83">
        <v>2.6709999999999998</v>
      </c>
      <c r="HP83">
        <v>-5.8900000000000001E-2</v>
      </c>
      <c r="HQ83">
        <v>2.6715238095237601</v>
      </c>
      <c r="HR83">
        <v>0</v>
      </c>
      <c r="HS83">
        <v>0</v>
      </c>
      <c r="HT83">
        <v>0</v>
      </c>
      <c r="HU83">
        <v>-5.89650000000006E-2</v>
      </c>
      <c r="HV83">
        <v>0</v>
      </c>
      <c r="HW83">
        <v>0</v>
      </c>
      <c r="HX83">
        <v>0</v>
      </c>
      <c r="HY83">
        <v>-1</v>
      </c>
      <c r="HZ83">
        <v>-1</v>
      </c>
      <c r="IA83">
        <v>-1</v>
      </c>
      <c r="IB83">
        <v>-1</v>
      </c>
      <c r="IC83">
        <v>0.9</v>
      </c>
      <c r="ID83">
        <v>0.8</v>
      </c>
      <c r="IE83">
        <v>1.5075700000000001</v>
      </c>
      <c r="IF83">
        <v>2.6220699999999999</v>
      </c>
      <c r="IG83">
        <v>2.9980500000000001</v>
      </c>
      <c r="IH83">
        <v>2.9565399999999999</v>
      </c>
      <c r="II83">
        <v>2.7453599999999998</v>
      </c>
      <c r="IJ83">
        <v>2.3132299999999999</v>
      </c>
      <c r="IK83">
        <v>32.576099999999997</v>
      </c>
      <c r="IL83">
        <v>24.227599999999999</v>
      </c>
      <c r="IM83">
        <v>18</v>
      </c>
      <c r="IN83">
        <v>1076.22</v>
      </c>
      <c r="IO83">
        <v>643.447</v>
      </c>
      <c r="IP83">
        <v>25</v>
      </c>
      <c r="IQ83">
        <v>24.142700000000001</v>
      </c>
      <c r="IR83">
        <v>30.0001</v>
      </c>
      <c r="IS83">
        <v>24.011099999999999</v>
      </c>
      <c r="IT83">
        <v>23.9635</v>
      </c>
      <c r="IU83">
        <v>30.191500000000001</v>
      </c>
      <c r="IV83">
        <v>0</v>
      </c>
      <c r="IW83">
        <v>0</v>
      </c>
      <c r="IX83">
        <v>25</v>
      </c>
      <c r="IY83">
        <v>400</v>
      </c>
      <c r="IZ83">
        <v>16.529399999999999</v>
      </c>
      <c r="JA83">
        <v>103.554</v>
      </c>
      <c r="JB83">
        <v>104.797</v>
      </c>
    </row>
    <row r="84" spans="1:262" x14ac:dyDescent="0.2">
      <c r="A84">
        <v>68</v>
      </c>
      <c r="B84">
        <v>1634323391</v>
      </c>
      <c r="C84">
        <v>11610.9000000954</v>
      </c>
      <c r="D84" t="s">
        <v>673</v>
      </c>
      <c r="E84" t="s">
        <v>674</v>
      </c>
      <c r="F84" t="s">
        <v>390</v>
      </c>
      <c r="G84">
        <v>1634323391</v>
      </c>
      <c r="H84">
        <f t="shared" si="92"/>
        <v>6.5537814255690148E-3</v>
      </c>
      <c r="I84">
        <f t="shared" si="93"/>
        <v>6.5537814255690146</v>
      </c>
      <c r="J84">
        <f t="shared" si="94"/>
        <v>11.825690355709593</v>
      </c>
      <c r="K84">
        <f t="shared" si="95"/>
        <v>391.45800000000003</v>
      </c>
      <c r="L84">
        <f t="shared" si="96"/>
        <v>311.02186525335605</v>
      </c>
      <c r="M84">
        <f t="shared" si="97"/>
        <v>28.307439621188138</v>
      </c>
      <c r="N84">
        <f t="shared" si="98"/>
        <v>35.6282787070434</v>
      </c>
      <c r="O84">
        <f t="shared" si="99"/>
        <v>0.29520536759747623</v>
      </c>
      <c r="P84">
        <f t="shared" si="100"/>
        <v>2.7712666795767973</v>
      </c>
      <c r="Q84">
        <f t="shared" si="101"/>
        <v>0.27878170295996019</v>
      </c>
      <c r="R84">
        <f t="shared" si="102"/>
        <v>0.1756379784604937</v>
      </c>
      <c r="S84">
        <f t="shared" si="103"/>
        <v>241.73205501850632</v>
      </c>
      <c r="T84">
        <f t="shared" si="104"/>
        <v>26.087915959194767</v>
      </c>
      <c r="U84">
        <f t="shared" si="105"/>
        <v>26.087915959194767</v>
      </c>
      <c r="V84">
        <f t="shared" si="106"/>
        <v>3.3918521953872456</v>
      </c>
      <c r="W84">
        <f t="shared" si="107"/>
        <v>37.884094191165012</v>
      </c>
      <c r="X84">
        <f t="shared" si="108"/>
        <v>1.3074660315181499</v>
      </c>
      <c r="Y84">
        <f t="shared" si="109"/>
        <v>3.4512268524109659</v>
      </c>
      <c r="Z84">
        <f t="shared" si="110"/>
        <v>2.0843861638690955</v>
      </c>
      <c r="AA84">
        <f t="shared" si="111"/>
        <v>-289.02176086759357</v>
      </c>
      <c r="AB84">
        <f t="shared" si="112"/>
        <v>43.892666311600109</v>
      </c>
      <c r="AC84">
        <f t="shared" si="113"/>
        <v>3.3920425222812631</v>
      </c>
      <c r="AD84">
        <f t="shared" si="114"/>
        <v>-4.9970152058875783E-3</v>
      </c>
      <c r="AE84">
        <v>0</v>
      </c>
      <c r="AF84">
        <v>0</v>
      </c>
      <c r="AG84">
        <f t="shared" si="115"/>
        <v>1</v>
      </c>
      <c r="AH84">
        <f t="shared" si="116"/>
        <v>0</v>
      </c>
      <c r="AI84">
        <f t="shared" si="117"/>
        <v>48336.8571703938</v>
      </c>
      <c r="AJ84" t="s">
        <v>391</v>
      </c>
      <c r="AK84">
        <v>0</v>
      </c>
      <c r="AL84">
        <v>0</v>
      </c>
      <c r="AM84">
        <v>0</v>
      </c>
      <c r="AN84" t="e">
        <f t="shared" si="118"/>
        <v>#DIV/0!</v>
      </c>
      <c r="AO84">
        <v>-1</v>
      </c>
      <c r="AP84" t="s">
        <v>675</v>
      </c>
      <c r="AQ84">
        <v>10409.9</v>
      </c>
      <c r="AR84">
        <v>862.11099999999999</v>
      </c>
      <c r="AS84">
        <v>993.55100000000004</v>
      </c>
      <c r="AT84">
        <f t="shared" si="119"/>
        <v>0.13229315857968038</v>
      </c>
      <c r="AU84">
        <v>0.5</v>
      </c>
      <c r="AV84">
        <f t="shared" si="120"/>
        <v>1261.185599491454</v>
      </c>
      <c r="AW84">
        <f t="shared" si="121"/>
        <v>11.825690355709593</v>
      </c>
      <c r="AX84">
        <f t="shared" si="122"/>
        <v>83.423113255966101</v>
      </c>
      <c r="AY84">
        <f t="shared" si="123"/>
        <v>1.0169550271491584E-2</v>
      </c>
      <c r="AZ84">
        <f t="shared" si="124"/>
        <v>-1</v>
      </c>
      <c r="BA84" t="e">
        <f t="shared" si="125"/>
        <v>#DIV/0!</v>
      </c>
      <c r="BB84" t="s">
        <v>391</v>
      </c>
      <c r="BC84">
        <v>0</v>
      </c>
      <c r="BD84" t="e">
        <f t="shared" si="126"/>
        <v>#DIV/0!</v>
      </c>
      <c r="BE84" t="e">
        <f t="shared" si="127"/>
        <v>#DIV/0!</v>
      </c>
      <c r="BF84" t="e">
        <f t="shared" si="128"/>
        <v>#DIV/0!</v>
      </c>
      <c r="BG84" t="e">
        <f t="shared" si="129"/>
        <v>#DIV/0!</v>
      </c>
      <c r="BH84">
        <f t="shared" si="130"/>
        <v>0.13229315857968041</v>
      </c>
      <c r="BI84" t="e">
        <f t="shared" si="131"/>
        <v>#DIV/0!</v>
      </c>
      <c r="BJ84" t="e">
        <f t="shared" si="132"/>
        <v>#DIV/0!</v>
      </c>
      <c r="BK84" t="e">
        <f t="shared" si="133"/>
        <v>#DIV/0!</v>
      </c>
      <c r="BL84">
        <v>186</v>
      </c>
      <c r="BM84">
        <v>300</v>
      </c>
      <c r="BN84">
        <v>300</v>
      </c>
      <c r="BO84">
        <v>300</v>
      </c>
      <c r="BP84">
        <v>10409.9</v>
      </c>
      <c r="BQ84">
        <v>972.84</v>
      </c>
      <c r="BR84">
        <v>-7.3616799999999998E-3</v>
      </c>
      <c r="BS84">
        <v>0.73</v>
      </c>
      <c r="BT84" t="s">
        <v>391</v>
      </c>
      <c r="BU84" t="s">
        <v>391</v>
      </c>
      <c r="BV84" t="s">
        <v>391</v>
      </c>
      <c r="BW84" t="s">
        <v>391</v>
      </c>
      <c r="BX84" t="s">
        <v>391</v>
      </c>
      <c r="BY84" t="s">
        <v>391</v>
      </c>
      <c r="BZ84" t="s">
        <v>391</v>
      </c>
      <c r="CA84" t="s">
        <v>391</v>
      </c>
      <c r="CB84" t="s">
        <v>391</v>
      </c>
      <c r="CC84" t="s">
        <v>391</v>
      </c>
      <c r="CD84">
        <f t="shared" si="134"/>
        <v>1499.97</v>
      </c>
      <c r="CE84">
        <f t="shared" si="135"/>
        <v>1261.185599491454</v>
      </c>
      <c r="CF84">
        <f t="shared" si="136"/>
        <v>0.8408072158052855</v>
      </c>
      <c r="CG84">
        <f t="shared" si="137"/>
        <v>0.16115792650420097</v>
      </c>
      <c r="CH84">
        <v>6</v>
      </c>
      <c r="CI84">
        <v>0.5</v>
      </c>
      <c r="CJ84" t="s">
        <v>393</v>
      </c>
      <c r="CK84">
        <v>2</v>
      </c>
      <c r="CL84">
        <v>1634323391</v>
      </c>
      <c r="CM84">
        <v>391.45800000000003</v>
      </c>
      <c r="CN84">
        <v>400.09300000000002</v>
      </c>
      <c r="CO84">
        <v>14.365500000000001</v>
      </c>
      <c r="CP84">
        <v>10.489599999999999</v>
      </c>
      <c r="CQ84">
        <v>388.827</v>
      </c>
      <c r="CR84">
        <v>14.424899999999999</v>
      </c>
      <c r="CS84">
        <v>999.96900000000005</v>
      </c>
      <c r="CT84">
        <v>90.9148</v>
      </c>
      <c r="CU84">
        <v>9.9507300000000007E-2</v>
      </c>
      <c r="CV84">
        <v>26.381699999999999</v>
      </c>
      <c r="CW84">
        <v>-254.10400000000001</v>
      </c>
      <c r="CX84">
        <v>999.9</v>
      </c>
      <c r="CY84">
        <v>0</v>
      </c>
      <c r="CZ84">
        <v>0</v>
      </c>
      <c r="DA84">
        <v>10035.6</v>
      </c>
      <c r="DB84">
        <v>0</v>
      </c>
      <c r="DC84">
        <v>11.805099999999999</v>
      </c>
      <c r="DD84">
        <v>-8.6349199999999993</v>
      </c>
      <c r="DE84">
        <v>397.16300000000001</v>
      </c>
      <c r="DF84">
        <v>404.334</v>
      </c>
      <c r="DG84">
        <v>3.8758900000000001</v>
      </c>
      <c r="DH84">
        <v>400.09300000000002</v>
      </c>
      <c r="DI84">
        <v>10.489599999999999</v>
      </c>
      <c r="DJ84">
        <v>1.3060400000000001</v>
      </c>
      <c r="DK84">
        <v>0.95366200000000001</v>
      </c>
      <c r="DL84">
        <v>10.868499999999999</v>
      </c>
      <c r="DM84">
        <v>6.2270200000000004</v>
      </c>
      <c r="DN84">
        <v>1499.97</v>
      </c>
      <c r="DO84">
        <v>0.97300299999999995</v>
      </c>
      <c r="DP84">
        <v>2.6996900000000001E-2</v>
      </c>
      <c r="DQ84">
        <v>0</v>
      </c>
      <c r="DR84">
        <v>861.07399999999996</v>
      </c>
      <c r="DS84">
        <v>5.0006300000000001</v>
      </c>
      <c r="DT84">
        <v>12761.3</v>
      </c>
      <c r="DU84">
        <v>12904.9</v>
      </c>
      <c r="DV84">
        <v>40.061999999999998</v>
      </c>
      <c r="DW84">
        <v>40.875</v>
      </c>
      <c r="DX84">
        <v>39.625</v>
      </c>
      <c r="DY84">
        <v>41.936999999999998</v>
      </c>
      <c r="DZ84">
        <v>41.436999999999998</v>
      </c>
      <c r="EA84">
        <v>1454.61</v>
      </c>
      <c r="EB84">
        <v>40.36</v>
      </c>
      <c r="EC84">
        <v>0</v>
      </c>
      <c r="ED84">
        <v>82.799999952316298</v>
      </c>
      <c r="EE84">
        <v>0</v>
      </c>
      <c r="EF84">
        <v>862.11099999999999</v>
      </c>
      <c r="EG84">
        <v>-7.9420769176725896</v>
      </c>
      <c r="EH84">
        <v>-73.5153845032047</v>
      </c>
      <c r="EI84">
        <v>12770.611999999999</v>
      </c>
      <c r="EJ84">
        <v>15</v>
      </c>
      <c r="EK84">
        <v>1634323364</v>
      </c>
      <c r="EL84" t="s">
        <v>676</v>
      </c>
      <c r="EM84">
        <v>1634323364</v>
      </c>
      <c r="EN84">
        <v>1634323363.5</v>
      </c>
      <c r="EO84">
        <v>74</v>
      </c>
      <c r="EP84">
        <v>-0.04</v>
      </c>
      <c r="EQ84">
        <v>0</v>
      </c>
      <c r="ER84">
        <v>2.6309999999999998</v>
      </c>
      <c r="ES84">
        <v>-5.8999999999999997E-2</v>
      </c>
      <c r="ET84">
        <v>400</v>
      </c>
      <c r="EU84">
        <v>11</v>
      </c>
      <c r="EV84">
        <v>0.3</v>
      </c>
      <c r="EW84">
        <v>0.02</v>
      </c>
      <c r="EX84">
        <v>-8.5800549999999998</v>
      </c>
      <c r="EY84">
        <v>-1.1676472795497E-2</v>
      </c>
      <c r="EZ84">
        <v>3.5116991827319102E-2</v>
      </c>
      <c r="FA84">
        <v>1</v>
      </c>
      <c r="FB84">
        <v>3.8636762500000001</v>
      </c>
      <c r="FC84">
        <v>8.9553658536570102E-2</v>
      </c>
      <c r="FD84">
        <v>1.03904667093206E-2</v>
      </c>
      <c r="FE84">
        <v>1</v>
      </c>
      <c r="FF84">
        <v>2</v>
      </c>
      <c r="FG84">
        <v>2</v>
      </c>
      <c r="FH84" t="s">
        <v>395</v>
      </c>
      <c r="FI84">
        <v>3.8843700000000001</v>
      </c>
      <c r="FJ84">
        <v>2.75881</v>
      </c>
      <c r="FK84">
        <v>8.7234300000000001E-2</v>
      </c>
      <c r="FL84">
        <v>8.9291300000000004E-2</v>
      </c>
      <c r="FM84">
        <v>7.3286100000000007E-2</v>
      </c>
      <c r="FN84">
        <v>5.8131299999999997E-2</v>
      </c>
      <c r="FO84">
        <v>35975.199999999997</v>
      </c>
      <c r="FP84">
        <v>39400.6</v>
      </c>
      <c r="FQ84">
        <v>35705.199999999997</v>
      </c>
      <c r="FR84">
        <v>39261.699999999997</v>
      </c>
      <c r="FS84">
        <v>46950.9</v>
      </c>
      <c r="FT84">
        <v>53396.3</v>
      </c>
      <c r="FU84">
        <v>55829.9</v>
      </c>
      <c r="FV84">
        <v>62949.9</v>
      </c>
      <c r="FW84">
        <v>2.65307</v>
      </c>
      <c r="FX84">
        <v>2.2279499999999999</v>
      </c>
      <c r="FY84">
        <v>-0.31615799999999999</v>
      </c>
      <c r="FZ84">
        <v>0</v>
      </c>
      <c r="GA84">
        <v>-244.72900000000001</v>
      </c>
      <c r="GB84">
        <v>999.9</v>
      </c>
      <c r="GC84">
        <v>30.442</v>
      </c>
      <c r="GD84">
        <v>28.600999999999999</v>
      </c>
      <c r="GE84">
        <v>13.1579</v>
      </c>
      <c r="GF84">
        <v>56.201099999999997</v>
      </c>
      <c r="GG84">
        <v>45.444699999999997</v>
      </c>
      <c r="GH84">
        <v>3</v>
      </c>
      <c r="GI84">
        <v>-0.24257899999999999</v>
      </c>
      <c r="GJ84">
        <v>-0.74665000000000004</v>
      </c>
      <c r="GK84">
        <v>20.1325</v>
      </c>
      <c r="GL84">
        <v>5.2009699999999999</v>
      </c>
      <c r="GM84">
        <v>12.0044</v>
      </c>
      <c r="GN84">
        <v>4.9756999999999998</v>
      </c>
      <c r="GO84">
        <v>3.2930000000000001</v>
      </c>
      <c r="GP84">
        <v>40.5</v>
      </c>
      <c r="GQ84">
        <v>1824.8</v>
      </c>
      <c r="GR84">
        <v>9999</v>
      </c>
      <c r="GS84">
        <v>9999</v>
      </c>
      <c r="GT84">
        <v>1.8631200000000001</v>
      </c>
      <c r="GU84">
        <v>1.86798</v>
      </c>
      <c r="GV84">
        <v>1.8676999999999999</v>
      </c>
      <c r="GW84">
        <v>1.869</v>
      </c>
      <c r="GX84">
        <v>1.86981</v>
      </c>
      <c r="GY84">
        <v>1.8658399999999999</v>
      </c>
      <c r="GZ84">
        <v>1.8669100000000001</v>
      </c>
      <c r="HA84">
        <v>1.86829</v>
      </c>
      <c r="HB84">
        <v>5</v>
      </c>
      <c r="HC84">
        <v>0</v>
      </c>
      <c r="HD84">
        <v>0</v>
      </c>
      <c r="HE84">
        <v>0</v>
      </c>
      <c r="HF84" t="s">
        <v>396</v>
      </c>
      <c r="HG84" t="s">
        <v>397</v>
      </c>
      <c r="HH84" t="s">
        <v>398</v>
      </c>
      <c r="HI84" t="s">
        <v>398</v>
      </c>
      <c r="HJ84" t="s">
        <v>398</v>
      </c>
      <c r="HK84" t="s">
        <v>398</v>
      </c>
      <c r="HL84">
        <v>0</v>
      </c>
      <c r="HM84">
        <v>100</v>
      </c>
      <c r="HN84">
        <v>100</v>
      </c>
      <c r="HO84">
        <v>2.6309999999999998</v>
      </c>
      <c r="HP84">
        <v>-5.9400000000000001E-2</v>
      </c>
      <c r="HQ84">
        <v>2.6314761904761799</v>
      </c>
      <c r="HR84">
        <v>0</v>
      </c>
      <c r="HS84">
        <v>0</v>
      </c>
      <c r="HT84">
        <v>0</v>
      </c>
      <c r="HU84">
        <v>-5.9364999999999703E-2</v>
      </c>
      <c r="HV84">
        <v>0</v>
      </c>
      <c r="HW84">
        <v>0</v>
      </c>
      <c r="HX84">
        <v>0</v>
      </c>
      <c r="HY84">
        <v>-1</v>
      </c>
      <c r="HZ84">
        <v>-1</v>
      </c>
      <c r="IA84">
        <v>-1</v>
      </c>
      <c r="IB84">
        <v>-1</v>
      </c>
      <c r="IC84">
        <v>0.5</v>
      </c>
      <c r="ID84">
        <v>0.5</v>
      </c>
      <c r="IE84">
        <v>1.5051300000000001</v>
      </c>
      <c r="IF84">
        <v>2.6122999999999998</v>
      </c>
      <c r="IG84">
        <v>2.9980500000000001</v>
      </c>
      <c r="IH84">
        <v>2.9565399999999999</v>
      </c>
      <c r="II84">
        <v>2.7453599999999998</v>
      </c>
      <c r="IJ84">
        <v>2.31934</v>
      </c>
      <c r="IK84">
        <v>32.576099999999997</v>
      </c>
      <c r="IL84">
        <v>24.218800000000002</v>
      </c>
      <c r="IM84">
        <v>18</v>
      </c>
      <c r="IN84">
        <v>1071.32</v>
      </c>
      <c r="IO84">
        <v>642.91999999999996</v>
      </c>
      <c r="IP84">
        <v>25</v>
      </c>
      <c r="IQ84">
        <v>24.130800000000001</v>
      </c>
      <c r="IR84">
        <v>30</v>
      </c>
      <c r="IS84">
        <v>24.000499999999999</v>
      </c>
      <c r="IT84">
        <v>23.951599999999999</v>
      </c>
      <c r="IU84">
        <v>30.1372</v>
      </c>
      <c r="IV84">
        <v>0</v>
      </c>
      <c r="IW84">
        <v>0</v>
      </c>
      <c r="IX84">
        <v>25</v>
      </c>
      <c r="IY84">
        <v>400</v>
      </c>
      <c r="IZ84">
        <v>16.529399999999999</v>
      </c>
      <c r="JA84">
        <v>103.554</v>
      </c>
      <c r="JB84">
        <v>104.797</v>
      </c>
    </row>
    <row r="85" spans="1:262" x14ac:dyDescent="0.2">
      <c r="A85">
        <v>69</v>
      </c>
      <c r="B85">
        <v>1634323513</v>
      </c>
      <c r="C85">
        <v>11732.9000000954</v>
      </c>
      <c r="D85" t="s">
        <v>677</v>
      </c>
      <c r="E85" t="s">
        <v>678</v>
      </c>
      <c r="F85" t="s">
        <v>390</v>
      </c>
      <c r="G85">
        <v>1634323513</v>
      </c>
      <c r="H85">
        <f t="shared" si="92"/>
        <v>6.6234660359590037E-3</v>
      </c>
      <c r="I85">
        <f t="shared" si="93"/>
        <v>6.6234660359590034</v>
      </c>
      <c r="J85">
        <f t="shared" si="94"/>
        <v>13.263425574215823</v>
      </c>
      <c r="K85">
        <f t="shared" si="95"/>
        <v>589.73299999999995</v>
      </c>
      <c r="L85">
        <f t="shared" si="96"/>
        <v>494.69917023072992</v>
      </c>
      <c r="M85">
        <f t="shared" si="97"/>
        <v>45.021285314326043</v>
      </c>
      <c r="N85">
        <f t="shared" si="98"/>
        <v>53.670067083173294</v>
      </c>
      <c r="O85">
        <f t="shared" si="99"/>
        <v>0.29825915264186648</v>
      </c>
      <c r="P85">
        <f t="shared" si="100"/>
        <v>2.7675455617248792</v>
      </c>
      <c r="Q85">
        <f t="shared" si="101"/>
        <v>0.28148312215652505</v>
      </c>
      <c r="R85">
        <f t="shared" si="102"/>
        <v>0.17735553159384737</v>
      </c>
      <c r="S85">
        <f t="shared" si="103"/>
        <v>241.72842501800028</v>
      </c>
      <c r="T85">
        <f t="shared" si="104"/>
        <v>26.0966179583837</v>
      </c>
      <c r="U85">
        <f t="shared" si="105"/>
        <v>26.0966179583837</v>
      </c>
      <c r="V85">
        <f t="shared" si="106"/>
        <v>3.3935979905856395</v>
      </c>
      <c r="W85">
        <f t="shared" si="107"/>
        <v>37.820615955285284</v>
      </c>
      <c r="X85">
        <f t="shared" si="108"/>
        <v>1.3074487127966399</v>
      </c>
      <c r="Y85">
        <f t="shared" si="109"/>
        <v>3.4569736102194</v>
      </c>
      <c r="Z85">
        <f t="shared" si="110"/>
        <v>2.0861492777889996</v>
      </c>
      <c r="AA85">
        <f t="shared" si="111"/>
        <v>-292.09485218579209</v>
      </c>
      <c r="AB85">
        <f t="shared" si="112"/>
        <v>46.742907523040095</v>
      </c>
      <c r="AC85">
        <f t="shared" si="113"/>
        <v>3.6178365060827984</v>
      </c>
      <c r="AD85">
        <f t="shared" si="114"/>
        <v>-5.6831386689211172E-3</v>
      </c>
      <c r="AE85">
        <v>0</v>
      </c>
      <c r="AF85">
        <v>0</v>
      </c>
      <c r="AG85">
        <f t="shared" si="115"/>
        <v>1</v>
      </c>
      <c r="AH85">
        <f t="shared" si="116"/>
        <v>0</v>
      </c>
      <c r="AI85">
        <f t="shared" si="117"/>
        <v>48230.560769746429</v>
      </c>
      <c r="AJ85" t="s">
        <v>391</v>
      </c>
      <c r="AK85">
        <v>0</v>
      </c>
      <c r="AL85">
        <v>0</v>
      </c>
      <c r="AM85">
        <v>0</v>
      </c>
      <c r="AN85" t="e">
        <f t="shared" si="118"/>
        <v>#DIV/0!</v>
      </c>
      <c r="AO85">
        <v>-1</v>
      </c>
      <c r="AP85" t="s">
        <v>679</v>
      </c>
      <c r="AQ85">
        <v>10417.1</v>
      </c>
      <c r="AR85">
        <v>866.28384000000005</v>
      </c>
      <c r="AS85">
        <v>991.40099999999995</v>
      </c>
      <c r="AT85">
        <f t="shared" si="119"/>
        <v>0.12620237421588232</v>
      </c>
      <c r="AU85">
        <v>0.5</v>
      </c>
      <c r="AV85">
        <f t="shared" si="120"/>
        <v>1261.1609994911917</v>
      </c>
      <c r="AW85">
        <f t="shared" si="121"/>
        <v>13.263425574215823</v>
      </c>
      <c r="AX85">
        <f t="shared" si="122"/>
        <v>79.580756202131766</v>
      </c>
      <c r="AY85">
        <f t="shared" si="123"/>
        <v>1.1309757897659634E-2</v>
      </c>
      <c r="AZ85">
        <f t="shared" si="124"/>
        <v>-1</v>
      </c>
      <c r="BA85" t="e">
        <f t="shared" si="125"/>
        <v>#DIV/0!</v>
      </c>
      <c r="BB85" t="s">
        <v>391</v>
      </c>
      <c r="BC85">
        <v>0</v>
      </c>
      <c r="BD85" t="e">
        <f t="shared" si="126"/>
        <v>#DIV/0!</v>
      </c>
      <c r="BE85" t="e">
        <f t="shared" si="127"/>
        <v>#DIV/0!</v>
      </c>
      <c r="BF85" t="e">
        <f t="shared" si="128"/>
        <v>#DIV/0!</v>
      </c>
      <c r="BG85" t="e">
        <f t="shared" si="129"/>
        <v>#DIV/0!</v>
      </c>
      <c r="BH85">
        <f t="shared" si="130"/>
        <v>0.12620237421588229</v>
      </c>
      <c r="BI85" t="e">
        <f t="shared" si="131"/>
        <v>#DIV/0!</v>
      </c>
      <c r="BJ85" t="e">
        <f t="shared" si="132"/>
        <v>#DIV/0!</v>
      </c>
      <c r="BK85" t="e">
        <f t="shared" si="133"/>
        <v>#DIV/0!</v>
      </c>
      <c r="BL85">
        <v>187</v>
      </c>
      <c r="BM85">
        <v>300</v>
      </c>
      <c r="BN85">
        <v>300</v>
      </c>
      <c r="BO85">
        <v>300</v>
      </c>
      <c r="BP85">
        <v>10417.1</v>
      </c>
      <c r="BQ85">
        <v>972.11</v>
      </c>
      <c r="BR85">
        <v>-7.36558E-3</v>
      </c>
      <c r="BS85">
        <v>0.21</v>
      </c>
      <c r="BT85" t="s">
        <v>391</v>
      </c>
      <c r="BU85" t="s">
        <v>391</v>
      </c>
      <c r="BV85" t="s">
        <v>391</v>
      </c>
      <c r="BW85" t="s">
        <v>391</v>
      </c>
      <c r="BX85" t="s">
        <v>391</v>
      </c>
      <c r="BY85" t="s">
        <v>391</v>
      </c>
      <c r="BZ85" t="s">
        <v>391</v>
      </c>
      <c r="CA85" t="s">
        <v>391</v>
      </c>
      <c r="CB85" t="s">
        <v>391</v>
      </c>
      <c r="CC85" t="s">
        <v>391</v>
      </c>
      <c r="CD85">
        <f t="shared" si="134"/>
        <v>1499.94</v>
      </c>
      <c r="CE85">
        <f t="shared" si="135"/>
        <v>1261.1609994911917</v>
      </c>
      <c r="CF85">
        <f t="shared" si="136"/>
        <v>0.84080763196607311</v>
      </c>
      <c r="CG85">
        <f t="shared" si="137"/>
        <v>0.1611587296945213</v>
      </c>
      <c r="CH85">
        <v>6</v>
      </c>
      <c r="CI85">
        <v>0.5</v>
      </c>
      <c r="CJ85" t="s">
        <v>393</v>
      </c>
      <c r="CK85">
        <v>2</v>
      </c>
      <c r="CL85">
        <v>1634323513</v>
      </c>
      <c r="CM85">
        <v>589.73299999999995</v>
      </c>
      <c r="CN85">
        <v>600.03499999999997</v>
      </c>
      <c r="CO85">
        <v>14.366400000000001</v>
      </c>
      <c r="CP85">
        <v>10.449299999999999</v>
      </c>
      <c r="CQ85">
        <v>586.54700000000003</v>
      </c>
      <c r="CR85">
        <v>14.429399999999999</v>
      </c>
      <c r="CS85">
        <v>999.971</v>
      </c>
      <c r="CT85">
        <v>90.907499999999999</v>
      </c>
      <c r="CU85">
        <v>9.9900100000000006E-2</v>
      </c>
      <c r="CV85">
        <v>26.4099</v>
      </c>
      <c r="CW85">
        <v>-252.898</v>
      </c>
      <c r="CX85">
        <v>999.9</v>
      </c>
      <c r="CY85">
        <v>0</v>
      </c>
      <c r="CZ85">
        <v>0</v>
      </c>
      <c r="DA85">
        <v>10014.4</v>
      </c>
      <c r="DB85">
        <v>0</v>
      </c>
      <c r="DC85">
        <v>11.805099999999999</v>
      </c>
      <c r="DD85">
        <v>-10.856999999999999</v>
      </c>
      <c r="DE85">
        <v>597.76800000000003</v>
      </c>
      <c r="DF85">
        <v>606.37199999999996</v>
      </c>
      <c r="DG85">
        <v>3.9207399999999999</v>
      </c>
      <c r="DH85">
        <v>600.03499999999997</v>
      </c>
      <c r="DI85">
        <v>10.449299999999999</v>
      </c>
      <c r="DJ85">
        <v>1.3063400000000001</v>
      </c>
      <c r="DK85">
        <v>0.94991499999999995</v>
      </c>
      <c r="DL85">
        <v>10.872</v>
      </c>
      <c r="DM85">
        <v>6.17</v>
      </c>
      <c r="DN85">
        <v>1499.94</v>
      </c>
      <c r="DO85">
        <v>0.97298799999999996</v>
      </c>
      <c r="DP85">
        <v>2.7011799999999999E-2</v>
      </c>
      <c r="DQ85">
        <v>0</v>
      </c>
      <c r="DR85">
        <v>866.21</v>
      </c>
      <c r="DS85">
        <v>5.0006300000000001</v>
      </c>
      <c r="DT85">
        <v>12772.1</v>
      </c>
      <c r="DU85">
        <v>12904.5</v>
      </c>
      <c r="DV85">
        <v>38.561999999999998</v>
      </c>
      <c r="DW85">
        <v>38.75</v>
      </c>
      <c r="DX85">
        <v>38.436999999999998</v>
      </c>
      <c r="DY85">
        <v>38.186999999999998</v>
      </c>
      <c r="DZ85">
        <v>39.75</v>
      </c>
      <c r="EA85">
        <v>1454.56</v>
      </c>
      <c r="EB85">
        <v>40.380000000000003</v>
      </c>
      <c r="EC85">
        <v>0</v>
      </c>
      <c r="ED85">
        <v>121.59999990463299</v>
      </c>
      <c r="EE85">
        <v>0</v>
      </c>
      <c r="EF85">
        <v>866.28384000000005</v>
      </c>
      <c r="EG85">
        <v>-1.6696923054577999</v>
      </c>
      <c r="EH85">
        <v>-47.923077114131303</v>
      </c>
      <c r="EI85">
        <v>12778.376</v>
      </c>
      <c r="EJ85">
        <v>15</v>
      </c>
      <c r="EK85">
        <v>1634323540.5</v>
      </c>
      <c r="EL85" t="s">
        <v>680</v>
      </c>
      <c r="EM85">
        <v>1634323540.5</v>
      </c>
      <c r="EN85">
        <v>1634323535</v>
      </c>
      <c r="EO85">
        <v>75</v>
      </c>
      <c r="EP85">
        <v>0.55500000000000005</v>
      </c>
      <c r="EQ85">
        <v>-3.0000000000000001E-3</v>
      </c>
      <c r="ER85">
        <v>3.1859999999999999</v>
      </c>
      <c r="ES85">
        <v>-6.3E-2</v>
      </c>
      <c r="ET85">
        <v>600</v>
      </c>
      <c r="EU85">
        <v>10</v>
      </c>
      <c r="EV85">
        <v>0.13</v>
      </c>
      <c r="EW85">
        <v>0.01</v>
      </c>
      <c r="EX85">
        <v>-10.882122499999999</v>
      </c>
      <c r="EY85">
        <v>0.29421050656660602</v>
      </c>
      <c r="EZ85">
        <v>3.8183304515848303E-2</v>
      </c>
      <c r="FA85">
        <v>0</v>
      </c>
      <c r="FB85">
        <v>3.9299862499999998</v>
      </c>
      <c r="FC85">
        <v>-4.28858161350947E-2</v>
      </c>
      <c r="FD85">
        <v>4.22069880914289E-3</v>
      </c>
      <c r="FE85">
        <v>1</v>
      </c>
      <c r="FF85">
        <v>1</v>
      </c>
      <c r="FG85">
        <v>2</v>
      </c>
      <c r="FH85" t="s">
        <v>435</v>
      </c>
      <c r="FI85">
        <v>3.8843700000000001</v>
      </c>
      <c r="FJ85">
        <v>2.75902</v>
      </c>
      <c r="FK85">
        <v>0.11818099999999999</v>
      </c>
      <c r="FL85">
        <v>0.120111</v>
      </c>
      <c r="FM85">
        <v>7.3301099999999994E-2</v>
      </c>
      <c r="FN85">
        <v>5.7960499999999998E-2</v>
      </c>
      <c r="FO85">
        <v>34756.699999999997</v>
      </c>
      <c r="FP85">
        <v>38068.400000000001</v>
      </c>
      <c r="FQ85">
        <v>35705.5</v>
      </c>
      <c r="FR85">
        <v>39261.800000000003</v>
      </c>
      <c r="FS85">
        <v>46951.3</v>
      </c>
      <c r="FT85">
        <v>53407.3</v>
      </c>
      <c r="FU85">
        <v>55830.400000000001</v>
      </c>
      <c r="FV85">
        <v>62950.3</v>
      </c>
      <c r="FW85">
        <v>2.6582300000000001</v>
      </c>
      <c r="FX85">
        <v>2.2295699999999998</v>
      </c>
      <c r="FY85">
        <v>-0.27554499999999998</v>
      </c>
      <c r="FZ85">
        <v>0</v>
      </c>
      <c r="GA85">
        <v>-244.73599999999999</v>
      </c>
      <c r="GB85">
        <v>999.9</v>
      </c>
      <c r="GC85">
        <v>30.32</v>
      </c>
      <c r="GD85">
        <v>28.611000000000001</v>
      </c>
      <c r="GE85">
        <v>13.114699999999999</v>
      </c>
      <c r="GF85">
        <v>56.571100000000001</v>
      </c>
      <c r="GG85">
        <v>45.468800000000002</v>
      </c>
      <c r="GH85">
        <v>3</v>
      </c>
      <c r="GI85">
        <v>-0.24318300000000001</v>
      </c>
      <c r="GJ85">
        <v>-0.74109499999999995</v>
      </c>
      <c r="GK85">
        <v>20.1309</v>
      </c>
      <c r="GL85">
        <v>5.1993200000000002</v>
      </c>
      <c r="GM85">
        <v>12.0052</v>
      </c>
      <c r="GN85">
        <v>4.9757499999999997</v>
      </c>
      <c r="GO85">
        <v>3.2930299999999999</v>
      </c>
      <c r="GP85">
        <v>40.5</v>
      </c>
      <c r="GQ85">
        <v>1829.4</v>
      </c>
      <c r="GR85">
        <v>9999</v>
      </c>
      <c r="GS85">
        <v>9999</v>
      </c>
      <c r="GT85">
        <v>1.86311</v>
      </c>
      <c r="GU85">
        <v>1.86798</v>
      </c>
      <c r="GV85">
        <v>1.86771</v>
      </c>
      <c r="GW85">
        <v>1.86893</v>
      </c>
      <c r="GX85">
        <v>1.86981</v>
      </c>
      <c r="GY85">
        <v>1.8658399999999999</v>
      </c>
      <c r="GZ85">
        <v>1.8669100000000001</v>
      </c>
      <c r="HA85">
        <v>1.86829</v>
      </c>
      <c r="HB85">
        <v>5</v>
      </c>
      <c r="HC85">
        <v>0</v>
      </c>
      <c r="HD85">
        <v>0</v>
      </c>
      <c r="HE85">
        <v>0</v>
      </c>
      <c r="HF85" t="s">
        <v>396</v>
      </c>
      <c r="HG85" t="s">
        <v>397</v>
      </c>
      <c r="HH85" t="s">
        <v>398</v>
      </c>
      <c r="HI85" t="s">
        <v>398</v>
      </c>
      <c r="HJ85" t="s">
        <v>398</v>
      </c>
      <c r="HK85" t="s">
        <v>398</v>
      </c>
      <c r="HL85">
        <v>0</v>
      </c>
      <c r="HM85">
        <v>100</v>
      </c>
      <c r="HN85">
        <v>100</v>
      </c>
      <c r="HO85">
        <v>3.1859999999999999</v>
      </c>
      <c r="HP85">
        <v>-6.3E-2</v>
      </c>
      <c r="HQ85">
        <v>2.6314761904761799</v>
      </c>
      <c r="HR85">
        <v>0</v>
      </c>
      <c r="HS85">
        <v>0</v>
      </c>
      <c r="HT85">
        <v>0</v>
      </c>
      <c r="HU85">
        <v>-5.9364999999999703E-2</v>
      </c>
      <c r="HV85">
        <v>0</v>
      </c>
      <c r="HW85">
        <v>0</v>
      </c>
      <c r="HX85">
        <v>0</v>
      </c>
      <c r="HY85">
        <v>-1</v>
      </c>
      <c r="HZ85">
        <v>-1</v>
      </c>
      <c r="IA85">
        <v>-1</v>
      </c>
      <c r="IB85">
        <v>-1</v>
      </c>
      <c r="IC85">
        <v>2.5</v>
      </c>
      <c r="ID85">
        <v>2.5</v>
      </c>
      <c r="IE85">
        <v>2.0825200000000001</v>
      </c>
      <c r="IF85">
        <v>2.6196299999999999</v>
      </c>
      <c r="IG85">
        <v>2.9980500000000001</v>
      </c>
      <c r="IH85">
        <v>2.9565399999999999</v>
      </c>
      <c r="II85">
        <v>2.7453599999999998</v>
      </c>
      <c r="IJ85">
        <v>2.31934</v>
      </c>
      <c r="IK85">
        <v>32.576099999999997</v>
      </c>
      <c r="IL85">
        <v>24.227599999999999</v>
      </c>
      <c r="IM85">
        <v>18</v>
      </c>
      <c r="IN85">
        <v>1077.1099999999999</v>
      </c>
      <c r="IO85">
        <v>644.01499999999999</v>
      </c>
      <c r="IP85">
        <v>24.9998</v>
      </c>
      <c r="IQ85">
        <v>24.1126</v>
      </c>
      <c r="IR85">
        <v>30.0002</v>
      </c>
      <c r="IS85">
        <v>23.98</v>
      </c>
      <c r="IT85">
        <v>23.935600000000001</v>
      </c>
      <c r="IU85">
        <v>41.6768</v>
      </c>
      <c r="IV85">
        <v>0</v>
      </c>
      <c r="IW85">
        <v>0</v>
      </c>
      <c r="IX85">
        <v>25</v>
      </c>
      <c r="IY85">
        <v>600</v>
      </c>
      <c r="IZ85">
        <v>16.529399999999999</v>
      </c>
      <c r="JA85">
        <v>103.55500000000001</v>
      </c>
      <c r="JB85">
        <v>104.797</v>
      </c>
    </row>
    <row r="86" spans="1:262" x14ac:dyDescent="0.2">
      <c r="A86">
        <v>70</v>
      </c>
      <c r="B86">
        <v>1634323647</v>
      </c>
      <c r="C86">
        <v>11866.9000000954</v>
      </c>
      <c r="D86" t="s">
        <v>681</v>
      </c>
      <c r="E86" t="s">
        <v>682</v>
      </c>
      <c r="F86" t="s">
        <v>390</v>
      </c>
      <c r="G86">
        <v>1634323647</v>
      </c>
      <c r="H86">
        <f t="shared" si="92"/>
        <v>6.0946764587818157E-3</v>
      </c>
      <c r="I86">
        <f t="shared" si="93"/>
        <v>6.0946764587818159</v>
      </c>
      <c r="J86">
        <f t="shared" si="94"/>
        <v>13.278992948522877</v>
      </c>
      <c r="K86">
        <f t="shared" si="95"/>
        <v>789.15300000000002</v>
      </c>
      <c r="L86">
        <f t="shared" si="96"/>
        <v>677.78290827692229</v>
      </c>
      <c r="M86">
        <f t="shared" si="97"/>
        <v>61.689134591187205</v>
      </c>
      <c r="N86">
        <f t="shared" si="98"/>
        <v>71.825602321250983</v>
      </c>
      <c r="O86">
        <f t="shared" si="99"/>
        <v>0.26667198344585819</v>
      </c>
      <c r="P86">
        <f t="shared" si="100"/>
        <v>2.760284579236413</v>
      </c>
      <c r="Q86">
        <f t="shared" si="101"/>
        <v>0.25314122277647216</v>
      </c>
      <c r="R86">
        <f t="shared" si="102"/>
        <v>0.15937171773203718</v>
      </c>
      <c r="S86">
        <f t="shared" si="103"/>
        <v>241.78370601847249</v>
      </c>
      <c r="T86">
        <f t="shared" si="104"/>
        <v>26.172192951108119</v>
      </c>
      <c r="U86">
        <f t="shared" si="105"/>
        <v>26.172192951108119</v>
      </c>
      <c r="V86">
        <f t="shared" si="106"/>
        <v>3.408792879974242</v>
      </c>
      <c r="W86">
        <f t="shared" si="107"/>
        <v>36.999700711388492</v>
      </c>
      <c r="X86">
        <f t="shared" si="108"/>
        <v>1.2738426705185999</v>
      </c>
      <c r="Y86">
        <f t="shared" si="109"/>
        <v>3.4428458772006003</v>
      </c>
      <c r="Z86">
        <f t="shared" si="110"/>
        <v>2.1349502094556421</v>
      </c>
      <c r="AA86">
        <f t="shared" si="111"/>
        <v>-268.77523183227805</v>
      </c>
      <c r="AB86">
        <f t="shared" si="112"/>
        <v>25.046186357240657</v>
      </c>
      <c r="AC86">
        <f t="shared" si="113"/>
        <v>1.9436993929967843</v>
      </c>
      <c r="AD86">
        <f t="shared" si="114"/>
        <v>-1.6400635681179665E-3</v>
      </c>
      <c r="AE86">
        <v>0</v>
      </c>
      <c r="AF86">
        <v>0</v>
      </c>
      <c r="AG86">
        <f t="shared" si="115"/>
        <v>1</v>
      </c>
      <c r="AH86">
        <f t="shared" si="116"/>
        <v>0</v>
      </c>
      <c r="AI86">
        <f t="shared" si="117"/>
        <v>48043.846747806107</v>
      </c>
      <c r="AJ86" t="s">
        <v>391</v>
      </c>
      <c r="AK86">
        <v>0</v>
      </c>
      <c r="AL86">
        <v>0</v>
      </c>
      <c r="AM86">
        <v>0</v>
      </c>
      <c r="AN86" t="e">
        <f t="shared" si="118"/>
        <v>#DIV/0!</v>
      </c>
      <c r="AO86">
        <v>-1</v>
      </c>
      <c r="AP86" t="s">
        <v>683</v>
      </c>
      <c r="AQ86">
        <v>10422.299999999999</v>
      </c>
      <c r="AR86">
        <v>867.81700000000001</v>
      </c>
      <c r="AS86">
        <v>990.28300000000002</v>
      </c>
      <c r="AT86">
        <f t="shared" si="119"/>
        <v>0.1236676788352421</v>
      </c>
      <c r="AU86">
        <v>0.5</v>
      </c>
      <c r="AV86">
        <f t="shared" si="120"/>
        <v>1261.4546994914365</v>
      </c>
      <c r="AW86">
        <f t="shared" si="121"/>
        <v>13.278992948522877</v>
      </c>
      <c r="AX86">
        <f t="shared" si="122"/>
        <v>78.000587320956896</v>
      </c>
      <c r="AY86">
        <f t="shared" si="123"/>
        <v>1.1319465498269215E-2</v>
      </c>
      <c r="AZ86">
        <f t="shared" si="124"/>
        <v>-1</v>
      </c>
      <c r="BA86" t="e">
        <f t="shared" si="125"/>
        <v>#DIV/0!</v>
      </c>
      <c r="BB86" t="s">
        <v>391</v>
      </c>
      <c r="BC86">
        <v>0</v>
      </c>
      <c r="BD86" t="e">
        <f t="shared" si="126"/>
        <v>#DIV/0!</v>
      </c>
      <c r="BE86" t="e">
        <f t="shared" si="127"/>
        <v>#DIV/0!</v>
      </c>
      <c r="BF86" t="e">
        <f t="shared" si="128"/>
        <v>#DIV/0!</v>
      </c>
      <c r="BG86" t="e">
        <f t="shared" si="129"/>
        <v>#DIV/0!</v>
      </c>
      <c r="BH86">
        <f t="shared" si="130"/>
        <v>0.12366767883524206</v>
      </c>
      <c r="BI86" t="e">
        <f t="shared" si="131"/>
        <v>#DIV/0!</v>
      </c>
      <c r="BJ86" t="e">
        <f t="shared" si="132"/>
        <v>#DIV/0!</v>
      </c>
      <c r="BK86" t="e">
        <f t="shared" si="133"/>
        <v>#DIV/0!</v>
      </c>
      <c r="BL86">
        <v>188</v>
      </c>
      <c r="BM86">
        <v>300</v>
      </c>
      <c r="BN86">
        <v>300</v>
      </c>
      <c r="BO86">
        <v>300</v>
      </c>
      <c r="BP86">
        <v>10422.299999999999</v>
      </c>
      <c r="BQ86">
        <v>969.92</v>
      </c>
      <c r="BR86">
        <v>-7.3693600000000001E-3</v>
      </c>
      <c r="BS86">
        <v>-0.1</v>
      </c>
      <c r="BT86" t="s">
        <v>391</v>
      </c>
      <c r="BU86" t="s">
        <v>391</v>
      </c>
      <c r="BV86" t="s">
        <v>391</v>
      </c>
      <c r="BW86" t="s">
        <v>391</v>
      </c>
      <c r="BX86" t="s">
        <v>391</v>
      </c>
      <c r="BY86" t="s">
        <v>391</v>
      </c>
      <c r="BZ86" t="s">
        <v>391</v>
      </c>
      <c r="CA86" t="s">
        <v>391</v>
      </c>
      <c r="CB86" t="s">
        <v>391</v>
      </c>
      <c r="CC86" t="s">
        <v>391</v>
      </c>
      <c r="CD86">
        <f t="shared" si="134"/>
        <v>1500.29</v>
      </c>
      <c r="CE86">
        <f t="shared" si="135"/>
        <v>1261.4546994914365</v>
      </c>
      <c r="CF86">
        <f t="shared" si="136"/>
        <v>0.84080724359386283</v>
      </c>
      <c r="CG86">
        <f t="shared" si="137"/>
        <v>0.16115798013615534</v>
      </c>
      <c r="CH86">
        <v>6</v>
      </c>
      <c r="CI86">
        <v>0.5</v>
      </c>
      <c r="CJ86" t="s">
        <v>393</v>
      </c>
      <c r="CK86">
        <v>2</v>
      </c>
      <c r="CL86">
        <v>1634323647</v>
      </c>
      <c r="CM86">
        <v>789.15300000000002</v>
      </c>
      <c r="CN86">
        <v>800.00699999999995</v>
      </c>
      <c r="CO86">
        <v>13.995799999999999</v>
      </c>
      <c r="CP86">
        <v>10.389900000000001</v>
      </c>
      <c r="CQ86">
        <v>785.04700000000003</v>
      </c>
      <c r="CR86">
        <v>14.0578</v>
      </c>
      <c r="CS86">
        <v>999.92399999999998</v>
      </c>
      <c r="CT86">
        <v>90.915899999999993</v>
      </c>
      <c r="CU86">
        <v>0.10016700000000001</v>
      </c>
      <c r="CV86">
        <v>26.340499999999999</v>
      </c>
      <c r="CW86">
        <v>-253.29300000000001</v>
      </c>
      <c r="CX86">
        <v>999.9</v>
      </c>
      <c r="CY86">
        <v>0</v>
      </c>
      <c r="CZ86">
        <v>0</v>
      </c>
      <c r="DA86">
        <v>9970.6200000000008</v>
      </c>
      <c r="DB86">
        <v>0</v>
      </c>
      <c r="DC86">
        <v>11.860300000000001</v>
      </c>
      <c r="DD86">
        <v>-10.8545</v>
      </c>
      <c r="DE86">
        <v>800.35500000000002</v>
      </c>
      <c r="DF86">
        <v>808.40700000000004</v>
      </c>
      <c r="DG86">
        <v>3.6059199999999998</v>
      </c>
      <c r="DH86">
        <v>800.00699999999995</v>
      </c>
      <c r="DI86">
        <v>10.389900000000001</v>
      </c>
      <c r="DJ86">
        <v>1.27244</v>
      </c>
      <c r="DK86">
        <v>0.94460299999999997</v>
      </c>
      <c r="DL86">
        <v>10.4772</v>
      </c>
      <c r="DM86">
        <v>6.0888099999999996</v>
      </c>
      <c r="DN86">
        <v>1500.29</v>
      </c>
      <c r="DO86">
        <v>0.97300200000000003</v>
      </c>
      <c r="DP86">
        <v>2.6997799999999999E-2</v>
      </c>
      <c r="DQ86">
        <v>0</v>
      </c>
      <c r="DR86">
        <v>867.67200000000003</v>
      </c>
      <c r="DS86">
        <v>5.0006300000000001</v>
      </c>
      <c r="DT86">
        <v>12744.2</v>
      </c>
      <c r="DU86">
        <v>12907.6</v>
      </c>
      <c r="DV86">
        <v>37.186999999999998</v>
      </c>
      <c r="DW86">
        <v>37.625</v>
      </c>
      <c r="DX86">
        <v>37.125</v>
      </c>
      <c r="DY86">
        <v>36.875</v>
      </c>
      <c r="DZ86">
        <v>38.5</v>
      </c>
      <c r="EA86">
        <v>1454.92</v>
      </c>
      <c r="EB86">
        <v>40.369999999999997</v>
      </c>
      <c r="EC86">
        <v>0</v>
      </c>
      <c r="ED86">
        <v>133.799999952316</v>
      </c>
      <c r="EE86">
        <v>0</v>
      </c>
      <c r="EF86">
        <v>867.81700000000001</v>
      </c>
      <c r="EG86">
        <v>-1.9172649582745001</v>
      </c>
      <c r="EH86">
        <v>-27.6034187425394</v>
      </c>
      <c r="EI86">
        <v>12746.169230769199</v>
      </c>
      <c r="EJ86">
        <v>15</v>
      </c>
      <c r="EK86">
        <v>1634323619.5</v>
      </c>
      <c r="EL86" t="s">
        <v>684</v>
      </c>
      <c r="EM86">
        <v>1634323612.5</v>
      </c>
      <c r="EN86">
        <v>1634323619.5</v>
      </c>
      <c r="EO86">
        <v>76</v>
      </c>
      <c r="EP86">
        <v>0.92</v>
      </c>
      <c r="EQ86">
        <v>1E-3</v>
      </c>
      <c r="ER86">
        <v>4.1059999999999999</v>
      </c>
      <c r="ES86">
        <v>-6.2E-2</v>
      </c>
      <c r="ET86">
        <v>800</v>
      </c>
      <c r="EU86">
        <v>10</v>
      </c>
      <c r="EV86">
        <v>0.22</v>
      </c>
      <c r="EW86">
        <v>0.02</v>
      </c>
      <c r="EX86">
        <v>-10.8870725</v>
      </c>
      <c r="EY86">
        <v>-4.0891181988705699E-2</v>
      </c>
      <c r="EZ86">
        <v>2.085457968289E-2</v>
      </c>
      <c r="FA86">
        <v>1</v>
      </c>
      <c r="FB86">
        <v>3.6480929999999998</v>
      </c>
      <c r="FC86">
        <v>-0.222418536585368</v>
      </c>
      <c r="FD86">
        <v>2.1423962308592701E-2</v>
      </c>
      <c r="FE86">
        <v>1</v>
      </c>
      <c r="FF86">
        <v>2</v>
      </c>
      <c r="FG86">
        <v>2</v>
      </c>
      <c r="FH86" t="s">
        <v>395</v>
      </c>
      <c r="FI86">
        <v>3.8843100000000002</v>
      </c>
      <c r="FJ86">
        <v>2.7589100000000002</v>
      </c>
      <c r="FK86">
        <v>0.14433399999999999</v>
      </c>
      <c r="FL86">
        <v>0.146092</v>
      </c>
      <c r="FM86">
        <v>7.1903099999999998E-2</v>
      </c>
      <c r="FN86">
        <v>5.7719199999999998E-2</v>
      </c>
      <c r="FO86">
        <v>33726.300000000003</v>
      </c>
      <c r="FP86">
        <v>36947.4</v>
      </c>
      <c r="FQ86">
        <v>35705.1</v>
      </c>
      <c r="FR86">
        <v>39263.9</v>
      </c>
      <c r="FS86">
        <v>47023.6</v>
      </c>
      <c r="FT86">
        <v>53423.8</v>
      </c>
      <c r="FU86">
        <v>55829.9</v>
      </c>
      <c r="FV86">
        <v>62952.7</v>
      </c>
      <c r="FW86">
        <v>2.6537700000000002</v>
      </c>
      <c r="FX86">
        <v>2.23055</v>
      </c>
      <c r="FY86">
        <v>-0.28900100000000001</v>
      </c>
      <c r="FZ86">
        <v>0</v>
      </c>
      <c r="GA86">
        <v>-244.72900000000001</v>
      </c>
      <c r="GB86">
        <v>999.9</v>
      </c>
      <c r="GC86">
        <v>30.167000000000002</v>
      </c>
      <c r="GD86">
        <v>28.611000000000001</v>
      </c>
      <c r="GE86">
        <v>13.047599999999999</v>
      </c>
      <c r="GF86">
        <v>56.191099999999999</v>
      </c>
      <c r="GG86">
        <v>45.432699999999997</v>
      </c>
      <c r="GH86">
        <v>3</v>
      </c>
      <c r="GI86">
        <v>-0.24429899999999999</v>
      </c>
      <c r="GJ86">
        <v>-0.74924299999999999</v>
      </c>
      <c r="GK86">
        <v>20.1309</v>
      </c>
      <c r="GL86">
        <v>5.1999199999999997</v>
      </c>
      <c r="GM86">
        <v>12.005000000000001</v>
      </c>
      <c r="GN86">
        <v>4.9757499999999997</v>
      </c>
      <c r="GO86">
        <v>3.2930000000000001</v>
      </c>
      <c r="GP86">
        <v>40.5</v>
      </c>
      <c r="GQ86">
        <v>1833.9</v>
      </c>
      <c r="GR86">
        <v>9999</v>
      </c>
      <c r="GS86">
        <v>9999</v>
      </c>
      <c r="GT86">
        <v>1.86311</v>
      </c>
      <c r="GU86">
        <v>1.86798</v>
      </c>
      <c r="GV86">
        <v>1.8676900000000001</v>
      </c>
      <c r="GW86">
        <v>1.86893</v>
      </c>
      <c r="GX86">
        <v>1.86981</v>
      </c>
      <c r="GY86">
        <v>1.8658399999999999</v>
      </c>
      <c r="GZ86">
        <v>1.8669100000000001</v>
      </c>
      <c r="HA86">
        <v>1.86829</v>
      </c>
      <c r="HB86">
        <v>5</v>
      </c>
      <c r="HC86">
        <v>0</v>
      </c>
      <c r="HD86">
        <v>0</v>
      </c>
      <c r="HE86">
        <v>0</v>
      </c>
      <c r="HF86" t="s">
        <v>396</v>
      </c>
      <c r="HG86" t="s">
        <v>397</v>
      </c>
      <c r="HH86" t="s">
        <v>398</v>
      </c>
      <c r="HI86" t="s">
        <v>398</v>
      </c>
      <c r="HJ86" t="s">
        <v>398</v>
      </c>
      <c r="HK86" t="s">
        <v>398</v>
      </c>
      <c r="HL86">
        <v>0</v>
      </c>
      <c r="HM86">
        <v>100</v>
      </c>
      <c r="HN86">
        <v>100</v>
      </c>
      <c r="HO86">
        <v>4.1059999999999999</v>
      </c>
      <c r="HP86">
        <v>-6.2E-2</v>
      </c>
      <c r="HQ86">
        <v>4.1055499999999903</v>
      </c>
      <c r="HR86">
        <v>0</v>
      </c>
      <c r="HS86">
        <v>0</v>
      </c>
      <c r="HT86">
        <v>0</v>
      </c>
      <c r="HU86">
        <v>-6.20399999999997E-2</v>
      </c>
      <c r="HV86">
        <v>0</v>
      </c>
      <c r="HW86">
        <v>0</v>
      </c>
      <c r="HX86">
        <v>0</v>
      </c>
      <c r="HY86">
        <v>-1</v>
      </c>
      <c r="HZ86">
        <v>-1</v>
      </c>
      <c r="IA86">
        <v>-1</v>
      </c>
      <c r="IB86">
        <v>-1</v>
      </c>
      <c r="IC86">
        <v>0.6</v>
      </c>
      <c r="ID86">
        <v>0.5</v>
      </c>
      <c r="IE86">
        <v>2.6147499999999999</v>
      </c>
      <c r="IF86">
        <v>2.6122999999999998</v>
      </c>
      <c r="IG86">
        <v>2.9980500000000001</v>
      </c>
      <c r="IH86">
        <v>2.9565399999999999</v>
      </c>
      <c r="II86">
        <v>2.7453599999999998</v>
      </c>
      <c r="IJ86">
        <v>2.32178</v>
      </c>
      <c r="IK86">
        <v>32.553899999999999</v>
      </c>
      <c r="IL86">
        <v>24.218800000000002</v>
      </c>
      <c r="IM86">
        <v>18</v>
      </c>
      <c r="IN86">
        <v>1071.54</v>
      </c>
      <c r="IO86">
        <v>644.61900000000003</v>
      </c>
      <c r="IP86">
        <v>25.0001</v>
      </c>
      <c r="IQ86">
        <v>24.1004</v>
      </c>
      <c r="IR86">
        <v>30.0001</v>
      </c>
      <c r="IS86">
        <v>23.969899999999999</v>
      </c>
      <c r="IT86">
        <v>23.921600000000002</v>
      </c>
      <c r="IU86">
        <v>52.332500000000003</v>
      </c>
      <c r="IV86">
        <v>0</v>
      </c>
      <c r="IW86">
        <v>0</v>
      </c>
      <c r="IX86">
        <v>25</v>
      </c>
      <c r="IY86">
        <v>800</v>
      </c>
      <c r="IZ86">
        <v>16.529399999999999</v>
      </c>
      <c r="JA86">
        <v>103.554</v>
      </c>
      <c r="JB86">
        <v>104.80200000000001</v>
      </c>
    </row>
    <row r="87" spans="1:262" x14ac:dyDescent="0.2">
      <c r="A87">
        <v>71</v>
      </c>
      <c r="B87">
        <v>1634323753.5</v>
      </c>
      <c r="C87">
        <v>11973.4000000954</v>
      </c>
      <c r="D87" t="s">
        <v>685</v>
      </c>
      <c r="E87" t="s">
        <v>686</v>
      </c>
      <c r="F87" t="s">
        <v>390</v>
      </c>
      <c r="G87">
        <v>1634323753.5</v>
      </c>
      <c r="H87">
        <f t="shared" si="92"/>
        <v>5.2640732117803244E-3</v>
      </c>
      <c r="I87">
        <f t="shared" si="93"/>
        <v>5.2640732117803246</v>
      </c>
      <c r="J87">
        <f t="shared" si="94"/>
        <v>13.942299806471356</v>
      </c>
      <c r="K87">
        <f t="shared" si="95"/>
        <v>988.52300000000002</v>
      </c>
      <c r="L87">
        <f t="shared" si="96"/>
        <v>846.75225164641699</v>
      </c>
      <c r="M87">
        <f t="shared" si="97"/>
        <v>77.065051665552403</v>
      </c>
      <c r="N87">
        <f t="shared" si="98"/>
        <v>89.967963969935809</v>
      </c>
      <c r="O87">
        <f t="shared" si="99"/>
        <v>0.21985219072227577</v>
      </c>
      <c r="P87">
        <f t="shared" si="100"/>
        <v>2.766574409020242</v>
      </c>
      <c r="Q87">
        <f t="shared" si="101"/>
        <v>0.2105868150854121</v>
      </c>
      <c r="R87">
        <f t="shared" si="102"/>
        <v>0.13241667740843643</v>
      </c>
      <c r="S87">
        <f t="shared" si="103"/>
        <v>241.70288901789553</v>
      </c>
      <c r="T87">
        <f t="shared" si="104"/>
        <v>26.345571375809051</v>
      </c>
      <c r="U87">
        <f t="shared" si="105"/>
        <v>26.345571375809051</v>
      </c>
      <c r="V87">
        <f t="shared" si="106"/>
        <v>3.4438765451136524</v>
      </c>
      <c r="W87">
        <f t="shared" si="107"/>
        <v>35.759693317743746</v>
      </c>
      <c r="X87">
        <f t="shared" si="108"/>
        <v>1.2272036456149402</v>
      </c>
      <c r="Y87">
        <f t="shared" si="109"/>
        <v>3.4318069640882771</v>
      </c>
      <c r="Z87">
        <f t="shared" si="110"/>
        <v>2.2166728994987119</v>
      </c>
      <c r="AA87">
        <f t="shared" si="111"/>
        <v>-232.1456286395123</v>
      </c>
      <c r="AB87">
        <f t="shared" si="112"/>
        <v>-8.8702484498556586</v>
      </c>
      <c r="AC87">
        <f t="shared" si="113"/>
        <v>-0.68721673067587363</v>
      </c>
      <c r="AD87">
        <f t="shared" si="114"/>
        <v>-2.0480214831053445E-4</v>
      </c>
      <c r="AE87">
        <v>0</v>
      </c>
      <c r="AF87">
        <v>0</v>
      </c>
      <c r="AG87">
        <f t="shared" si="115"/>
        <v>1</v>
      </c>
      <c r="AH87">
        <f t="shared" si="116"/>
        <v>0</v>
      </c>
      <c r="AI87">
        <f t="shared" si="117"/>
        <v>48224.111040803706</v>
      </c>
      <c r="AJ87" t="s">
        <v>391</v>
      </c>
      <c r="AK87">
        <v>0</v>
      </c>
      <c r="AL87">
        <v>0</v>
      </c>
      <c r="AM87">
        <v>0</v>
      </c>
      <c r="AN87" t="e">
        <f t="shared" si="118"/>
        <v>#DIV/0!</v>
      </c>
      <c r="AO87">
        <v>-1</v>
      </c>
      <c r="AP87" t="s">
        <v>687</v>
      </c>
      <c r="AQ87">
        <v>10420.799999999999</v>
      </c>
      <c r="AR87">
        <v>867.08199999999999</v>
      </c>
      <c r="AS87">
        <v>990.07600000000002</v>
      </c>
      <c r="AT87">
        <f t="shared" si="119"/>
        <v>0.12422682703146026</v>
      </c>
      <c r="AU87">
        <v>0.5</v>
      </c>
      <c r="AV87">
        <f t="shared" si="120"/>
        <v>1261.0265994911376</v>
      </c>
      <c r="AW87">
        <f t="shared" si="121"/>
        <v>13.942299806471356</v>
      </c>
      <c r="AX87">
        <f t="shared" si="122"/>
        <v>78.326666628528031</v>
      </c>
      <c r="AY87">
        <f t="shared" si="123"/>
        <v>1.1849313735730099E-2</v>
      </c>
      <c r="AZ87">
        <f t="shared" si="124"/>
        <v>-1</v>
      </c>
      <c r="BA87" t="e">
        <f t="shared" si="125"/>
        <v>#DIV/0!</v>
      </c>
      <c r="BB87" t="s">
        <v>391</v>
      </c>
      <c r="BC87">
        <v>0</v>
      </c>
      <c r="BD87" t="e">
        <f t="shared" si="126"/>
        <v>#DIV/0!</v>
      </c>
      <c r="BE87" t="e">
        <f t="shared" si="127"/>
        <v>#DIV/0!</v>
      </c>
      <c r="BF87" t="e">
        <f t="shared" si="128"/>
        <v>#DIV/0!</v>
      </c>
      <c r="BG87" t="e">
        <f t="shared" si="129"/>
        <v>#DIV/0!</v>
      </c>
      <c r="BH87">
        <f t="shared" si="130"/>
        <v>0.12422682703146024</v>
      </c>
      <c r="BI87" t="e">
        <f t="shared" si="131"/>
        <v>#DIV/0!</v>
      </c>
      <c r="BJ87" t="e">
        <f t="shared" si="132"/>
        <v>#DIV/0!</v>
      </c>
      <c r="BK87" t="e">
        <f t="shared" si="133"/>
        <v>#DIV/0!</v>
      </c>
      <c r="BL87">
        <v>189</v>
      </c>
      <c r="BM87">
        <v>300</v>
      </c>
      <c r="BN87">
        <v>300</v>
      </c>
      <c r="BO87">
        <v>300</v>
      </c>
      <c r="BP87">
        <v>10420.799999999999</v>
      </c>
      <c r="BQ87">
        <v>968.36</v>
      </c>
      <c r="BR87">
        <v>-7.3692799999999998E-3</v>
      </c>
      <c r="BS87">
        <v>-0.09</v>
      </c>
      <c r="BT87" t="s">
        <v>391</v>
      </c>
      <c r="BU87" t="s">
        <v>391</v>
      </c>
      <c r="BV87" t="s">
        <v>391</v>
      </c>
      <c r="BW87" t="s">
        <v>391</v>
      </c>
      <c r="BX87" t="s">
        <v>391</v>
      </c>
      <c r="BY87" t="s">
        <v>391</v>
      </c>
      <c r="BZ87" t="s">
        <v>391</v>
      </c>
      <c r="CA87" t="s">
        <v>391</v>
      </c>
      <c r="CB87" t="s">
        <v>391</v>
      </c>
      <c r="CC87" t="s">
        <v>391</v>
      </c>
      <c r="CD87">
        <f t="shared" si="134"/>
        <v>1499.78</v>
      </c>
      <c r="CE87">
        <f t="shared" si="135"/>
        <v>1261.0265994911376</v>
      </c>
      <c r="CF87">
        <f t="shared" si="136"/>
        <v>0.84080771812608357</v>
      </c>
      <c r="CG87">
        <f t="shared" si="137"/>
        <v>0.16115889598334124</v>
      </c>
      <c r="CH87">
        <v>6</v>
      </c>
      <c r="CI87">
        <v>0.5</v>
      </c>
      <c r="CJ87" t="s">
        <v>393</v>
      </c>
      <c r="CK87">
        <v>2</v>
      </c>
      <c r="CL87">
        <v>1634323753.5</v>
      </c>
      <c r="CM87">
        <v>988.52300000000002</v>
      </c>
      <c r="CN87">
        <v>1000.01</v>
      </c>
      <c r="CO87">
        <v>13.4839</v>
      </c>
      <c r="CP87">
        <v>10.3682</v>
      </c>
      <c r="CQ87">
        <v>984.18200000000002</v>
      </c>
      <c r="CR87">
        <v>13.5449</v>
      </c>
      <c r="CS87">
        <v>1000.05</v>
      </c>
      <c r="CT87">
        <v>90.912599999999998</v>
      </c>
      <c r="CU87">
        <v>9.9914600000000006E-2</v>
      </c>
      <c r="CV87">
        <v>26.286100000000001</v>
      </c>
      <c r="CW87">
        <v>-254.68799999999999</v>
      </c>
      <c r="CX87">
        <v>999.9</v>
      </c>
      <c r="CY87">
        <v>0</v>
      </c>
      <c r="CZ87">
        <v>0</v>
      </c>
      <c r="DA87">
        <v>10008.1</v>
      </c>
      <c r="DB87">
        <v>0</v>
      </c>
      <c r="DC87">
        <v>11.805099999999999</v>
      </c>
      <c r="DD87">
        <v>-11.489100000000001</v>
      </c>
      <c r="DE87">
        <v>1002.03</v>
      </c>
      <c r="DF87">
        <v>1010.49</v>
      </c>
      <c r="DG87">
        <v>3.11572</v>
      </c>
      <c r="DH87">
        <v>1000.01</v>
      </c>
      <c r="DI87">
        <v>10.3682</v>
      </c>
      <c r="DJ87">
        <v>1.2258599999999999</v>
      </c>
      <c r="DK87">
        <v>0.94260299999999997</v>
      </c>
      <c r="DL87">
        <v>9.9193700000000007</v>
      </c>
      <c r="DM87">
        <v>6.0581399999999999</v>
      </c>
      <c r="DN87">
        <v>1499.78</v>
      </c>
      <c r="DO87">
        <v>0.97298799999999996</v>
      </c>
      <c r="DP87">
        <v>2.7011799999999999E-2</v>
      </c>
      <c r="DQ87">
        <v>0</v>
      </c>
      <c r="DR87">
        <v>866.65300000000002</v>
      </c>
      <c r="DS87">
        <v>5.0006300000000001</v>
      </c>
      <c r="DT87">
        <v>12730.9</v>
      </c>
      <c r="DU87">
        <v>12903.1</v>
      </c>
      <c r="DV87">
        <v>37.311999999999998</v>
      </c>
      <c r="DW87">
        <v>38.186999999999998</v>
      </c>
      <c r="DX87">
        <v>37.186999999999998</v>
      </c>
      <c r="DY87">
        <v>37.686999999999998</v>
      </c>
      <c r="DZ87">
        <v>38.686999999999998</v>
      </c>
      <c r="EA87">
        <v>1454.4</v>
      </c>
      <c r="EB87">
        <v>40.380000000000003</v>
      </c>
      <c r="EC87">
        <v>0</v>
      </c>
      <c r="ED87">
        <v>105.700000047684</v>
      </c>
      <c r="EE87">
        <v>0</v>
      </c>
      <c r="EF87">
        <v>867.08199999999999</v>
      </c>
      <c r="EG87">
        <v>-4.2157692042226804</v>
      </c>
      <c r="EH87">
        <v>-13.976923098423599</v>
      </c>
      <c r="EI87">
        <v>12734.575999999999</v>
      </c>
      <c r="EJ87">
        <v>15</v>
      </c>
      <c r="EK87">
        <v>1634323726.5</v>
      </c>
      <c r="EL87" t="s">
        <v>688</v>
      </c>
      <c r="EM87">
        <v>1634323726.5</v>
      </c>
      <c r="EN87">
        <v>1634323725</v>
      </c>
      <c r="EO87">
        <v>77</v>
      </c>
      <c r="EP87">
        <v>0.23499999999999999</v>
      </c>
      <c r="EQ87">
        <v>1E-3</v>
      </c>
      <c r="ER87">
        <v>4.3410000000000002</v>
      </c>
      <c r="ES87">
        <v>-6.0999999999999999E-2</v>
      </c>
      <c r="ET87">
        <v>1000</v>
      </c>
      <c r="EU87">
        <v>10</v>
      </c>
      <c r="EV87">
        <v>0.16</v>
      </c>
      <c r="EW87">
        <v>0.02</v>
      </c>
      <c r="EX87">
        <v>-11.5249243902439</v>
      </c>
      <c r="EY87">
        <v>9.4747735191636803E-2</v>
      </c>
      <c r="EZ87">
        <v>3.1375785136325801E-2</v>
      </c>
      <c r="FA87">
        <v>1</v>
      </c>
      <c r="FB87">
        <v>3.1703785365853698</v>
      </c>
      <c r="FC87">
        <v>-0.28395365853658699</v>
      </c>
      <c r="FD87">
        <v>2.80272112167823E-2</v>
      </c>
      <c r="FE87">
        <v>1</v>
      </c>
      <c r="FF87">
        <v>2</v>
      </c>
      <c r="FG87">
        <v>2</v>
      </c>
      <c r="FH87" t="s">
        <v>395</v>
      </c>
      <c r="FI87">
        <v>3.8844799999999999</v>
      </c>
      <c r="FJ87">
        <v>2.7589700000000001</v>
      </c>
      <c r="FK87">
        <v>0.16724800000000001</v>
      </c>
      <c r="FL87">
        <v>0.168825</v>
      </c>
      <c r="FM87">
        <v>6.9937799999999994E-2</v>
      </c>
      <c r="FN87">
        <v>5.76278E-2</v>
      </c>
      <c r="FO87">
        <v>32825.4</v>
      </c>
      <c r="FP87">
        <v>35966.6</v>
      </c>
      <c r="FQ87">
        <v>35706.699999999997</v>
      </c>
      <c r="FR87">
        <v>39265.699999999997</v>
      </c>
      <c r="FS87">
        <v>47127.3</v>
      </c>
      <c r="FT87">
        <v>53432</v>
      </c>
      <c r="FU87">
        <v>55832.2</v>
      </c>
      <c r="FV87">
        <v>62955.5</v>
      </c>
      <c r="FW87">
        <v>2.6528200000000002</v>
      </c>
      <c r="FX87">
        <v>2.2313999999999998</v>
      </c>
      <c r="FY87">
        <v>-0.33552599999999999</v>
      </c>
      <c r="FZ87">
        <v>0</v>
      </c>
      <c r="GA87">
        <v>-244.73400000000001</v>
      </c>
      <c r="GB87">
        <v>999.9</v>
      </c>
      <c r="GC87">
        <v>30.045000000000002</v>
      </c>
      <c r="GD87">
        <v>28.611000000000001</v>
      </c>
      <c r="GE87">
        <v>12.994300000000001</v>
      </c>
      <c r="GF87">
        <v>56.211100000000002</v>
      </c>
      <c r="GG87">
        <v>45.396599999999999</v>
      </c>
      <c r="GH87">
        <v>3</v>
      </c>
      <c r="GI87">
        <v>-0.24501500000000001</v>
      </c>
      <c r="GJ87">
        <v>-0.755139</v>
      </c>
      <c r="GK87">
        <v>20.1325</v>
      </c>
      <c r="GL87">
        <v>5.2000700000000002</v>
      </c>
      <c r="GM87">
        <v>12.005000000000001</v>
      </c>
      <c r="GN87">
        <v>4.9756499999999999</v>
      </c>
      <c r="GO87">
        <v>3.2930000000000001</v>
      </c>
      <c r="GP87">
        <v>40.6</v>
      </c>
      <c r="GQ87">
        <v>1837.4</v>
      </c>
      <c r="GR87">
        <v>9999</v>
      </c>
      <c r="GS87">
        <v>9999</v>
      </c>
      <c r="GT87">
        <v>1.86311</v>
      </c>
      <c r="GU87">
        <v>1.86799</v>
      </c>
      <c r="GV87">
        <v>1.8676900000000001</v>
      </c>
      <c r="GW87">
        <v>1.86894</v>
      </c>
      <c r="GX87">
        <v>1.86981</v>
      </c>
      <c r="GY87">
        <v>1.8658399999999999</v>
      </c>
      <c r="GZ87">
        <v>1.8669100000000001</v>
      </c>
      <c r="HA87">
        <v>1.86829</v>
      </c>
      <c r="HB87">
        <v>5</v>
      </c>
      <c r="HC87">
        <v>0</v>
      </c>
      <c r="HD87">
        <v>0</v>
      </c>
      <c r="HE87">
        <v>0</v>
      </c>
      <c r="HF87" t="s">
        <v>396</v>
      </c>
      <c r="HG87" t="s">
        <v>397</v>
      </c>
      <c r="HH87" t="s">
        <v>398</v>
      </c>
      <c r="HI87" t="s">
        <v>398</v>
      </c>
      <c r="HJ87" t="s">
        <v>398</v>
      </c>
      <c r="HK87" t="s">
        <v>398</v>
      </c>
      <c r="HL87">
        <v>0</v>
      </c>
      <c r="HM87">
        <v>100</v>
      </c>
      <c r="HN87">
        <v>100</v>
      </c>
      <c r="HO87">
        <v>4.3410000000000002</v>
      </c>
      <c r="HP87">
        <v>-6.0999999999999999E-2</v>
      </c>
      <c r="HQ87">
        <v>4.3411904761905999</v>
      </c>
      <c r="HR87">
        <v>0</v>
      </c>
      <c r="HS87">
        <v>0</v>
      </c>
      <c r="HT87">
        <v>0</v>
      </c>
      <c r="HU87">
        <v>-6.0925000000000999E-2</v>
      </c>
      <c r="HV87">
        <v>0</v>
      </c>
      <c r="HW87">
        <v>0</v>
      </c>
      <c r="HX87">
        <v>0</v>
      </c>
      <c r="HY87">
        <v>-1</v>
      </c>
      <c r="HZ87">
        <v>-1</v>
      </c>
      <c r="IA87">
        <v>-1</v>
      </c>
      <c r="IB87">
        <v>-1</v>
      </c>
      <c r="IC87">
        <v>0.5</v>
      </c>
      <c r="ID87">
        <v>0.5</v>
      </c>
      <c r="IE87">
        <v>3.1140099999999999</v>
      </c>
      <c r="IF87">
        <v>2.6025399999999999</v>
      </c>
      <c r="IG87">
        <v>2.9980500000000001</v>
      </c>
      <c r="IH87">
        <v>2.9565399999999999</v>
      </c>
      <c r="II87">
        <v>2.7453599999999998</v>
      </c>
      <c r="IJ87">
        <v>2.32666</v>
      </c>
      <c r="IK87">
        <v>32.553899999999999</v>
      </c>
      <c r="IL87">
        <v>24.218800000000002</v>
      </c>
      <c r="IM87">
        <v>18</v>
      </c>
      <c r="IN87">
        <v>1070.22</v>
      </c>
      <c r="IO87">
        <v>645.19799999999998</v>
      </c>
      <c r="IP87">
        <v>24.9999</v>
      </c>
      <c r="IQ87">
        <v>24.0947</v>
      </c>
      <c r="IR87">
        <v>30</v>
      </c>
      <c r="IS87">
        <v>23.9619</v>
      </c>
      <c r="IT87">
        <v>23.913699999999999</v>
      </c>
      <c r="IU87">
        <v>62.320999999999998</v>
      </c>
      <c r="IV87">
        <v>0</v>
      </c>
      <c r="IW87">
        <v>0</v>
      </c>
      <c r="IX87">
        <v>25</v>
      </c>
      <c r="IY87">
        <v>1000</v>
      </c>
      <c r="IZ87">
        <v>16.529399999999999</v>
      </c>
      <c r="JA87">
        <v>103.55800000000001</v>
      </c>
      <c r="JB87">
        <v>104.807</v>
      </c>
    </row>
    <row r="88" spans="1:262" x14ac:dyDescent="0.2">
      <c r="A88">
        <v>72</v>
      </c>
      <c r="B88">
        <v>1634323857.5</v>
      </c>
      <c r="C88">
        <v>12077.4000000954</v>
      </c>
      <c r="D88" t="s">
        <v>689</v>
      </c>
      <c r="E88" t="s">
        <v>690</v>
      </c>
      <c r="F88" t="s">
        <v>390</v>
      </c>
      <c r="G88">
        <v>1634323857.5</v>
      </c>
      <c r="H88">
        <f t="shared" si="92"/>
        <v>4.4832684345320981E-3</v>
      </c>
      <c r="I88">
        <f t="shared" si="93"/>
        <v>4.4832684345320981</v>
      </c>
      <c r="J88">
        <f t="shared" si="94"/>
        <v>14.489682527475164</v>
      </c>
      <c r="K88">
        <f t="shared" si="95"/>
        <v>1188.17</v>
      </c>
      <c r="L88">
        <f t="shared" si="96"/>
        <v>1007.6640979569327</v>
      </c>
      <c r="M88">
        <f t="shared" si="97"/>
        <v>91.700840632527346</v>
      </c>
      <c r="N88">
        <f t="shared" si="98"/>
        <v>108.127488153306</v>
      </c>
      <c r="O88">
        <f t="shared" si="99"/>
        <v>0.17730177883404205</v>
      </c>
      <c r="P88">
        <f t="shared" si="100"/>
        <v>2.7656806313385314</v>
      </c>
      <c r="Q88">
        <f t="shared" si="101"/>
        <v>0.17122057293730131</v>
      </c>
      <c r="R88">
        <f t="shared" si="102"/>
        <v>0.10754185407335543</v>
      </c>
      <c r="S88">
        <f t="shared" si="103"/>
        <v>241.70869401816492</v>
      </c>
      <c r="T88">
        <f t="shared" si="104"/>
        <v>26.642440486154683</v>
      </c>
      <c r="U88">
        <f t="shared" si="105"/>
        <v>26.642440486154683</v>
      </c>
      <c r="V88">
        <f t="shared" si="106"/>
        <v>3.5046814646556266</v>
      </c>
      <c r="W88">
        <f t="shared" si="107"/>
        <v>34.310197178257305</v>
      </c>
      <c r="X88">
        <f t="shared" si="108"/>
        <v>1.1832077694872398</v>
      </c>
      <c r="Y88">
        <f t="shared" si="109"/>
        <v>3.4485600981537052</v>
      </c>
      <c r="Z88">
        <f t="shared" si="110"/>
        <v>2.321473695168387</v>
      </c>
      <c r="AA88">
        <f t="shared" si="111"/>
        <v>-197.71213796286554</v>
      </c>
      <c r="AB88">
        <f t="shared" si="112"/>
        <v>-40.830540477334161</v>
      </c>
      <c r="AC88">
        <f t="shared" si="113"/>
        <v>-3.1703622866768608</v>
      </c>
      <c r="AD88">
        <f t="shared" si="114"/>
        <v>-4.3467087116439984E-3</v>
      </c>
      <c r="AE88">
        <v>0</v>
      </c>
      <c r="AF88">
        <v>0</v>
      </c>
      <c r="AG88">
        <f t="shared" si="115"/>
        <v>1</v>
      </c>
      <c r="AH88">
        <f t="shared" si="116"/>
        <v>0</v>
      </c>
      <c r="AI88">
        <f t="shared" si="117"/>
        <v>48186.239276191496</v>
      </c>
      <c r="AJ88" t="s">
        <v>391</v>
      </c>
      <c r="AK88">
        <v>0</v>
      </c>
      <c r="AL88">
        <v>0</v>
      </c>
      <c r="AM88">
        <v>0</v>
      </c>
      <c r="AN88" t="e">
        <f t="shared" si="118"/>
        <v>#DIV/0!</v>
      </c>
      <c r="AO88">
        <v>-1</v>
      </c>
      <c r="AP88" t="s">
        <v>691</v>
      </c>
      <c r="AQ88">
        <v>10413.200000000001</v>
      </c>
      <c r="AR88">
        <v>860.34835999999996</v>
      </c>
      <c r="AS88">
        <v>984.25099999999998</v>
      </c>
      <c r="AT88">
        <f t="shared" si="119"/>
        <v>0.12588520611104281</v>
      </c>
      <c r="AU88">
        <v>0.5</v>
      </c>
      <c r="AV88">
        <f t="shared" si="120"/>
        <v>1261.0598994912771</v>
      </c>
      <c r="AW88">
        <f t="shared" si="121"/>
        <v>14.489682527475164</v>
      </c>
      <c r="AX88">
        <f t="shared" si="122"/>
        <v>79.374392682915172</v>
      </c>
      <c r="AY88">
        <f t="shared" si="123"/>
        <v>1.2283066437782885E-2</v>
      </c>
      <c r="AZ88">
        <f t="shared" si="124"/>
        <v>-1</v>
      </c>
      <c r="BA88" t="e">
        <f t="shared" si="125"/>
        <v>#DIV/0!</v>
      </c>
      <c r="BB88" t="s">
        <v>391</v>
      </c>
      <c r="BC88">
        <v>0</v>
      </c>
      <c r="BD88" t="e">
        <f t="shared" si="126"/>
        <v>#DIV/0!</v>
      </c>
      <c r="BE88" t="e">
        <f t="shared" si="127"/>
        <v>#DIV/0!</v>
      </c>
      <c r="BF88" t="e">
        <f t="shared" si="128"/>
        <v>#DIV/0!</v>
      </c>
      <c r="BG88" t="e">
        <f t="shared" si="129"/>
        <v>#DIV/0!</v>
      </c>
      <c r="BH88">
        <f t="shared" si="130"/>
        <v>0.12588520611104284</v>
      </c>
      <c r="BI88" t="e">
        <f t="shared" si="131"/>
        <v>#DIV/0!</v>
      </c>
      <c r="BJ88" t="e">
        <f t="shared" si="132"/>
        <v>#DIV/0!</v>
      </c>
      <c r="BK88" t="e">
        <f t="shared" si="133"/>
        <v>#DIV/0!</v>
      </c>
      <c r="BL88">
        <v>190</v>
      </c>
      <c r="BM88">
        <v>300</v>
      </c>
      <c r="BN88">
        <v>300</v>
      </c>
      <c r="BO88">
        <v>300</v>
      </c>
      <c r="BP88">
        <v>10413.200000000001</v>
      </c>
      <c r="BQ88">
        <v>961.63</v>
      </c>
      <c r="BR88">
        <v>-7.3639899999999999E-3</v>
      </c>
      <c r="BS88">
        <v>-0.09</v>
      </c>
      <c r="BT88" t="s">
        <v>391</v>
      </c>
      <c r="BU88" t="s">
        <v>391</v>
      </c>
      <c r="BV88" t="s">
        <v>391</v>
      </c>
      <c r="BW88" t="s">
        <v>391</v>
      </c>
      <c r="BX88" t="s">
        <v>391</v>
      </c>
      <c r="BY88" t="s">
        <v>391</v>
      </c>
      <c r="BZ88" t="s">
        <v>391</v>
      </c>
      <c r="CA88" t="s">
        <v>391</v>
      </c>
      <c r="CB88" t="s">
        <v>391</v>
      </c>
      <c r="CC88" t="s">
        <v>391</v>
      </c>
      <c r="CD88">
        <f t="shared" si="134"/>
        <v>1499.82</v>
      </c>
      <c r="CE88">
        <f t="shared" si="135"/>
        <v>1261.0598994912771</v>
      </c>
      <c r="CF88">
        <f t="shared" si="136"/>
        <v>0.84080749656043874</v>
      </c>
      <c r="CG88">
        <f t="shared" si="137"/>
        <v>0.16115846836164668</v>
      </c>
      <c r="CH88">
        <v>6</v>
      </c>
      <c r="CI88">
        <v>0.5</v>
      </c>
      <c r="CJ88" t="s">
        <v>393</v>
      </c>
      <c r="CK88">
        <v>2</v>
      </c>
      <c r="CL88">
        <v>1634323857.5</v>
      </c>
      <c r="CM88">
        <v>1188.17</v>
      </c>
      <c r="CN88">
        <v>1200.06</v>
      </c>
      <c r="CO88">
        <v>13.001799999999999</v>
      </c>
      <c r="CP88">
        <v>10.3468</v>
      </c>
      <c r="CQ88">
        <v>1183.3499999999999</v>
      </c>
      <c r="CR88">
        <v>13.0639</v>
      </c>
      <c r="CS88">
        <v>999.995</v>
      </c>
      <c r="CT88">
        <v>90.903700000000001</v>
      </c>
      <c r="CU88">
        <v>9.9681800000000001E-2</v>
      </c>
      <c r="CV88">
        <v>26.368600000000001</v>
      </c>
      <c r="CW88">
        <v>-254.74700000000001</v>
      </c>
      <c r="CX88">
        <v>999.9</v>
      </c>
      <c r="CY88">
        <v>0</v>
      </c>
      <c r="CZ88">
        <v>0</v>
      </c>
      <c r="DA88">
        <v>10003.799999999999</v>
      </c>
      <c r="DB88">
        <v>0</v>
      </c>
      <c r="DC88">
        <v>11.860300000000001</v>
      </c>
      <c r="DD88">
        <v>-11.8956</v>
      </c>
      <c r="DE88">
        <v>1203.82</v>
      </c>
      <c r="DF88">
        <v>1212.6099999999999</v>
      </c>
      <c r="DG88">
        <v>2.6549299999999998</v>
      </c>
      <c r="DH88">
        <v>1200.06</v>
      </c>
      <c r="DI88">
        <v>10.3468</v>
      </c>
      <c r="DJ88">
        <v>1.18191</v>
      </c>
      <c r="DK88">
        <v>0.94056700000000004</v>
      </c>
      <c r="DL88">
        <v>9.37561</v>
      </c>
      <c r="DM88">
        <v>6.0268499999999996</v>
      </c>
      <c r="DN88">
        <v>1499.82</v>
      </c>
      <c r="DO88">
        <v>0.97299199999999997</v>
      </c>
      <c r="DP88">
        <v>2.7008399999999998E-2</v>
      </c>
      <c r="DQ88">
        <v>0</v>
      </c>
      <c r="DR88">
        <v>859.60400000000004</v>
      </c>
      <c r="DS88">
        <v>5.0006300000000001</v>
      </c>
      <c r="DT88">
        <v>12706.3</v>
      </c>
      <c r="DU88">
        <v>12903.5</v>
      </c>
      <c r="DV88">
        <v>39.25</v>
      </c>
      <c r="DW88">
        <v>40.125</v>
      </c>
      <c r="DX88">
        <v>38.875</v>
      </c>
      <c r="DY88">
        <v>40.875</v>
      </c>
      <c r="DZ88">
        <v>40.686999999999998</v>
      </c>
      <c r="EA88">
        <v>1454.45</v>
      </c>
      <c r="EB88">
        <v>40.369999999999997</v>
      </c>
      <c r="EC88">
        <v>0</v>
      </c>
      <c r="ED88">
        <v>103.59999990463299</v>
      </c>
      <c r="EE88">
        <v>0</v>
      </c>
      <c r="EF88">
        <v>860.34835999999996</v>
      </c>
      <c r="EG88">
        <v>-4.5467692390222796</v>
      </c>
      <c r="EH88">
        <v>-31.592307697184602</v>
      </c>
      <c r="EI88">
        <v>12712.208000000001</v>
      </c>
      <c r="EJ88">
        <v>15</v>
      </c>
      <c r="EK88">
        <v>1634323830</v>
      </c>
      <c r="EL88" t="s">
        <v>692</v>
      </c>
      <c r="EM88">
        <v>1634323830</v>
      </c>
      <c r="EN88">
        <v>1634323829</v>
      </c>
      <c r="EO88">
        <v>78</v>
      </c>
      <c r="EP88">
        <v>0.47599999999999998</v>
      </c>
      <c r="EQ88">
        <v>-1E-3</v>
      </c>
      <c r="ER88">
        <v>4.8170000000000002</v>
      </c>
      <c r="ES88">
        <v>-6.2E-2</v>
      </c>
      <c r="ET88">
        <v>1200</v>
      </c>
      <c r="EU88">
        <v>10</v>
      </c>
      <c r="EV88">
        <v>0.28999999999999998</v>
      </c>
      <c r="EW88">
        <v>0.04</v>
      </c>
      <c r="EX88">
        <v>-11.879095121951201</v>
      </c>
      <c r="EY88">
        <v>-8.6445993031523307E-3</v>
      </c>
      <c r="EZ88">
        <v>3.4193466436387203E-2</v>
      </c>
      <c r="FA88">
        <v>1</v>
      </c>
      <c r="FB88">
        <v>2.7001014634146299</v>
      </c>
      <c r="FC88">
        <v>-0.24746634146341401</v>
      </c>
      <c r="FD88">
        <v>2.4406783399440399E-2</v>
      </c>
      <c r="FE88">
        <v>1</v>
      </c>
      <c r="FF88">
        <v>2</v>
      </c>
      <c r="FG88">
        <v>2</v>
      </c>
      <c r="FH88" t="s">
        <v>395</v>
      </c>
      <c r="FI88">
        <v>3.8844099999999999</v>
      </c>
      <c r="FJ88">
        <v>2.7587100000000002</v>
      </c>
      <c r="FK88">
        <v>0.18776399999999999</v>
      </c>
      <c r="FL88">
        <v>0.18920500000000001</v>
      </c>
      <c r="FM88">
        <v>6.8066399999999999E-2</v>
      </c>
      <c r="FN88">
        <v>5.7533800000000003E-2</v>
      </c>
      <c r="FO88">
        <v>32017.9</v>
      </c>
      <c r="FP88">
        <v>35085.300000000003</v>
      </c>
      <c r="FQ88">
        <v>35707</v>
      </c>
      <c r="FR88">
        <v>39265.1</v>
      </c>
      <c r="FS88">
        <v>47224.3</v>
      </c>
      <c r="FT88">
        <v>53437.7</v>
      </c>
      <c r="FU88">
        <v>55832.5</v>
      </c>
      <c r="FV88">
        <v>62955.1</v>
      </c>
      <c r="FW88">
        <v>2.6555499999999999</v>
      </c>
      <c r="FX88">
        <v>2.2321</v>
      </c>
      <c r="FY88">
        <v>-0.33741399999999999</v>
      </c>
      <c r="FZ88">
        <v>0</v>
      </c>
      <c r="GA88">
        <v>-244.73699999999999</v>
      </c>
      <c r="GB88">
        <v>999.9</v>
      </c>
      <c r="GC88">
        <v>29.99</v>
      </c>
      <c r="GD88">
        <v>28.611000000000001</v>
      </c>
      <c r="GE88">
        <v>12.972799999999999</v>
      </c>
      <c r="GF88">
        <v>56.371099999999998</v>
      </c>
      <c r="GG88">
        <v>45.416699999999999</v>
      </c>
      <c r="GH88">
        <v>3</v>
      </c>
      <c r="GI88">
        <v>-0.245506</v>
      </c>
      <c r="GJ88">
        <v>-0.72224100000000002</v>
      </c>
      <c r="GK88">
        <v>20.1325</v>
      </c>
      <c r="GL88">
        <v>5.19977</v>
      </c>
      <c r="GM88">
        <v>12.004300000000001</v>
      </c>
      <c r="GN88">
        <v>4.9756999999999998</v>
      </c>
      <c r="GO88">
        <v>3.2930000000000001</v>
      </c>
      <c r="GP88">
        <v>40.6</v>
      </c>
      <c r="GQ88">
        <v>1841</v>
      </c>
      <c r="GR88">
        <v>9999</v>
      </c>
      <c r="GS88">
        <v>9999</v>
      </c>
      <c r="GT88">
        <v>1.8631200000000001</v>
      </c>
      <c r="GU88">
        <v>1.86799</v>
      </c>
      <c r="GV88">
        <v>1.86771</v>
      </c>
      <c r="GW88">
        <v>1.86893</v>
      </c>
      <c r="GX88">
        <v>1.86981</v>
      </c>
      <c r="GY88">
        <v>1.8658399999999999</v>
      </c>
      <c r="GZ88">
        <v>1.8669100000000001</v>
      </c>
      <c r="HA88">
        <v>1.86829</v>
      </c>
      <c r="HB88">
        <v>5</v>
      </c>
      <c r="HC88">
        <v>0</v>
      </c>
      <c r="HD88">
        <v>0</v>
      </c>
      <c r="HE88">
        <v>0</v>
      </c>
      <c r="HF88" t="s">
        <v>396</v>
      </c>
      <c r="HG88" t="s">
        <v>397</v>
      </c>
      <c r="HH88" t="s">
        <v>398</v>
      </c>
      <c r="HI88" t="s">
        <v>398</v>
      </c>
      <c r="HJ88" t="s">
        <v>398</v>
      </c>
      <c r="HK88" t="s">
        <v>398</v>
      </c>
      <c r="HL88">
        <v>0</v>
      </c>
      <c r="HM88">
        <v>100</v>
      </c>
      <c r="HN88">
        <v>100</v>
      </c>
      <c r="HO88">
        <v>4.82</v>
      </c>
      <c r="HP88">
        <v>-6.2100000000000002E-2</v>
      </c>
      <c r="HQ88">
        <v>4.8164999999999996</v>
      </c>
      <c r="HR88">
        <v>0</v>
      </c>
      <c r="HS88">
        <v>0</v>
      </c>
      <c r="HT88">
        <v>0</v>
      </c>
      <c r="HU88">
        <v>-6.2125000000001797E-2</v>
      </c>
      <c r="HV88">
        <v>0</v>
      </c>
      <c r="HW88">
        <v>0</v>
      </c>
      <c r="HX88">
        <v>0</v>
      </c>
      <c r="HY88">
        <v>-1</v>
      </c>
      <c r="HZ88">
        <v>-1</v>
      </c>
      <c r="IA88">
        <v>-1</v>
      </c>
      <c r="IB88">
        <v>-1</v>
      </c>
      <c r="IC88">
        <v>0.5</v>
      </c>
      <c r="ID88">
        <v>0.5</v>
      </c>
      <c r="IE88">
        <v>3.5839799999999999</v>
      </c>
      <c r="IF88">
        <v>2.5952099999999998</v>
      </c>
      <c r="IG88">
        <v>2.9980500000000001</v>
      </c>
      <c r="IH88">
        <v>2.9565399999999999</v>
      </c>
      <c r="II88">
        <v>2.7453599999999998</v>
      </c>
      <c r="IJ88">
        <v>2.2924799999999999</v>
      </c>
      <c r="IK88">
        <v>32.553899999999999</v>
      </c>
      <c r="IL88">
        <v>24.227599999999999</v>
      </c>
      <c r="IM88">
        <v>18</v>
      </c>
      <c r="IN88">
        <v>1073.31</v>
      </c>
      <c r="IO88">
        <v>645.65599999999995</v>
      </c>
      <c r="IP88">
        <v>25.000699999999998</v>
      </c>
      <c r="IQ88">
        <v>24.0883</v>
      </c>
      <c r="IR88">
        <v>30.0002</v>
      </c>
      <c r="IS88">
        <v>23.952100000000002</v>
      </c>
      <c r="IT88">
        <v>23.9057</v>
      </c>
      <c r="IU88">
        <v>71.714399999999998</v>
      </c>
      <c r="IV88">
        <v>0</v>
      </c>
      <c r="IW88">
        <v>0</v>
      </c>
      <c r="IX88">
        <v>25</v>
      </c>
      <c r="IY88">
        <v>1200</v>
      </c>
      <c r="IZ88">
        <v>16.529399999999999</v>
      </c>
      <c r="JA88">
        <v>103.559</v>
      </c>
      <c r="JB88">
        <v>104.806</v>
      </c>
    </row>
    <row r="89" spans="1:262" x14ac:dyDescent="0.2">
      <c r="A89">
        <v>73</v>
      </c>
      <c r="B89">
        <v>1634323959</v>
      </c>
      <c r="C89">
        <v>12178.9000000954</v>
      </c>
      <c r="D89" t="s">
        <v>693</v>
      </c>
      <c r="E89" t="s">
        <v>694</v>
      </c>
      <c r="F89" t="s">
        <v>390</v>
      </c>
      <c r="G89">
        <v>1634323959</v>
      </c>
      <c r="H89">
        <f t="shared" si="92"/>
        <v>3.8226404221564292E-3</v>
      </c>
      <c r="I89">
        <f t="shared" si="93"/>
        <v>3.8226404221564292</v>
      </c>
      <c r="J89">
        <f t="shared" si="94"/>
        <v>15.230412585900694</v>
      </c>
      <c r="K89">
        <f t="shared" si="95"/>
        <v>1487.52</v>
      </c>
      <c r="L89">
        <f t="shared" si="96"/>
        <v>1253.6530654210858</v>
      </c>
      <c r="M89">
        <f t="shared" si="97"/>
        <v>114.08984393510485</v>
      </c>
      <c r="N89">
        <f t="shared" si="98"/>
        <v>135.37311823454399</v>
      </c>
      <c r="O89">
        <f t="shared" si="99"/>
        <v>0.14349134001562233</v>
      </c>
      <c r="P89">
        <f t="shared" si="100"/>
        <v>2.7668801464496866</v>
      </c>
      <c r="Q89">
        <f t="shared" si="101"/>
        <v>0.13948174371479458</v>
      </c>
      <c r="R89">
        <f t="shared" si="102"/>
        <v>8.75270037842657E-2</v>
      </c>
      <c r="S89">
        <f t="shared" si="103"/>
        <v>241.72726701848669</v>
      </c>
      <c r="T89">
        <f t="shared" si="104"/>
        <v>26.982552796679411</v>
      </c>
      <c r="U89">
        <f t="shared" si="105"/>
        <v>26.982552796679411</v>
      </c>
      <c r="V89">
        <f t="shared" si="106"/>
        <v>3.5754937053598796</v>
      </c>
      <c r="W89">
        <f t="shared" si="107"/>
        <v>32.923684062346517</v>
      </c>
      <c r="X89">
        <f t="shared" si="108"/>
        <v>1.1460829867744502</v>
      </c>
      <c r="Y89">
        <f t="shared" si="109"/>
        <v>3.4810289899640332</v>
      </c>
      <c r="Z89">
        <f t="shared" si="110"/>
        <v>2.4294107185854292</v>
      </c>
      <c r="AA89">
        <f t="shared" si="111"/>
        <v>-168.57844261709852</v>
      </c>
      <c r="AB89">
        <f t="shared" si="112"/>
        <v>-67.879334894520781</v>
      </c>
      <c r="AC89">
        <f t="shared" si="113"/>
        <v>-5.2815100667756187</v>
      </c>
      <c r="AD89">
        <f t="shared" si="114"/>
        <v>-1.2020559908222594E-2</v>
      </c>
      <c r="AE89">
        <v>0</v>
      </c>
      <c r="AF89">
        <v>0</v>
      </c>
      <c r="AG89">
        <f t="shared" si="115"/>
        <v>1</v>
      </c>
      <c r="AH89">
        <f t="shared" si="116"/>
        <v>0</v>
      </c>
      <c r="AI89">
        <f t="shared" si="117"/>
        <v>48193.447411752692</v>
      </c>
      <c r="AJ89" t="s">
        <v>391</v>
      </c>
      <c r="AK89">
        <v>0</v>
      </c>
      <c r="AL89">
        <v>0</v>
      </c>
      <c r="AM89">
        <v>0</v>
      </c>
      <c r="AN89" t="e">
        <f t="shared" si="118"/>
        <v>#DIV/0!</v>
      </c>
      <c r="AO89">
        <v>-1</v>
      </c>
      <c r="AP89" t="s">
        <v>695</v>
      </c>
      <c r="AQ89">
        <v>10413.299999999999</v>
      </c>
      <c r="AR89">
        <v>856.68723999999997</v>
      </c>
      <c r="AS89">
        <v>979.03899999999999</v>
      </c>
      <c r="AT89">
        <f t="shared" si="119"/>
        <v>0.12497128306431105</v>
      </c>
      <c r="AU89">
        <v>0.5</v>
      </c>
      <c r="AV89">
        <f t="shared" si="120"/>
        <v>1261.160399491444</v>
      </c>
      <c r="AW89">
        <f t="shared" si="121"/>
        <v>15.230412585900694</v>
      </c>
      <c r="AX89">
        <f t="shared" si="122"/>
        <v>78.804416637172423</v>
      </c>
      <c r="AY89">
        <f t="shared" si="123"/>
        <v>1.2869427705187635E-2</v>
      </c>
      <c r="AZ89">
        <f t="shared" si="124"/>
        <v>-1</v>
      </c>
      <c r="BA89" t="e">
        <f t="shared" si="125"/>
        <v>#DIV/0!</v>
      </c>
      <c r="BB89" t="s">
        <v>391</v>
      </c>
      <c r="BC89">
        <v>0</v>
      </c>
      <c r="BD89" t="e">
        <f t="shared" si="126"/>
        <v>#DIV/0!</v>
      </c>
      <c r="BE89" t="e">
        <f t="shared" si="127"/>
        <v>#DIV/0!</v>
      </c>
      <c r="BF89" t="e">
        <f t="shared" si="128"/>
        <v>#DIV/0!</v>
      </c>
      <c r="BG89" t="e">
        <f t="shared" si="129"/>
        <v>#DIV/0!</v>
      </c>
      <c r="BH89">
        <f t="shared" si="130"/>
        <v>0.12497128306431105</v>
      </c>
      <c r="BI89" t="e">
        <f t="shared" si="131"/>
        <v>#DIV/0!</v>
      </c>
      <c r="BJ89" t="e">
        <f t="shared" si="132"/>
        <v>#DIV/0!</v>
      </c>
      <c r="BK89" t="e">
        <f t="shared" si="133"/>
        <v>#DIV/0!</v>
      </c>
      <c r="BL89">
        <v>191</v>
      </c>
      <c r="BM89">
        <v>300</v>
      </c>
      <c r="BN89">
        <v>300</v>
      </c>
      <c r="BO89">
        <v>300</v>
      </c>
      <c r="BP89">
        <v>10413.299999999999</v>
      </c>
      <c r="BQ89">
        <v>960.04</v>
      </c>
      <c r="BR89">
        <v>-7.36282E-3</v>
      </c>
      <c r="BS89">
        <v>0.68</v>
      </c>
      <c r="BT89" t="s">
        <v>391</v>
      </c>
      <c r="BU89" t="s">
        <v>391</v>
      </c>
      <c r="BV89" t="s">
        <v>391</v>
      </c>
      <c r="BW89" t="s">
        <v>391</v>
      </c>
      <c r="BX89" t="s">
        <v>391</v>
      </c>
      <c r="BY89" t="s">
        <v>391</v>
      </c>
      <c r="BZ89" t="s">
        <v>391</v>
      </c>
      <c r="CA89" t="s">
        <v>391</v>
      </c>
      <c r="CB89" t="s">
        <v>391</v>
      </c>
      <c r="CC89" t="s">
        <v>391</v>
      </c>
      <c r="CD89">
        <f t="shared" si="134"/>
        <v>1499.94</v>
      </c>
      <c r="CE89">
        <f t="shared" si="135"/>
        <v>1261.160399491444</v>
      </c>
      <c r="CF89">
        <f t="shared" si="136"/>
        <v>0.84080723195024065</v>
      </c>
      <c r="CG89">
        <f t="shared" si="137"/>
        <v>0.16115795766396435</v>
      </c>
      <c r="CH89">
        <v>6</v>
      </c>
      <c r="CI89">
        <v>0.5</v>
      </c>
      <c r="CJ89" t="s">
        <v>393</v>
      </c>
      <c r="CK89">
        <v>2</v>
      </c>
      <c r="CL89">
        <v>1634323959</v>
      </c>
      <c r="CM89">
        <v>1487.52</v>
      </c>
      <c r="CN89">
        <v>1500.07</v>
      </c>
      <c r="CO89">
        <v>12.593500000000001</v>
      </c>
      <c r="CP89">
        <v>10.328799999999999</v>
      </c>
      <c r="CQ89">
        <v>1482.07</v>
      </c>
      <c r="CR89">
        <v>12.656000000000001</v>
      </c>
      <c r="CS89">
        <v>1000</v>
      </c>
      <c r="CT89">
        <v>90.906300000000002</v>
      </c>
      <c r="CU89">
        <v>9.96147E-2</v>
      </c>
      <c r="CV89">
        <v>26.5275</v>
      </c>
      <c r="CW89">
        <v>-253.47300000000001</v>
      </c>
      <c r="CX89">
        <v>999.9</v>
      </c>
      <c r="CY89">
        <v>0</v>
      </c>
      <c r="CZ89">
        <v>0</v>
      </c>
      <c r="DA89">
        <v>10010.6</v>
      </c>
      <c r="DB89">
        <v>0</v>
      </c>
      <c r="DC89">
        <v>11.860300000000001</v>
      </c>
      <c r="DD89">
        <v>-12.559200000000001</v>
      </c>
      <c r="DE89">
        <v>1506.49</v>
      </c>
      <c r="DF89">
        <v>1515.73</v>
      </c>
      <c r="DG89">
        <v>2.2646999999999999</v>
      </c>
      <c r="DH89">
        <v>1500.07</v>
      </c>
      <c r="DI89">
        <v>10.328799999999999</v>
      </c>
      <c r="DJ89">
        <v>1.14483</v>
      </c>
      <c r="DK89">
        <v>0.93895099999999998</v>
      </c>
      <c r="DL89">
        <v>8.9027799999999999</v>
      </c>
      <c r="DM89">
        <v>6.0019799999999996</v>
      </c>
      <c r="DN89">
        <v>1499.94</v>
      </c>
      <c r="DO89">
        <v>0.97299999999999998</v>
      </c>
      <c r="DP89">
        <v>2.7000199999999999E-2</v>
      </c>
      <c r="DQ89">
        <v>0</v>
      </c>
      <c r="DR89">
        <v>856.327</v>
      </c>
      <c r="DS89">
        <v>5.0006300000000001</v>
      </c>
      <c r="DT89">
        <v>12672.2</v>
      </c>
      <c r="DU89">
        <v>12904.6</v>
      </c>
      <c r="DV89">
        <v>39.5</v>
      </c>
      <c r="DW89">
        <v>39.75</v>
      </c>
      <c r="DX89">
        <v>39.25</v>
      </c>
      <c r="DY89">
        <v>39.936999999999998</v>
      </c>
      <c r="DZ89">
        <v>40.75</v>
      </c>
      <c r="EA89">
        <v>1454.58</v>
      </c>
      <c r="EB89">
        <v>40.36</v>
      </c>
      <c r="EC89">
        <v>0</v>
      </c>
      <c r="ED89">
        <v>100.799999952316</v>
      </c>
      <c r="EE89">
        <v>0</v>
      </c>
      <c r="EF89">
        <v>856.68723999999997</v>
      </c>
      <c r="EG89">
        <v>5.5999989603532599E-2</v>
      </c>
      <c r="EH89">
        <v>-40.615384576878903</v>
      </c>
      <c r="EI89">
        <v>12678.16</v>
      </c>
      <c r="EJ89">
        <v>15</v>
      </c>
      <c r="EK89">
        <v>1634323932</v>
      </c>
      <c r="EL89" t="s">
        <v>696</v>
      </c>
      <c r="EM89">
        <v>1634323928</v>
      </c>
      <c r="EN89">
        <v>1634323932</v>
      </c>
      <c r="EO89">
        <v>79</v>
      </c>
      <c r="EP89">
        <v>0.629</v>
      </c>
      <c r="EQ89">
        <v>0</v>
      </c>
      <c r="ER89">
        <v>5.4450000000000003</v>
      </c>
      <c r="ES89">
        <v>-6.2E-2</v>
      </c>
      <c r="ET89">
        <v>1500</v>
      </c>
      <c r="EU89">
        <v>10</v>
      </c>
      <c r="EV89">
        <v>0.23</v>
      </c>
      <c r="EW89">
        <v>0.02</v>
      </c>
      <c r="EX89">
        <v>-12.547355</v>
      </c>
      <c r="EY89">
        <v>-1.8157598499061001E-2</v>
      </c>
      <c r="EZ89">
        <v>3.6555539593883801E-2</v>
      </c>
      <c r="FA89">
        <v>1</v>
      </c>
      <c r="FB89">
        <v>2.30535975</v>
      </c>
      <c r="FC89">
        <v>-0.22529594746717699</v>
      </c>
      <c r="FD89">
        <v>2.16890355349771E-2</v>
      </c>
      <c r="FE89">
        <v>1</v>
      </c>
      <c r="FF89">
        <v>2</v>
      </c>
      <c r="FG89">
        <v>2</v>
      </c>
      <c r="FH89" t="s">
        <v>395</v>
      </c>
      <c r="FI89">
        <v>3.8844099999999999</v>
      </c>
      <c r="FJ89">
        <v>2.7587100000000002</v>
      </c>
      <c r="FK89">
        <v>0.21521699999999999</v>
      </c>
      <c r="FL89">
        <v>0.21649099999999999</v>
      </c>
      <c r="FM89">
        <v>6.6465499999999997E-2</v>
      </c>
      <c r="FN89">
        <v>5.7459499999999997E-2</v>
      </c>
      <c r="FO89">
        <v>30936.799999999999</v>
      </c>
      <c r="FP89">
        <v>33905.599999999999</v>
      </c>
      <c r="FQ89">
        <v>35706.6</v>
      </c>
      <c r="FR89">
        <v>39264.300000000003</v>
      </c>
      <c r="FS89">
        <v>47307.3</v>
      </c>
      <c r="FT89">
        <v>53441.5</v>
      </c>
      <c r="FU89">
        <v>55832.4</v>
      </c>
      <c r="FV89">
        <v>62953.7</v>
      </c>
      <c r="FW89">
        <v>2.6544699999999999</v>
      </c>
      <c r="FX89">
        <v>2.2334999999999998</v>
      </c>
      <c r="FY89">
        <v>-0.29475200000000001</v>
      </c>
      <c r="FZ89">
        <v>0</v>
      </c>
      <c r="GA89">
        <v>-244.73699999999999</v>
      </c>
      <c r="GB89">
        <v>999.9</v>
      </c>
      <c r="GC89">
        <v>29.917000000000002</v>
      </c>
      <c r="GD89">
        <v>28.620999999999999</v>
      </c>
      <c r="GE89">
        <v>12.9488</v>
      </c>
      <c r="GF89">
        <v>56.461100000000002</v>
      </c>
      <c r="GG89">
        <v>45.408700000000003</v>
      </c>
      <c r="GH89">
        <v>3</v>
      </c>
      <c r="GI89">
        <v>-0.245196</v>
      </c>
      <c r="GJ89">
        <v>-0.70170500000000002</v>
      </c>
      <c r="GK89">
        <v>20.131</v>
      </c>
      <c r="GL89">
        <v>5.2002199999999998</v>
      </c>
      <c r="GM89">
        <v>12.004899999999999</v>
      </c>
      <c r="GN89">
        <v>4.9757999999999996</v>
      </c>
      <c r="GO89">
        <v>3.2930299999999999</v>
      </c>
      <c r="GP89">
        <v>40.6</v>
      </c>
      <c r="GQ89">
        <v>1844.3</v>
      </c>
      <c r="GR89">
        <v>9999</v>
      </c>
      <c r="GS89">
        <v>9999</v>
      </c>
      <c r="GT89">
        <v>1.8631</v>
      </c>
      <c r="GU89">
        <v>1.86799</v>
      </c>
      <c r="GV89">
        <v>1.86768</v>
      </c>
      <c r="GW89">
        <v>1.8689199999999999</v>
      </c>
      <c r="GX89">
        <v>1.86981</v>
      </c>
      <c r="GY89">
        <v>1.8658399999999999</v>
      </c>
      <c r="GZ89">
        <v>1.8669100000000001</v>
      </c>
      <c r="HA89">
        <v>1.86829</v>
      </c>
      <c r="HB89">
        <v>5</v>
      </c>
      <c r="HC89">
        <v>0</v>
      </c>
      <c r="HD89">
        <v>0</v>
      </c>
      <c r="HE89">
        <v>0</v>
      </c>
      <c r="HF89" t="s">
        <v>396</v>
      </c>
      <c r="HG89" t="s">
        <v>397</v>
      </c>
      <c r="HH89" t="s">
        <v>398</v>
      </c>
      <c r="HI89" t="s">
        <v>398</v>
      </c>
      <c r="HJ89" t="s">
        <v>398</v>
      </c>
      <c r="HK89" t="s">
        <v>398</v>
      </c>
      <c r="HL89">
        <v>0</v>
      </c>
      <c r="HM89">
        <v>100</v>
      </c>
      <c r="HN89">
        <v>100</v>
      </c>
      <c r="HO89">
        <v>5.45</v>
      </c>
      <c r="HP89">
        <v>-6.25E-2</v>
      </c>
      <c r="HQ89">
        <v>5.4455</v>
      </c>
      <c r="HR89">
        <v>0</v>
      </c>
      <c r="HS89">
        <v>0</v>
      </c>
      <c r="HT89">
        <v>0</v>
      </c>
      <c r="HU89">
        <v>-6.2484999999995197E-2</v>
      </c>
      <c r="HV89">
        <v>0</v>
      </c>
      <c r="HW89">
        <v>0</v>
      </c>
      <c r="HX89">
        <v>0</v>
      </c>
      <c r="HY89">
        <v>-1</v>
      </c>
      <c r="HZ89">
        <v>-1</v>
      </c>
      <c r="IA89">
        <v>-1</v>
      </c>
      <c r="IB89">
        <v>-1</v>
      </c>
      <c r="IC89">
        <v>0.5</v>
      </c>
      <c r="ID89">
        <v>0.5</v>
      </c>
      <c r="IE89">
        <v>4.2431599999999996</v>
      </c>
      <c r="IF89">
        <v>2.5866699999999998</v>
      </c>
      <c r="IG89">
        <v>2.9968300000000001</v>
      </c>
      <c r="IH89">
        <v>2.9565399999999999</v>
      </c>
      <c r="II89">
        <v>2.7453599999999998</v>
      </c>
      <c r="IJ89">
        <v>2.3584000000000001</v>
      </c>
      <c r="IK89">
        <v>32.531799999999997</v>
      </c>
      <c r="IL89">
        <v>24.210100000000001</v>
      </c>
      <c r="IM89">
        <v>18</v>
      </c>
      <c r="IN89">
        <v>1072.01</v>
      </c>
      <c r="IO89">
        <v>646.78200000000004</v>
      </c>
      <c r="IP89">
        <v>24.9999</v>
      </c>
      <c r="IQ89">
        <v>24.092300000000002</v>
      </c>
      <c r="IR89">
        <v>30.0001</v>
      </c>
      <c r="IS89">
        <v>23.951899999999998</v>
      </c>
      <c r="IT89">
        <v>23.906199999999998</v>
      </c>
      <c r="IU89">
        <v>84.879900000000006</v>
      </c>
      <c r="IV89">
        <v>0</v>
      </c>
      <c r="IW89">
        <v>0</v>
      </c>
      <c r="IX89">
        <v>25</v>
      </c>
      <c r="IY89">
        <v>1500</v>
      </c>
      <c r="IZ89">
        <v>16.529399999999999</v>
      </c>
      <c r="JA89">
        <v>103.55800000000001</v>
      </c>
      <c r="JB89">
        <v>104.803</v>
      </c>
    </row>
    <row r="90" spans="1:262" x14ac:dyDescent="0.2">
      <c r="A90">
        <v>74</v>
      </c>
      <c r="B90">
        <v>1634324081</v>
      </c>
      <c r="C90">
        <v>12300.9000000954</v>
      </c>
      <c r="D90" t="s">
        <v>697</v>
      </c>
      <c r="E90" t="s">
        <v>698</v>
      </c>
      <c r="F90" t="s">
        <v>390</v>
      </c>
      <c r="G90">
        <v>1634324081</v>
      </c>
      <c r="H90">
        <f t="shared" si="92"/>
        <v>3.0240467516792296E-3</v>
      </c>
      <c r="I90">
        <f t="shared" si="93"/>
        <v>3.0240467516792298</v>
      </c>
      <c r="J90">
        <f t="shared" si="94"/>
        <v>15.895016415131279</v>
      </c>
      <c r="K90">
        <f t="shared" si="95"/>
        <v>1864.85</v>
      </c>
      <c r="L90">
        <f t="shared" si="96"/>
        <v>1548.2048323331396</v>
      </c>
      <c r="M90">
        <f t="shared" si="97"/>
        <v>140.89706070904217</v>
      </c>
      <c r="N90">
        <f t="shared" si="98"/>
        <v>169.71390230534999</v>
      </c>
      <c r="O90">
        <f t="shared" si="99"/>
        <v>0.10837238162720714</v>
      </c>
      <c r="P90">
        <f t="shared" si="100"/>
        <v>2.7677318242528752</v>
      </c>
      <c r="Q90">
        <f t="shared" si="101"/>
        <v>0.1060689938180156</v>
      </c>
      <c r="R90">
        <f t="shared" si="102"/>
        <v>6.6495993795786537E-2</v>
      </c>
      <c r="S90">
        <f t="shared" si="103"/>
        <v>241.74585559337609</v>
      </c>
      <c r="T90">
        <f t="shared" si="104"/>
        <v>27.229050676019853</v>
      </c>
      <c r="U90">
        <f t="shared" si="105"/>
        <v>27.229050676019853</v>
      </c>
      <c r="V90">
        <f t="shared" si="106"/>
        <v>3.6275927509694443</v>
      </c>
      <c r="W90">
        <f t="shared" si="107"/>
        <v>31.559334166221614</v>
      </c>
      <c r="X90">
        <f t="shared" si="108"/>
        <v>1.1003714851941002</v>
      </c>
      <c r="Y90">
        <f t="shared" si="109"/>
        <v>3.48667522387669</v>
      </c>
      <c r="Z90">
        <f t="shared" si="110"/>
        <v>2.5272212657753439</v>
      </c>
      <c r="AA90">
        <f t="shared" si="111"/>
        <v>-133.36046174905402</v>
      </c>
      <c r="AB90">
        <f t="shared" si="112"/>
        <v>-100.577769335051</v>
      </c>
      <c r="AC90">
        <f t="shared" si="113"/>
        <v>-7.834016826523226</v>
      </c>
      <c r="AD90">
        <f t="shared" si="114"/>
        <v>-2.6392317252160069E-2</v>
      </c>
      <c r="AE90">
        <v>0</v>
      </c>
      <c r="AF90">
        <v>0</v>
      </c>
      <c r="AG90">
        <f t="shared" si="115"/>
        <v>1</v>
      </c>
      <c r="AH90">
        <f t="shared" si="116"/>
        <v>0</v>
      </c>
      <c r="AI90">
        <f t="shared" si="117"/>
        <v>48212.259631256857</v>
      </c>
      <c r="AJ90" t="s">
        <v>391</v>
      </c>
      <c r="AK90">
        <v>0</v>
      </c>
      <c r="AL90">
        <v>0</v>
      </c>
      <c r="AM90">
        <v>0</v>
      </c>
      <c r="AN90" t="e">
        <f t="shared" si="118"/>
        <v>#DIV/0!</v>
      </c>
      <c r="AO90">
        <v>-1</v>
      </c>
      <c r="AP90" t="s">
        <v>699</v>
      </c>
      <c r="AQ90">
        <v>10418.5</v>
      </c>
      <c r="AR90">
        <v>858.92588000000001</v>
      </c>
      <c r="AS90">
        <v>985.66300000000001</v>
      </c>
      <c r="AT90">
        <f t="shared" si="119"/>
        <v>0.12858057977219395</v>
      </c>
      <c r="AU90">
        <v>0.5</v>
      </c>
      <c r="AV90">
        <f t="shared" si="120"/>
        <v>1261.2609075613348</v>
      </c>
      <c r="AW90">
        <f t="shared" si="121"/>
        <v>15.895016415131279</v>
      </c>
      <c r="AX90">
        <f t="shared" si="122"/>
        <v>81.086829369119968</v>
      </c>
      <c r="AY90">
        <f t="shared" si="123"/>
        <v>1.3395338199927267E-2</v>
      </c>
      <c r="AZ90">
        <f t="shared" si="124"/>
        <v>-1</v>
      </c>
      <c r="BA90" t="e">
        <f t="shared" si="125"/>
        <v>#DIV/0!</v>
      </c>
      <c r="BB90" t="s">
        <v>391</v>
      </c>
      <c r="BC90">
        <v>0</v>
      </c>
      <c r="BD90" t="e">
        <f t="shared" si="126"/>
        <v>#DIV/0!</v>
      </c>
      <c r="BE90" t="e">
        <f t="shared" si="127"/>
        <v>#DIV/0!</v>
      </c>
      <c r="BF90" t="e">
        <f t="shared" si="128"/>
        <v>#DIV/0!</v>
      </c>
      <c r="BG90" t="e">
        <f t="shared" si="129"/>
        <v>#DIV/0!</v>
      </c>
      <c r="BH90">
        <f t="shared" si="130"/>
        <v>0.12858057977219395</v>
      </c>
      <c r="BI90" t="e">
        <f t="shared" si="131"/>
        <v>#DIV/0!</v>
      </c>
      <c r="BJ90" t="e">
        <f t="shared" si="132"/>
        <v>#DIV/0!</v>
      </c>
      <c r="BK90" t="e">
        <f t="shared" si="133"/>
        <v>#DIV/0!</v>
      </c>
      <c r="BL90">
        <v>192</v>
      </c>
      <c r="BM90">
        <v>300</v>
      </c>
      <c r="BN90">
        <v>300</v>
      </c>
      <c r="BO90">
        <v>300</v>
      </c>
      <c r="BP90">
        <v>10418.5</v>
      </c>
      <c r="BQ90">
        <v>964.14</v>
      </c>
      <c r="BR90">
        <v>-7.3666399999999998E-3</v>
      </c>
      <c r="BS90">
        <v>0.98</v>
      </c>
      <c r="BT90" t="s">
        <v>391</v>
      </c>
      <c r="BU90" t="s">
        <v>391</v>
      </c>
      <c r="BV90" t="s">
        <v>391</v>
      </c>
      <c r="BW90" t="s">
        <v>391</v>
      </c>
      <c r="BX90" t="s">
        <v>391</v>
      </c>
      <c r="BY90" t="s">
        <v>391</v>
      </c>
      <c r="BZ90" t="s">
        <v>391</v>
      </c>
      <c r="CA90" t="s">
        <v>391</v>
      </c>
      <c r="CB90" t="s">
        <v>391</v>
      </c>
      <c r="CC90" t="s">
        <v>391</v>
      </c>
      <c r="CD90">
        <f t="shared" si="134"/>
        <v>1500.06</v>
      </c>
      <c r="CE90">
        <f t="shared" si="135"/>
        <v>1261.2609075613348</v>
      </c>
      <c r="CF90">
        <f t="shared" si="136"/>
        <v>0.84080697276197935</v>
      </c>
      <c r="CG90">
        <f t="shared" si="137"/>
        <v>0.16115745743062018</v>
      </c>
      <c r="CH90">
        <v>6</v>
      </c>
      <c r="CI90">
        <v>0.5</v>
      </c>
      <c r="CJ90" t="s">
        <v>393</v>
      </c>
      <c r="CK90">
        <v>2</v>
      </c>
      <c r="CL90">
        <v>1634324081</v>
      </c>
      <c r="CM90">
        <v>1864.85</v>
      </c>
      <c r="CN90">
        <v>1877.77</v>
      </c>
      <c r="CO90">
        <v>12.091100000000001</v>
      </c>
      <c r="CP90">
        <v>10.2987</v>
      </c>
      <c r="CQ90">
        <v>1858.71</v>
      </c>
      <c r="CR90">
        <v>12.1501</v>
      </c>
      <c r="CS90">
        <v>1000.05</v>
      </c>
      <c r="CT90">
        <v>90.906599999999997</v>
      </c>
      <c r="CU90">
        <v>0.100131</v>
      </c>
      <c r="CV90">
        <v>26.555</v>
      </c>
      <c r="CW90">
        <v>-253.68199999999999</v>
      </c>
      <c r="CX90">
        <v>999.9</v>
      </c>
      <c r="CY90">
        <v>0</v>
      </c>
      <c r="CZ90">
        <v>0</v>
      </c>
      <c r="DA90">
        <v>10015.6</v>
      </c>
      <c r="DB90">
        <v>0</v>
      </c>
      <c r="DC90">
        <v>11.805099999999999</v>
      </c>
      <c r="DD90">
        <v>-12.9246</v>
      </c>
      <c r="DE90">
        <v>1887.67</v>
      </c>
      <c r="DF90">
        <v>1897.31</v>
      </c>
      <c r="DG90">
        <v>1.7924199999999999</v>
      </c>
      <c r="DH90">
        <v>1877.77</v>
      </c>
      <c r="DI90">
        <v>10.2987</v>
      </c>
      <c r="DJ90">
        <v>1.0991599999999999</v>
      </c>
      <c r="DK90">
        <v>0.93621699999999997</v>
      </c>
      <c r="DL90">
        <v>8.3016000000000005</v>
      </c>
      <c r="DM90">
        <v>5.9598100000000001</v>
      </c>
      <c r="DN90">
        <v>1500.06</v>
      </c>
      <c r="DO90">
        <v>0.97300799999999998</v>
      </c>
      <c r="DP90">
        <v>2.6991999999999999E-2</v>
      </c>
      <c r="DQ90">
        <v>0</v>
      </c>
      <c r="DR90">
        <v>858.86099999999999</v>
      </c>
      <c r="DS90">
        <v>5.0006300000000001</v>
      </c>
      <c r="DT90">
        <v>12652.4</v>
      </c>
      <c r="DU90">
        <v>12905.7</v>
      </c>
      <c r="DV90">
        <v>38.061999999999998</v>
      </c>
      <c r="DW90">
        <v>38.311999999999998</v>
      </c>
      <c r="DX90">
        <v>37.936999999999998</v>
      </c>
      <c r="DY90">
        <v>37.75</v>
      </c>
      <c r="DZ90">
        <v>39.311999999999998</v>
      </c>
      <c r="EA90">
        <v>1454.7</v>
      </c>
      <c r="EB90">
        <v>40.35</v>
      </c>
      <c r="EC90">
        <v>0</v>
      </c>
      <c r="ED90">
        <v>121.40000009536701</v>
      </c>
      <c r="EE90">
        <v>0</v>
      </c>
      <c r="EF90">
        <v>858.92588000000001</v>
      </c>
      <c r="EG90">
        <v>-1.3303076934511799</v>
      </c>
      <c r="EH90">
        <v>-33.900000040333403</v>
      </c>
      <c r="EI90">
        <v>12656.036</v>
      </c>
      <c r="EJ90">
        <v>15</v>
      </c>
      <c r="EK90">
        <v>1634324032</v>
      </c>
      <c r="EL90" t="s">
        <v>700</v>
      </c>
      <c r="EM90">
        <v>1634324032</v>
      </c>
      <c r="EN90">
        <v>1634324029</v>
      </c>
      <c r="EO90">
        <v>80</v>
      </c>
      <c r="EP90">
        <v>0.69499999999999995</v>
      </c>
      <c r="EQ90">
        <v>3.0000000000000001E-3</v>
      </c>
      <c r="ER90">
        <v>6.1420000000000003</v>
      </c>
      <c r="ES90">
        <v>-5.8999999999999997E-2</v>
      </c>
      <c r="ET90">
        <v>1878</v>
      </c>
      <c r="EU90">
        <v>10</v>
      </c>
      <c r="EV90">
        <v>0.22</v>
      </c>
      <c r="EW90">
        <v>0.04</v>
      </c>
      <c r="EX90">
        <v>-12.9410365853659</v>
      </c>
      <c r="EY90">
        <v>0.59925993031361602</v>
      </c>
      <c r="EZ90">
        <v>7.8135778495022207E-2</v>
      </c>
      <c r="FA90">
        <v>0</v>
      </c>
      <c r="FB90">
        <v>1.8388565853658501</v>
      </c>
      <c r="FC90">
        <v>-0.24322787456445799</v>
      </c>
      <c r="FD90">
        <v>2.3989784981575502E-2</v>
      </c>
      <c r="FE90">
        <v>1</v>
      </c>
      <c r="FF90">
        <v>1</v>
      </c>
      <c r="FG90">
        <v>2</v>
      </c>
      <c r="FH90" t="s">
        <v>435</v>
      </c>
      <c r="FI90">
        <v>3.8844799999999999</v>
      </c>
      <c r="FJ90">
        <v>2.7592599999999998</v>
      </c>
      <c r="FK90">
        <v>0.24546000000000001</v>
      </c>
      <c r="FL90">
        <v>0.24651600000000001</v>
      </c>
      <c r="FM90">
        <v>6.4449999999999993E-2</v>
      </c>
      <c r="FN90">
        <v>5.7331500000000001E-2</v>
      </c>
      <c r="FO90">
        <v>29745.4</v>
      </c>
      <c r="FP90">
        <v>32607.1</v>
      </c>
      <c r="FQ90">
        <v>35705.5</v>
      </c>
      <c r="FR90">
        <v>39262.699999999997</v>
      </c>
      <c r="FS90">
        <v>47410.5</v>
      </c>
      <c r="FT90">
        <v>53447.3</v>
      </c>
      <c r="FU90">
        <v>55830.9</v>
      </c>
      <c r="FV90">
        <v>62951</v>
      </c>
      <c r="FW90">
        <v>2.6551999999999998</v>
      </c>
      <c r="FX90">
        <v>2.2353499999999999</v>
      </c>
      <c r="FY90">
        <v>-0.30181599999999997</v>
      </c>
      <c r="FZ90">
        <v>0</v>
      </c>
      <c r="GA90">
        <v>-244.73500000000001</v>
      </c>
      <c r="GB90">
        <v>999.9</v>
      </c>
      <c r="GC90">
        <v>29.844000000000001</v>
      </c>
      <c r="GD90">
        <v>28.620999999999999</v>
      </c>
      <c r="GE90">
        <v>12.9155</v>
      </c>
      <c r="GF90">
        <v>56.441099999999999</v>
      </c>
      <c r="GG90">
        <v>45.3125</v>
      </c>
      <c r="GH90">
        <v>3</v>
      </c>
      <c r="GI90">
        <v>-0.24357999999999999</v>
      </c>
      <c r="GJ90">
        <v>-0.68515000000000004</v>
      </c>
      <c r="GK90">
        <v>20.1311</v>
      </c>
      <c r="GL90">
        <v>5.2002199999999998</v>
      </c>
      <c r="GM90">
        <v>12.0055</v>
      </c>
      <c r="GN90">
        <v>4.9756999999999998</v>
      </c>
      <c r="GO90">
        <v>3.2930000000000001</v>
      </c>
      <c r="GP90">
        <v>40.700000000000003</v>
      </c>
      <c r="GQ90">
        <v>1848.6</v>
      </c>
      <c r="GR90">
        <v>9999</v>
      </c>
      <c r="GS90">
        <v>9999</v>
      </c>
      <c r="GT90">
        <v>1.8631</v>
      </c>
      <c r="GU90">
        <v>1.86798</v>
      </c>
      <c r="GV90">
        <v>1.8676999999999999</v>
      </c>
      <c r="GW90">
        <v>1.86893</v>
      </c>
      <c r="GX90">
        <v>1.8697999999999999</v>
      </c>
      <c r="GY90">
        <v>1.8658300000000001</v>
      </c>
      <c r="GZ90">
        <v>1.8669100000000001</v>
      </c>
      <c r="HA90">
        <v>1.8683000000000001</v>
      </c>
      <c r="HB90">
        <v>5</v>
      </c>
      <c r="HC90">
        <v>0</v>
      </c>
      <c r="HD90">
        <v>0</v>
      </c>
      <c r="HE90">
        <v>0</v>
      </c>
      <c r="HF90" t="s">
        <v>396</v>
      </c>
      <c r="HG90" t="s">
        <v>397</v>
      </c>
      <c r="HH90" t="s">
        <v>398</v>
      </c>
      <c r="HI90" t="s">
        <v>398</v>
      </c>
      <c r="HJ90" t="s">
        <v>398</v>
      </c>
      <c r="HK90" t="s">
        <v>398</v>
      </c>
      <c r="HL90">
        <v>0</v>
      </c>
      <c r="HM90">
        <v>100</v>
      </c>
      <c r="HN90">
        <v>100</v>
      </c>
      <c r="HO90">
        <v>6.14</v>
      </c>
      <c r="HP90">
        <v>-5.8999999999999997E-2</v>
      </c>
      <c r="HQ90">
        <v>6.1419999999998298</v>
      </c>
      <c r="HR90">
        <v>0</v>
      </c>
      <c r="HS90">
        <v>0</v>
      </c>
      <c r="HT90">
        <v>0</v>
      </c>
      <c r="HU90">
        <v>-5.8979999999999998E-2</v>
      </c>
      <c r="HV90">
        <v>0</v>
      </c>
      <c r="HW90">
        <v>0</v>
      </c>
      <c r="HX90">
        <v>0</v>
      </c>
      <c r="HY90">
        <v>-1</v>
      </c>
      <c r="HZ90">
        <v>-1</v>
      </c>
      <c r="IA90">
        <v>-1</v>
      </c>
      <c r="IB90">
        <v>-1</v>
      </c>
      <c r="IC90">
        <v>0.8</v>
      </c>
      <c r="ID90">
        <v>0.9</v>
      </c>
      <c r="IE90">
        <v>4.99756</v>
      </c>
      <c r="IF90">
        <v>2.5671400000000002</v>
      </c>
      <c r="IG90">
        <v>2.9980500000000001</v>
      </c>
      <c r="IH90">
        <v>2.9565399999999999</v>
      </c>
      <c r="II90">
        <v>2.7453599999999998</v>
      </c>
      <c r="IJ90">
        <v>2.3010299999999999</v>
      </c>
      <c r="IK90">
        <v>32.553899999999999</v>
      </c>
      <c r="IL90">
        <v>24.210100000000001</v>
      </c>
      <c r="IM90">
        <v>18</v>
      </c>
      <c r="IN90">
        <v>1073.1300000000001</v>
      </c>
      <c r="IO90">
        <v>648.40700000000004</v>
      </c>
      <c r="IP90">
        <v>25</v>
      </c>
      <c r="IQ90">
        <v>24.1126</v>
      </c>
      <c r="IR90">
        <v>30.0002</v>
      </c>
      <c r="IS90">
        <v>23.963899999999999</v>
      </c>
      <c r="IT90">
        <v>23.9176</v>
      </c>
      <c r="IU90">
        <v>100</v>
      </c>
      <c r="IV90">
        <v>0</v>
      </c>
      <c r="IW90">
        <v>0</v>
      </c>
      <c r="IX90">
        <v>25</v>
      </c>
      <c r="IY90">
        <v>2000</v>
      </c>
      <c r="IZ90">
        <v>16.529399999999999</v>
      </c>
      <c r="JA90">
        <v>103.556</v>
      </c>
      <c r="JB90">
        <v>104.79900000000001</v>
      </c>
    </row>
    <row r="91" spans="1:262" x14ac:dyDescent="0.2">
      <c r="A91">
        <v>75</v>
      </c>
      <c r="B91">
        <v>1634324203.0999999</v>
      </c>
      <c r="C91">
        <v>12423</v>
      </c>
      <c r="D91" t="s">
        <v>701</v>
      </c>
      <c r="E91" t="s">
        <v>702</v>
      </c>
      <c r="F91" t="s">
        <v>390</v>
      </c>
      <c r="G91">
        <v>1634324203.0999999</v>
      </c>
      <c r="H91">
        <f t="shared" si="92"/>
        <v>2.5612143179362455E-3</v>
      </c>
      <c r="I91">
        <f t="shared" si="93"/>
        <v>2.5612143179362454</v>
      </c>
      <c r="J91">
        <f t="shared" si="94"/>
        <v>7.8472053787831237</v>
      </c>
      <c r="K91">
        <f t="shared" si="95"/>
        <v>394.66699999999997</v>
      </c>
      <c r="L91">
        <f t="shared" si="96"/>
        <v>237.91911579017</v>
      </c>
      <c r="M91">
        <f t="shared" si="97"/>
        <v>21.65210559449697</v>
      </c>
      <c r="N91">
        <f t="shared" si="98"/>
        <v>35.917128938053999</v>
      </c>
      <c r="O91">
        <f t="shared" si="99"/>
        <v>8.9733945160364176E-2</v>
      </c>
      <c r="P91">
        <f t="shared" si="100"/>
        <v>2.7605244474548325</v>
      </c>
      <c r="Q91">
        <f t="shared" si="101"/>
        <v>8.8144415904343174E-2</v>
      </c>
      <c r="R91">
        <f t="shared" si="102"/>
        <v>5.5230727553162946E-2</v>
      </c>
      <c r="S91">
        <f t="shared" si="103"/>
        <v>241.77151701817701</v>
      </c>
      <c r="T91">
        <f t="shared" si="104"/>
        <v>27.318010011358414</v>
      </c>
      <c r="U91">
        <f t="shared" si="105"/>
        <v>27.318010011358414</v>
      </c>
      <c r="V91">
        <f t="shared" si="106"/>
        <v>3.6465569691072437</v>
      </c>
      <c r="W91">
        <f t="shared" si="107"/>
        <v>30.781685614947428</v>
      </c>
      <c r="X91">
        <f t="shared" si="108"/>
        <v>1.0707238983948</v>
      </c>
      <c r="Y91">
        <f t="shared" si="109"/>
        <v>3.4784446563084317</v>
      </c>
      <c r="Z91">
        <f t="shared" si="110"/>
        <v>2.5758330707124437</v>
      </c>
      <c r="AA91">
        <f t="shared" si="111"/>
        <v>-112.94955142098843</v>
      </c>
      <c r="AB91">
        <f t="shared" si="112"/>
        <v>-119.52316387474305</v>
      </c>
      <c r="AC91">
        <f t="shared" si="113"/>
        <v>-9.3362689032704687</v>
      </c>
      <c r="AD91">
        <f t="shared" si="114"/>
        <v>-3.7467180824947377E-2</v>
      </c>
      <c r="AE91">
        <v>0</v>
      </c>
      <c r="AF91">
        <v>0</v>
      </c>
      <c r="AG91">
        <f t="shared" si="115"/>
        <v>1</v>
      </c>
      <c r="AH91">
        <f t="shared" si="116"/>
        <v>0</v>
      </c>
      <c r="AI91">
        <f t="shared" si="117"/>
        <v>48022.197597188853</v>
      </c>
      <c r="AJ91" t="s">
        <v>391</v>
      </c>
      <c r="AK91">
        <v>0</v>
      </c>
      <c r="AL91">
        <v>0</v>
      </c>
      <c r="AM91">
        <v>0</v>
      </c>
      <c r="AN91" t="e">
        <f t="shared" si="118"/>
        <v>#DIV/0!</v>
      </c>
      <c r="AO91">
        <v>-1</v>
      </c>
      <c r="AP91" t="s">
        <v>703</v>
      </c>
      <c r="AQ91">
        <v>10422.1</v>
      </c>
      <c r="AR91">
        <v>837.72580769230797</v>
      </c>
      <c r="AS91">
        <v>943.68499999999995</v>
      </c>
      <c r="AT91">
        <f t="shared" si="119"/>
        <v>0.11228237421140741</v>
      </c>
      <c r="AU91">
        <v>0.5</v>
      </c>
      <c r="AV91">
        <f t="shared" si="120"/>
        <v>1261.3877994912834</v>
      </c>
      <c r="AW91">
        <f t="shared" si="121"/>
        <v>7.8472053787831237</v>
      </c>
      <c r="AX91">
        <f t="shared" si="122"/>
        <v>70.815808464092015</v>
      </c>
      <c r="AY91">
        <f t="shared" si="123"/>
        <v>7.013866300554986E-3</v>
      </c>
      <c r="AZ91">
        <f t="shared" si="124"/>
        <v>-1</v>
      </c>
      <c r="BA91" t="e">
        <f t="shared" si="125"/>
        <v>#DIV/0!</v>
      </c>
      <c r="BB91" t="s">
        <v>391</v>
      </c>
      <c r="BC91">
        <v>0</v>
      </c>
      <c r="BD91" t="e">
        <f t="shared" si="126"/>
        <v>#DIV/0!</v>
      </c>
      <c r="BE91" t="e">
        <f t="shared" si="127"/>
        <v>#DIV/0!</v>
      </c>
      <c r="BF91" t="e">
        <f t="shared" si="128"/>
        <v>#DIV/0!</v>
      </c>
      <c r="BG91" t="e">
        <f t="shared" si="129"/>
        <v>#DIV/0!</v>
      </c>
      <c r="BH91">
        <f t="shared" si="130"/>
        <v>0.1122823742114074</v>
      </c>
      <c r="BI91" t="e">
        <f t="shared" si="131"/>
        <v>#DIV/0!</v>
      </c>
      <c r="BJ91" t="e">
        <f t="shared" si="132"/>
        <v>#DIV/0!</v>
      </c>
      <c r="BK91" t="e">
        <f t="shared" si="133"/>
        <v>#DIV/0!</v>
      </c>
      <c r="BL91">
        <v>193</v>
      </c>
      <c r="BM91">
        <v>300</v>
      </c>
      <c r="BN91">
        <v>300</v>
      </c>
      <c r="BO91">
        <v>300</v>
      </c>
      <c r="BP91">
        <v>10422.1</v>
      </c>
      <c r="BQ91">
        <v>928.1</v>
      </c>
      <c r="BR91">
        <v>-7.3693099999999996E-3</v>
      </c>
      <c r="BS91">
        <v>1.92</v>
      </c>
      <c r="BT91" t="s">
        <v>391</v>
      </c>
      <c r="BU91" t="s">
        <v>391</v>
      </c>
      <c r="BV91" t="s">
        <v>391</v>
      </c>
      <c r="BW91" t="s">
        <v>391</v>
      </c>
      <c r="BX91" t="s">
        <v>391</v>
      </c>
      <c r="BY91" t="s">
        <v>391</v>
      </c>
      <c r="BZ91" t="s">
        <v>391</v>
      </c>
      <c r="CA91" t="s">
        <v>391</v>
      </c>
      <c r="CB91" t="s">
        <v>391</v>
      </c>
      <c r="CC91" t="s">
        <v>391</v>
      </c>
      <c r="CD91">
        <f t="shared" si="134"/>
        <v>1500.21</v>
      </c>
      <c r="CE91">
        <f t="shared" si="135"/>
        <v>1261.3877994912834</v>
      </c>
      <c r="CF91">
        <f t="shared" si="136"/>
        <v>0.84080748661272975</v>
      </c>
      <c r="CG91">
        <f t="shared" si="137"/>
        <v>0.16115844916256858</v>
      </c>
      <c r="CH91">
        <v>6</v>
      </c>
      <c r="CI91">
        <v>0.5</v>
      </c>
      <c r="CJ91" t="s">
        <v>393</v>
      </c>
      <c r="CK91">
        <v>2</v>
      </c>
      <c r="CL91">
        <v>1634324203.0999999</v>
      </c>
      <c r="CM91">
        <v>394.66699999999997</v>
      </c>
      <c r="CN91">
        <v>399.98200000000003</v>
      </c>
      <c r="CO91">
        <v>11.7654</v>
      </c>
      <c r="CP91">
        <v>10.246700000000001</v>
      </c>
      <c r="CQ91">
        <v>392.13400000000001</v>
      </c>
      <c r="CR91">
        <v>11.827400000000001</v>
      </c>
      <c r="CS91">
        <v>999.96600000000001</v>
      </c>
      <c r="CT91">
        <v>90.906000000000006</v>
      </c>
      <c r="CU91">
        <v>0.100162</v>
      </c>
      <c r="CV91">
        <v>26.514900000000001</v>
      </c>
      <c r="CW91">
        <v>-254.05199999999999</v>
      </c>
      <c r="CX91">
        <v>999.9</v>
      </c>
      <c r="CY91">
        <v>0</v>
      </c>
      <c r="CZ91">
        <v>0</v>
      </c>
      <c r="DA91">
        <v>9973.1200000000008</v>
      </c>
      <c r="DB91">
        <v>0</v>
      </c>
      <c r="DC91">
        <v>11.7913</v>
      </c>
      <c r="DD91">
        <v>-1.70563</v>
      </c>
      <c r="DE91">
        <v>403.01900000000001</v>
      </c>
      <c r="DF91">
        <v>404.12299999999999</v>
      </c>
      <c r="DG91">
        <v>1.52179</v>
      </c>
      <c r="DH91">
        <v>399.98200000000003</v>
      </c>
      <c r="DI91">
        <v>10.246700000000001</v>
      </c>
      <c r="DJ91">
        <v>1.06982</v>
      </c>
      <c r="DK91">
        <v>0.93148299999999995</v>
      </c>
      <c r="DL91">
        <v>7.9036600000000004</v>
      </c>
      <c r="DM91">
        <v>5.8865499999999997</v>
      </c>
      <c r="DN91">
        <v>1500.21</v>
      </c>
      <c r="DO91">
        <v>0.97299599999999997</v>
      </c>
      <c r="DP91">
        <v>2.7003599999999999E-2</v>
      </c>
      <c r="DQ91">
        <v>0</v>
      </c>
      <c r="DR91">
        <v>836.93</v>
      </c>
      <c r="DS91">
        <v>5.0006300000000001</v>
      </c>
      <c r="DT91">
        <v>12281.6</v>
      </c>
      <c r="DU91">
        <v>12906.9</v>
      </c>
      <c r="DV91">
        <v>37.125</v>
      </c>
      <c r="DW91">
        <v>37.561999999999998</v>
      </c>
      <c r="DX91">
        <v>37</v>
      </c>
      <c r="DY91">
        <v>37</v>
      </c>
      <c r="DZ91">
        <v>38.436999999999998</v>
      </c>
      <c r="EA91">
        <v>1454.83</v>
      </c>
      <c r="EB91">
        <v>40.380000000000003</v>
      </c>
      <c r="EC91">
        <v>0</v>
      </c>
      <c r="ED91">
        <v>121.799999952316</v>
      </c>
      <c r="EE91">
        <v>0</v>
      </c>
      <c r="EF91">
        <v>837.72580769230797</v>
      </c>
      <c r="EG91">
        <v>-5.9498461410023102</v>
      </c>
      <c r="EH91">
        <v>-98.892307586065101</v>
      </c>
      <c r="EI91">
        <v>12290.2384615385</v>
      </c>
      <c r="EJ91">
        <v>15</v>
      </c>
      <c r="EK91">
        <v>1634324222.5999999</v>
      </c>
      <c r="EL91" t="s">
        <v>704</v>
      </c>
      <c r="EM91">
        <v>1634324221.0999999</v>
      </c>
      <c r="EN91">
        <v>1634324222.5999999</v>
      </c>
      <c r="EO91">
        <v>81</v>
      </c>
      <c r="EP91">
        <v>-3.609</v>
      </c>
      <c r="EQ91">
        <v>-3.0000000000000001E-3</v>
      </c>
      <c r="ER91">
        <v>2.5329999999999999</v>
      </c>
      <c r="ES91">
        <v>-6.2E-2</v>
      </c>
      <c r="ET91">
        <v>400</v>
      </c>
      <c r="EU91">
        <v>10</v>
      </c>
      <c r="EV91">
        <v>0.3</v>
      </c>
      <c r="EW91">
        <v>0.05</v>
      </c>
      <c r="EX91">
        <v>-1.5840309756097599</v>
      </c>
      <c r="EY91">
        <v>-0.66722675958188504</v>
      </c>
      <c r="EZ91">
        <v>6.7806386158873203E-2</v>
      </c>
      <c r="FA91">
        <v>0</v>
      </c>
      <c r="FB91">
        <v>1.5258173170731699</v>
      </c>
      <c r="FC91">
        <v>-2.66726132404153E-2</v>
      </c>
      <c r="FD91">
        <v>2.6797497374871E-3</v>
      </c>
      <c r="FE91">
        <v>1</v>
      </c>
      <c r="FF91">
        <v>1</v>
      </c>
      <c r="FG91">
        <v>2</v>
      </c>
      <c r="FH91" t="s">
        <v>435</v>
      </c>
      <c r="FI91">
        <v>3.8843700000000001</v>
      </c>
      <c r="FJ91">
        <v>2.7589199999999998</v>
      </c>
      <c r="FK91">
        <v>8.7782499999999999E-2</v>
      </c>
      <c r="FL91">
        <v>8.9266600000000002E-2</v>
      </c>
      <c r="FM91">
        <v>6.3147700000000001E-2</v>
      </c>
      <c r="FN91">
        <v>5.7110399999999999E-2</v>
      </c>
      <c r="FO91">
        <v>35952</v>
      </c>
      <c r="FP91">
        <v>39401.4</v>
      </c>
      <c r="FQ91">
        <v>35704.400000000001</v>
      </c>
      <c r="FR91">
        <v>39261.5</v>
      </c>
      <c r="FS91">
        <v>47472.1</v>
      </c>
      <c r="FT91">
        <v>53454.3</v>
      </c>
      <c r="FU91">
        <v>55829.3</v>
      </c>
      <c r="FV91">
        <v>62949.599999999999</v>
      </c>
      <c r="FW91">
        <v>2.6558999999999999</v>
      </c>
      <c r="FX91">
        <v>2.2285200000000001</v>
      </c>
      <c r="FY91">
        <v>-0.314388</v>
      </c>
      <c r="FZ91">
        <v>0</v>
      </c>
      <c r="GA91">
        <v>-244.73</v>
      </c>
      <c r="GB91">
        <v>999.9</v>
      </c>
      <c r="GC91">
        <v>29.690999999999999</v>
      </c>
      <c r="GD91">
        <v>28.620999999999999</v>
      </c>
      <c r="GE91">
        <v>12.8491</v>
      </c>
      <c r="GF91">
        <v>56.442900000000002</v>
      </c>
      <c r="GG91">
        <v>45.468800000000002</v>
      </c>
      <c r="GH91">
        <v>3</v>
      </c>
      <c r="GI91">
        <v>-0.24248</v>
      </c>
      <c r="GJ91">
        <v>-0.66100199999999998</v>
      </c>
      <c r="GK91">
        <v>20.1312</v>
      </c>
      <c r="GL91">
        <v>5.2017199999999999</v>
      </c>
      <c r="GM91">
        <v>12.0059</v>
      </c>
      <c r="GN91">
        <v>4.9756999999999998</v>
      </c>
      <c r="GO91">
        <v>3.2930299999999999</v>
      </c>
      <c r="GP91">
        <v>40.700000000000003</v>
      </c>
      <c r="GQ91">
        <v>1853.1</v>
      </c>
      <c r="GR91">
        <v>9999</v>
      </c>
      <c r="GS91">
        <v>9999</v>
      </c>
      <c r="GT91">
        <v>1.86311</v>
      </c>
      <c r="GU91">
        <v>1.86798</v>
      </c>
      <c r="GV91">
        <v>1.86772</v>
      </c>
      <c r="GW91">
        <v>1.86894</v>
      </c>
      <c r="GX91">
        <v>1.86981</v>
      </c>
      <c r="GY91">
        <v>1.8658300000000001</v>
      </c>
      <c r="GZ91">
        <v>1.8669100000000001</v>
      </c>
      <c r="HA91">
        <v>1.86829</v>
      </c>
      <c r="HB91">
        <v>5</v>
      </c>
      <c r="HC91">
        <v>0</v>
      </c>
      <c r="HD91">
        <v>0</v>
      </c>
      <c r="HE91">
        <v>0</v>
      </c>
      <c r="HF91" t="s">
        <v>396</v>
      </c>
      <c r="HG91" t="s">
        <v>397</v>
      </c>
      <c r="HH91" t="s">
        <v>398</v>
      </c>
      <c r="HI91" t="s">
        <v>398</v>
      </c>
      <c r="HJ91" t="s">
        <v>398</v>
      </c>
      <c r="HK91" t="s">
        <v>398</v>
      </c>
      <c r="HL91">
        <v>0</v>
      </c>
      <c r="HM91">
        <v>100</v>
      </c>
      <c r="HN91">
        <v>100</v>
      </c>
      <c r="HO91">
        <v>2.5329999999999999</v>
      </c>
      <c r="HP91">
        <v>-6.2E-2</v>
      </c>
      <c r="HQ91">
        <v>6.1419999999998298</v>
      </c>
      <c r="HR91">
        <v>0</v>
      </c>
      <c r="HS91">
        <v>0</v>
      </c>
      <c r="HT91">
        <v>0</v>
      </c>
      <c r="HU91">
        <v>-5.8979999999999998E-2</v>
      </c>
      <c r="HV91">
        <v>0</v>
      </c>
      <c r="HW91">
        <v>0</v>
      </c>
      <c r="HX91">
        <v>0</v>
      </c>
      <c r="HY91">
        <v>-1</v>
      </c>
      <c r="HZ91">
        <v>-1</v>
      </c>
      <c r="IA91">
        <v>-1</v>
      </c>
      <c r="IB91">
        <v>-1</v>
      </c>
      <c r="IC91">
        <v>2.9</v>
      </c>
      <c r="ID91">
        <v>2.9</v>
      </c>
      <c r="IE91">
        <v>1.50024</v>
      </c>
      <c r="IF91">
        <v>2.5915499999999998</v>
      </c>
      <c r="IG91">
        <v>2.9980500000000001</v>
      </c>
      <c r="IH91">
        <v>2.9565399999999999</v>
      </c>
      <c r="II91">
        <v>2.7453599999999998</v>
      </c>
      <c r="IJ91">
        <v>2.3059099999999999</v>
      </c>
      <c r="IK91">
        <v>32.553899999999999</v>
      </c>
      <c r="IL91">
        <v>24.227599999999999</v>
      </c>
      <c r="IM91">
        <v>18</v>
      </c>
      <c r="IN91">
        <v>1074.22</v>
      </c>
      <c r="IO91">
        <v>643.12900000000002</v>
      </c>
      <c r="IP91">
        <v>24.9999</v>
      </c>
      <c r="IQ91">
        <v>24.130800000000001</v>
      </c>
      <c r="IR91">
        <v>30.0001</v>
      </c>
      <c r="IS91">
        <v>23.975999999999999</v>
      </c>
      <c r="IT91">
        <v>23.9316</v>
      </c>
      <c r="IU91">
        <v>30.057099999999998</v>
      </c>
      <c r="IV91">
        <v>0</v>
      </c>
      <c r="IW91">
        <v>0</v>
      </c>
      <c r="IX91">
        <v>25</v>
      </c>
      <c r="IY91">
        <v>400</v>
      </c>
      <c r="IZ91">
        <v>16.529399999999999</v>
      </c>
      <c r="JA91">
        <v>103.55200000000001</v>
      </c>
      <c r="JB91">
        <v>104.79600000000001</v>
      </c>
    </row>
    <row r="92" spans="1:262" x14ac:dyDescent="0.2">
      <c r="A92">
        <v>76</v>
      </c>
      <c r="B92">
        <v>1634325038.5999999</v>
      </c>
      <c r="C92">
        <v>13258.5</v>
      </c>
      <c r="D92" t="s">
        <v>707</v>
      </c>
      <c r="E92" t="s">
        <v>708</v>
      </c>
      <c r="F92" t="s">
        <v>390</v>
      </c>
      <c r="G92">
        <v>1634325038.5999999</v>
      </c>
      <c r="H92">
        <f t="shared" si="92"/>
        <v>2.6468442470151173E-3</v>
      </c>
      <c r="I92">
        <f t="shared" si="93"/>
        <v>2.6468442470151174</v>
      </c>
      <c r="J92">
        <f t="shared" si="94"/>
        <v>10.703518193764323</v>
      </c>
      <c r="K92">
        <f t="shared" si="95"/>
        <v>392.98399999999998</v>
      </c>
      <c r="L92">
        <f t="shared" si="96"/>
        <v>241.89379575670222</v>
      </c>
      <c r="M92">
        <f t="shared" si="97"/>
        <v>22.007379542151195</v>
      </c>
      <c r="N92">
        <f t="shared" si="98"/>
        <v>35.753492622404799</v>
      </c>
      <c r="O92">
        <f t="shared" si="99"/>
        <v>0.12486412395685233</v>
      </c>
      <c r="P92">
        <f t="shared" si="100"/>
        <v>2.7672322094518624</v>
      </c>
      <c r="Q92">
        <f t="shared" si="101"/>
        <v>0.12181643403574123</v>
      </c>
      <c r="R92">
        <f t="shared" si="102"/>
        <v>7.6402898336174058E-2</v>
      </c>
      <c r="S92">
        <f t="shared" si="103"/>
        <v>241.70709801815838</v>
      </c>
      <c r="T92">
        <f t="shared" si="104"/>
        <v>27.447226453772515</v>
      </c>
      <c r="U92">
        <f t="shared" si="105"/>
        <v>27.447226453772515</v>
      </c>
      <c r="V92">
        <f t="shared" si="106"/>
        <v>3.6742572457077363</v>
      </c>
      <c r="W92">
        <f t="shared" si="107"/>
        <v>50.036035120418262</v>
      </c>
      <c r="X92">
        <f t="shared" si="108"/>
        <v>1.7564413645819803</v>
      </c>
      <c r="Y92">
        <f t="shared" si="109"/>
        <v>3.5103528094399854</v>
      </c>
      <c r="Z92">
        <f t="shared" si="110"/>
        <v>1.917815881125756</v>
      </c>
      <c r="AA92">
        <f t="shared" si="111"/>
        <v>-116.72583129336667</v>
      </c>
      <c r="AB92">
        <f t="shared" si="112"/>
        <v>-115.96701944105618</v>
      </c>
      <c r="AC92">
        <f t="shared" si="113"/>
        <v>-9.0493816328516683</v>
      </c>
      <c r="AD92">
        <f t="shared" si="114"/>
        <v>-3.5134349116134445E-2</v>
      </c>
      <c r="AE92">
        <v>0</v>
      </c>
      <c r="AF92">
        <v>0</v>
      </c>
      <c r="AG92">
        <f t="shared" si="115"/>
        <v>1</v>
      </c>
      <c r="AH92">
        <f t="shared" si="116"/>
        <v>0</v>
      </c>
      <c r="AI92">
        <f t="shared" si="117"/>
        <v>48179.566081586148</v>
      </c>
      <c r="AJ92" t="s">
        <v>391</v>
      </c>
      <c r="AK92">
        <v>0</v>
      </c>
      <c r="AL92">
        <v>0</v>
      </c>
      <c r="AM92">
        <v>0</v>
      </c>
      <c r="AN92" t="e">
        <f t="shared" si="118"/>
        <v>#DIV/0!</v>
      </c>
      <c r="AO92">
        <v>-1</v>
      </c>
      <c r="AP92" t="s">
        <v>709</v>
      </c>
      <c r="AQ92">
        <v>10413</v>
      </c>
      <c r="AR92">
        <v>1390.6857692307699</v>
      </c>
      <c r="AS92">
        <v>1565.98</v>
      </c>
      <c r="AT92">
        <f t="shared" si="119"/>
        <v>0.11193899715783739</v>
      </c>
      <c r="AU92">
        <v>0.5</v>
      </c>
      <c r="AV92">
        <f t="shared" si="120"/>
        <v>1261.0514994912739</v>
      </c>
      <c r="AW92">
        <f t="shared" si="121"/>
        <v>10.703518193764323</v>
      </c>
      <c r="AX92">
        <f t="shared" si="122"/>
        <v>70.580420108720148</v>
      </c>
      <c r="AY92">
        <f t="shared" si="123"/>
        <v>9.2807614903005053E-3</v>
      </c>
      <c r="AZ92">
        <f t="shared" si="124"/>
        <v>-1</v>
      </c>
      <c r="BA92" t="e">
        <f t="shared" si="125"/>
        <v>#DIV/0!</v>
      </c>
      <c r="BB92" t="s">
        <v>391</v>
      </c>
      <c r="BC92">
        <v>0</v>
      </c>
      <c r="BD92" t="e">
        <f t="shared" si="126"/>
        <v>#DIV/0!</v>
      </c>
      <c r="BE92" t="e">
        <f t="shared" si="127"/>
        <v>#DIV/0!</v>
      </c>
      <c r="BF92" t="e">
        <f t="shared" si="128"/>
        <v>#DIV/0!</v>
      </c>
      <c r="BG92" t="e">
        <f t="shared" si="129"/>
        <v>#DIV/0!</v>
      </c>
      <c r="BH92">
        <f t="shared" si="130"/>
        <v>0.11193899715783734</v>
      </c>
      <c r="BI92" t="e">
        <f t="shared" si="131"/>
        <v>#DIV/0!</v>
      </c>
      <c r="BJ92" t="e">
        <f t="shared" si="132"/>
        <v>#DIV/0!</v>
      </c>
      <c r="BK92" t="e">
        <f t="shared" si="133"/>
        <v>#DIV/0!</v>
      </c>
      <c r="BL92">
        <v>194</v>
      </c>
      <c r="BM92">
        <v>300</v>
      </c>
      <c r="BN92">
        <v>300</v>
      </c>
      <c r="BO92">
        <v>300</v>
      </c>
      <c r="BP92">
        <v>10413</v>
      </c>
      <c r="BQ92">
        <v>1544.58</v>
      </c>
      <c r="BR92">
        <v>-7.3636800000000001E-3</v>
      </c>
      <c r="BS92">
        <v>-4.2300000000000004</v>
      </c>
      <c r="BT92" t="s">
        <v>391</v>
      </c>
      <c r="BU92" t="s">
        <v>391</v>
      </c>
      <c r="BV92" t="s">
        <v>391</v>
      </c>
      <c r="BW92" t="s">
        <v>391</v>
      </c>
      <c r="BX92" t="s">
        <v>391</v>
      </c>
      <c r="BY92" t="s">
        <v>391</v>
      </c>
      <c r="BZ92" t="s">
        <v>391</v>
      </c>
      <c r="CA92" t="s">
        <v>391</v>
      </c>
      <c r="CB92" t="s">
        <v>391</v>
      </c>
      <c r="CC92" t="s">
        <v>391</v>
      </c>
      <c r="CD92">
        <f t="shared" si="134"/>
        <v>1499.81</v>
      </c>
      <c r="CE92">
        <f t="shared" si="135"/>
        <v>1261.0514994912739</v>
      </c>
      <c r="CF92">
        <f t="shared" si="136"/>
        <v>0.84080750194442888</v>
      </c>
      <c r="CG92">
        <f t="shared" si="137"/>
        <v>0.16115847875274761</v>
      </c>
      <c r="CH92">
        <v>6</v>
      </c>
      <c r="CI92">
        <v>0.5</v>
      </c>
      <c r="CJ92" t="s">
        <v>393</v>
      </c>
      <c r="CK92">
        <v>2</v>
      </c>
      <c r="CL92">
        <v>1634325038.5999999</v>
      </c>
      <c r="CM92">
        <v>392.98399999999998</v>
      </c>
      <c r="CN92">
        <v>400.03</v>
      </c>
      <c r="CO92">
        <v>19.305900000000001</v>
      </c>
      <c r="CP92">
        <v>17.7485</v>
      </c>
      <c r="CQ92">
        <v>390.517</v>
      </c>
      <c r="CR92">
        <v>19.151599999999998</v>
      </c>
      <c r="CS92">
        <v>1000.03</v>
      </c>
      <c r="CT92">
        <v>90.879800000000003</v>
      </c>
      <c r="CU92">
        <v>9.9712200000000001E-2</v>
      </c>
      <c r="CV92">
        <v>26.669899999999998</v>
      </c>
      <c r="CW92">
        <v>-253.715</v>
      </c>
      <c r="CX92">
        <v>999.9</v>
      </c>
      <c r="CY92">
        <v>0</v>
      </c>
      <c r="CZ92">
        <v>0</v>
      </c>
      <c r="DA92">
        <v>10015.6</v>
      </c>
      <c r="DB92">
        <v>0</v>
      </c>
      <c r="DC92">
        <v>10.757</v>
      </c>
      <c r="DD92">
        <v>-7.0457799999999997</v>
      </c>
      <c r="DE92">
        <v>400.721</v>
      </c>
      <c r="DF92">
        <v>407.25799999999998</v>
      </c>
      <c r="DG92">
        <v>1.55745</v>
      </c>
      <c r="DH92">
        <v>400.03</v>
      </c>
      <c r="DI92">
        <v>17.7485</v>
      </c>
      <c r="DJ92">
        <v>1.7545200000000001</v>
      </c>
      <c r="DK92">
        <v>1.6129800000000001</v>
      </c>
      <c r="DL92">
        <v>15.3874</v>
      </c>
      <c r="DM92">
        <v>14.083399999999999</v>
      </c>
      <c r="DN92">
        <v>1499.81</v>
      </c>
      <c r="DO92">
        <v>0.97299199999999997</v>
      </c>
      <c r="DP92">
        <v>2.7008399999999998E-2</v>
      </c>
      <c r="DQ92">
        <v>0</v>
      </c>
      <c r="DR92">
        <v>1387.21</v>
      </c>
      <c r="DS92">
        <v>5.0006300000000001</v>
      </c>
      <c r="DT92">
        <v>20577</v>
      </c>
      <c r="DU92">
        <v>12903.4</v>
      </c>
      <c r="DV92">
        <v>39.936999999999998</v>
      </c>
      <c r="DW92">
        <v>40.875</v>
      </c>
      <c r="DX92">
        <v>39.561999999999998</v>
      </c>
      <c r="DY92">
        <v>42</v>
      </c>
      <c r="DZ92">
        <v>41.375</v>
      </c>
      <c r="EA92">
        <v>1454.44</v>
      </c>
      <c r="EB92">
        <v>40.369999999999997</v>
      </c>
      <c r="EC92">
        <v>0</v>
      </c>
      <c r="ED92">
        <v>834.79999995231606</v>
      </c>
      <c r="EE92">
        <v>0</v>
      </c>
      <c r="EF92">
        <v>1390.6857692307699</v>
      </c>
      <c r="EG92">
        <v>-27.107350418648501</v>
      </c>
      <c r="EH92">
        <v>-356.23247871633902</v>
      </c>
      <c r="EI92">
        <v>20623.5846153846</v>
      </c>
      <c r="EJ92">
        <v>15</v>
      </c>
      <c r="EK92">
        <v>1634325011.5999999</v>
      </c>
      <c r="EL92" t="s">
        <v>710</v>
      </c>
      <c r="EM92">
        <v>1634325011.5999999</v>
      </c>
      <c r="EN92">
        <v>1634325005.0999999</v>
      </c>
      <c r="EO92">
        <v>83</v>
      </c>
      <c r="EP92">
        <v>-1.4999999999999999E-2</v>
      </c>
      <c r="EQ92">
        <v>-1.7000000000000001E-2</v>
      </c>
      <c r="ER92">
        <v>2.4670000000000001</v>
      </c>
      <c r="ES92">
        <v>0.154</v>
      </c>
      <c r="ET92">
        <v>400</v>
      </c>
      <c r="EU92">
        <v>18</v>
      </c>
      <c r="EV92">
        <v>0.22</v>
      </c>
      <c r="EW92">
        <v>0.05</v>
      </c>
      <c r="EX92">
        <v>-7.06230951219512</v>
      </c>
      <c r="EY92">
        <v>-5.2243066202083299E-2</v>
      </c>
      <c r="EZ92">
        <v>2.51932983685915E-2</v>
      </c>
      <c r="FA92">
        <v>1</v>
      </c>
      <c r="FB92">
        <v>1.5306370731707299</v>
      </c>
      <c r="FC92">
        <v>0.40371867595819</v>
      </c>
      <c r="FD92">
        <v>5.5152191838624201E-2</v>
      </c>
      <c r="FE92">
        <v>1</v>
      </c>
      <c r="FF92">
        <v>2</v>
      </c>
      <c r="FG92">
        <v>2</v>
      </c>
      <c r="FH92" t="s">
        <v>395</v>
      </c>
      <c r="FI92">
        <v>3.8844500000000002</v>
      </c>
      <c r="FJ92">
        <v>2.7588400000000002</v>
      </c>
      <c r="FK92">
        <v>8.7456099999999995E-2</v>
      </c>
      <c r="FL92">
        <v>8.9231199999999997E-2</v>
      </c>
      <c r="FM92">
        <v>9.0026700000000001E-2</v>
      </c>
      <c r="FN92">
        <v>8.5286299999999995E-2</v>
      </c>
      <c r="FO92">
        <v>35938.9</v>
      </c>
      <c r="FP92">
        <v>39368.1</v>
      </c>
      <c r="FQ92">
        <v>35678.6</v>
      </c>
      <c r="FR92">
        <v>39226.800000000003</v>
      </c>
      <c r="FS92">
        <v>46059.3</v>
      </c>
      <c r="FT92">
        <v>51806.6</v>
      </c>
      <c r="FU92">
        <v>55795.6</v>
      </c>
      <c r="FV92">
        <v>62897.7</v>
      </c>
      <c r="FW92">
        <v>2.6480299999999999</v>
      </c>
      <c r="FX92">
        <v>2.2400500000000001</v>
      </c>
      <c r="FY92">
        <v>-0.30329800000000001</v>
      </c>
      <c r="FZ92">
        <v>0</v>
      </c>
      <c r="GA92">
        <v>-244.72399999999999</v>
      </c>
      <c r="GB92">
        <v>999.9</v>
      </c>
      <c r="GC92">
        <v>48.761000000000003</v>
      </c>
      <c r="GD92">
        <v>28.670999999999999</v>
      </c>
      <c r="GE92">
        <v>21.1721</v>
      </c>
      <c r="GF92">
        <v>56.462899999999998</v>
      </c>
      <c r="GG92">
        <v>44.943899999999999</v>
      </c>
      <c r="GH92">
        <v>3</v>
      </c>
      <c r="GI92">
        <v>-0.21132400000000001</v>
      </c>
      <c r="GJ92">
        <v>-0.458924</v>
      </c>
      <c r="GK92">
        <v>20.1326</v>
      </c>
      <c r="GL92">
        <v>5.20052</v>
      </c>
      <c r="GM92">
        <v>12.0061</v>
      </c>
      <c r="GN92">
        <v>4.9757999999999996</v>
      </c>
      <c r="GO92">
        <v>3.2930000000000001</v>
      </c>
      <c r="GP92">
        <v>40.9</v>
      </c>
      <c r="GQ92">
        <v>1882.6</v>
      </c>
      <c r="GR92">
        <v>9999</v>
      </c>
      <c r="GS92">
        <v>9999</v>
      </c>
      <c r="GT92">
        <v>1.8631</v>
      </c>
      <c r="GU92">
        <v>1.86798</v>
      </c>
      <c r="GV92">
        <v>1.86768</v>
      </c>
      <c r="GW92">
        <v>1.8689100000000001</v>
      </c>
      <c r="GX92">
        <v>1.8697999999999999</v>
      </c>
      <c r="GY92">
        <v>1.8658300000000001</v>
      </c>
      <c r="GZ92">
        <v>1.8669100000000001</v>
      </c>
      <c r="HA92">
        <v>1.86829</v>
      </c>
      <c r="HB92">
        <v>5</v>
      </c>
      <c r="HC92">
        <v>0</v>
      </c>
      <c r="HD92">
        <v>0</v>
      </c>
      <c r="HE92">
        <v>0</v>
      </c>
      <c r="HF92" t="s">
        <v>396</v>
      </c>
      <c r="HG92" t="s">
        <v>397</v>
      </c>
      <c r="HH92" t="s">
        <v>398</v>
      </c>
      <c r="HI92" t="s">
        <v>398</v>
      </c>
      <c r="HJ92" t="s">
        <v>398</v>
      </c>
      <c r="HK92" t="s">
        <v>398</v>
      </c>
      <c r="HL92">
        <v>0</v>
      </c>
      <c r="HM92">
        <v>100</v>
      </c>
      <c r="HN92">
        <v>100</v>
      </c>
      <c r="HO92">
        <v>2.4670000000000001</v>
      </c>
      <c r="HP92">
        <v>0.15429999999999999</v>
      </c>
      <c r="HQ92">
        <v>2.4672500000000901</v>
      </c>
      <c r="HR92">
        <v>0</v>
      </c>
      <c r="HS92">
        <v>0</v>
      </c>
      <c r="HT92">
        <v>0</v>
      </c>
      <c r="HU92">
        <v>0.15432857142857201</v>
      </c>
      <c r="HV92">
        <v>0</v>
      </c>
      <c r="HW92">
        <v>0</v>
      </c>
      <c r="HX92">
        <v>0</v>
      </c>
      <c r="HY92">
        <v>-1</v>
      </c>
      <c r="HZ92">
        <v>-1</v>
      </c>
      <c r="IA92">
        <v>-1</v>
      </c>
      <c r="IB92">
        <v>-1</v>
      </c>
      <c r="IC92">
        <v>0.5</v>
      </c>
      <c r="ID92">
        <v>0.6</v>
      </c>
      <c r="IE92">
        <v>1.5075700000000001</v>
      </c>
      <c r="IF92">
        <v>2.5952099999999998</v>
      </c>
      <c r="IG92">
        <v>2.9980500000000001</v>
      </c>
      <c r="IH92">
        <v>2.9565399999999999</v>
      </c>
      <c r="II92">
        <v>2.7453599999999998</v>
      </c>
      <c r="IJ92">
        <v>2.31934</v>
      </c>
      <c r="IK92">
        <v>32.6648</v>
      </c>
      <c r="IL92">
        <v>24.227599999999999</v>
      </c>
      <c r="IM92">
        <v>18</v>
      </c>
      <c r="IN92">
        <v>1072.2</v>
      </c>
      <c r="IO92">
        <v>656.92</v>
      </c>
      <c r="IP92">
        <v>25.000299999999999</v>
      </c>
      <c r="IQ92">
        <v>24.527200000000001</v>
      </c>
      <c r="IR92">
        <v>30.000399999999999</v>
      </c>
      <c r="IS92">
        <v>24.3386</v>
      </c>
      <c r="IT92">
        <v>24.292400000000001</v>
      </c>
      <c r="IU92">
        <v>30.1861</v>
      </c>
      <c r="IV92">
        <v>19.3856</v>
      </c>
      <c r="IW92">
        <v>59.615499999999997</v>
      </c>
      <c r="IX92">
        <v>25</v>
      </c>
      <c r="IY92">
        <v>400</v>
      </c>
      <c r="IZ92">
        <v>17.650200000000002</v>
      </c>
      <c r="JA92">
        <v>103.485</v>
      </c>
      <c r="JB92">
        <v>104.70699999999999</v>
      </c>
    </row>
    <row r="93" spans="1:262" x14ac:dyDescent="0.2">
      <c r="A93">
        <v>77</v>
      </c>
      <c r="B93">
        <v>1634325127.0999999</v>
      </c>
      <c r="C93">
        <v>13347</v>
      </c>
      <c r="D93" t="s">
        <v>711</v>
      </c>
      <c r="E93" t="s">
        <v>712</v>
      </c>
      <c r="F93" t="s">
        <v>390</v>
      </c>
      <c r="G93">
        <v>1634325127.0999999</v>
      </c>
      <c r="H93">
        <f t="shared" si="92"/>
        <v>2.7218309072680352E-3</v>
      </c>
      <c r="I93">
        <f t="shared" si="93"/>
        <v>2.7218309072680351</v>
      </c>
      <c r="J93">
        <f t="shared" si="94"/>
        <v>8.3749042428339155</v>
      </c>
      <c r="K93">
        <f t="shared" si="95"/>
        <v>294.51</v>
      </c>
      <c r="L93">
        <f t="shared" si="96"/>
        <v>179.10877742118038</v>
      </c>
      <c r="M93">
        <f t="shared" si="97"/>
        <v>16.295832403057961</v>
      </c>
      <c r="N93">
        <f t="shared" si="98"/>
        <v>26.795367988799995</v>
      </c>
      <c r="O93">
        <f t="shared" si="99"/>
        <v>0.12780592762016232</v>
      </c>
      <c r="P93">
        <f t="shared" si="100"/>
        <v>2.7557333396389585</v>
      </c>
      <c r="Q93">
        <f t="shared" si="101"/>
        <v>0.12460195957920701</v>
      </c>
      <c r="R93">
        <f t="shared" si="102"/>
        <v>7.8157398635853401E-2</v>
      </c>
      <c r="S93">
        <f t="shared" si="103"/>
        <v>241.73480901802643</v>
      </c>
      <c r="T93">
        <f t="shared" si="104"/>
        <v>27.519511618955182</v>
      </c>
      <c r="U93">
        <f t="shared" si="105"/>
        <v>27.519511618955182</v>
      </c>
      <c r="V93">
        <f t="shared" si="106"/>
        <v>3.6898330537940023</v>
      </c>
      <c r="W93">
        <f t="shared" si="107"/>
        <v>49.927773318794053</v>
      </c>
      <c r="X93">
        <f t="shared" si="108"/>
        <v>1.7619289626400001</v>
      </c>
      <c r="Y93">
        <f t="shared" si="109"/>
        <v>3.5289556203315926</v>
      </c>
      <c r="Z93">
        <f t="shared" si="110"/>
        <v>1.9279040911540022</v>
      </c>
      <c r="AA93">
        <f t="shared" si="111"/>
        <v>-120.03274301052035</v>
      </c>
      <c r="AB93">
        <f t="shared" si="112"/>
        <v>-112.88300558829437</v>
      </c>
      <c r="AC93">
        <f t="shared" si="113"/>
        <v>-8.8526480977571413</v>
      </c>
      <c r="AD93">
        <f t="shared" si="114"/>
        <v>-3.3587678545430322E-2</v>
      </c>
      <c r="AE93">
        <v>0</v>
      </c>
      <c r="AF93">
        <v>0</v>
      </c>
      <c r="AG93">
        <f t="shared" si="115"/>
        <v>1</v>
      </c>
      <c r="AH93">
        <f t="shared" si="116"/>
        <v>0</v>
      </c>
      <c r="AI93">
        <f t="shared" si="117"/>
        <v>47852.098898431315</v>
      </c>
      <c r="AJ93" t="s">
        <v>391</v>
      </c>
      <c r="AK93">
        <v>0</v>
      </c>
      <c r="AL93">
        <v>0</v>
      </c>
      <c r="AM93">
        <v>0</v>
      </c>
      <c r="AN93" t="e">
        <f t="shared" si="118"/>
        <v>#DIV/0!</v>
      </c>
      <c r="AO93">
        <v>-1</v>
      </c>
      <c r="AP93" t="s">
        <v>713</v>
      </c>
      <c r="AQ93">
        <v>10417.4</v>
      </c>
      <c r="AR93">
        <v>1348.2752</v>
      </c>
      <c r="AS93">
        <v>1517.35</v>
      </c>
      <c r="AT93">
        <f t="shared" si="119"/>
        <v>0.1114276864269943</v>
      </c>
      <c r="AU93">
        <v>0.5</v>
      </c>
      <c r="AV93">
        <f t="shared" si="120"/>
        <v>1261.1945994912053</v>
      </c>
      <c r="AW93">
        <f t="shared" si="121"/>
        <v>8.3749042428339155</v>
      </c>
      <c r="AX93">
        <f t="shared" si="122"/>
        <v>70.265998177762341</v>
      </c>
      <c r="AY93">
        <f t="shared" si="123"/>
        <v>7.433352669457962E-3</v>
      </c>
      <c r="AZ93">
        <f t="shared" si="124"/>
        <v>-1</v>
      </c>
      <c r="BA93" t="e">
        <f t="shared" si="125"/>
        <v>#DIV/0!</v>
      </c>
      <c r="BB93" t="s">
        <v>391</v>
      </c>
      <c r="BC93">
        <v>0</v>
      </c>
      <c r="BD93" t="e">
        <f t="shared" si="126"/>
        <v>#DIV/0!</v>
      </c>
      <c r="BE93" t="e">
        <f t="shared" si="127"/>
        <v>#DIV/0!</v>
      </c>
      <c r="BF93" t="e">
        <f t="shared" si="128"/>
        <v>#DIV/0!</v>
      </c>
      <c r="BG93" t="e">
        <f t="shared" si="129"/>
        <v>#DIV/0!</v>
      </c>
      <c r="BH93">
        <f t="shared" si="130"/>
        <v>0.11142768642699435</v>
      </c>
      <c r="BI93" t="e">
        <f t="shared" si="131"/>
        <v>#DIV/0!</v>
      </c>
      <c r="BJ93" t="e">
        <f t="shared" si="132"/>
        <v>#DIV/0!</v>
      </c>
      <c r="BK93" t="e">
        <f t="shared" si="133"/>
        <v>#DIV/0!</v>
      </c>
      <c r="BL93">
        <v>195</v>
      </c>
      <c r="BM93">
        <v>300</v>
      </c>
      <c r="BN93">
        <v>300</v>
      </c>
      <c r="BO93">
        <v>300</v>
      </c>
      <c r="BP93">
        <v>10417.4</v>
      </c>
      <c r="BQ93">
        <v>1497.15</v>
      </c>
      <c r="BR93">
        <v>-7.3658600000000001E-3</v>
      </c>
      <c r="BS93">
        <v>-1.49</v>
      </c>
      <c r="BT93" t="s">
        <v>391</v>
      </c>
      <c r="BU93" t="s">
        <v>391</v>
      </c>
      <c r="BV93" t="s">
        <v>391</v>
      </c>
      <c r="BW93" t="s">
        <v>391</v>
      </c>
      <c r="BX93" t="s">
        <v>391</v>
      </c>
      <c r="BY93" t="s">
        <v>391</v>
      </c>
      <c r="BZ93" t="s">
        <v>391</v>
      </c>
      <c r="CA93" t="s">
        <v>391</v>
      </c>
      <c r="CB93" t="s">
        <v>391</v>
      </c>
      <c r="CC93" t="s">
        <v>391</v>
      </c>
      <c r="CD93">
        <f t="shared" si="134"/>
        <v>1499.98</v>
      </c>
      <c r="CE93">
        <f t="shared" si="135"/>
        <v>1261.1945994912053</v>
      </c>
      <c r="CF93">
        <f t="shared" si="136"/>
        <v>0.84080761042894259</v>
      </c>
      <c r="CG93">
        <f t="shared" si="137"/>
        <v>0.16115868812785933</v>
      </c>
      <c r="CH93">
        <v>6</v>
      </c>
      <c r="CI93">
        <v>0.5</v>
      </c>
      <c r="CJ93" t="s">
        <v>393</v>
      </c>
      <c r="CK93">
        <v>2</v>
      </c>
      <c r="CL93">
        <v>1634325127.0999999</v>
      </c>
      <c r="CM93">
        <v>294.51</v>
      </c>
      <c r="CN93">
        <v>300.01600000000002</v>
      </c>
      <c r="CO93">
        <v>19.365500000000001</v>
      </c>
      <c r="CP93">
        <v>17.763999999999999</v>
      </c>
      <c r="CQ93">
        <v>292.24400000000003</v>
      </c>
      <c r="CR93">
        <v>19.2075</v>
      </c>
      <c r="CS93">
        <v>999.98299999999995</v>
      </c>
      <c r="CT93">
        <v>90.882199999999997</v>
      </c>
      <c r="CU93">
        <v>0.10068000000000001</v>
      </c>
      <c r="CV93">
        <v>26.759699999999999</v>
      </c>
      <c r="CW93">
        <v>-253.149</v>
      </c>
      <c r="CX93">
        <v>999.9</v>
      </c>
      <c r="CY93">
        <v>0</v>
      </c>
      <c r="CZ93">
        <v>0</v>
      </c>
      <c r="DA93">
        <v>9947.5</v>
      </c>
      <c r="DB93">
        <v>0</v>
      </c>
      <c r="DC93">
        <v>10.725300000000001</v>
      </c>
      <c r="DD93">
        <v>-5.3048700000000002</v>
      </c>
      <c r="DE93">
        <v>300.52999999999997</v>
      </c>
      <c r="DF93">
        <v>305.44200000000001</v>
      </c>
      <c r="DG93">
        <v>1.5978399999999999</v>
      </c>
      <c r="DH93">
        <v>300.01600000000002</v>
      </c>
      <c r="DI93">
        <v>17.763999999999999</v>
      </c>
      <c r="DJ93">
        <v>1.7596499999999999</v>
      </c>
      <c r="DK93">
        <v>1.61443</v>
      </c>
      <c r="DL93">
        <v>15.4328</v>
      </c>
      <c r="DM93">
        <v>14.097200000000001</v>
      </c>
      <c r="DN93">
        <v>1499.98</v>
      </c>
      <c r="DO93">
        <v>0.97298799999999996</v>
      </c>
      <c r="DP93">
        <v>2.7011799999999999E-2</v>
      </c>
      <c r="DQ93">
        <v>0</v>
      </c>
      <c r="DR93">
        <v>1347.83</v>
      </c>
      <c r="DS93">
        <v>5.0006300000000001</v>
      </c>
      <c r="DT93">
        <v>19924.3</v>
      </c>
      <c r="DU93">
        <v>12904.8</v>
      </c>
      <c r="DV93">
        <v>38.936999999999998</v>
      </c>
      <c r="DW93">
        <v>39.186999999999998</v>
      </c>
      <c r="DX93">
        <v>38.75</v>
      </c>
      <c r="DY93">
        <v>39</v>
      </c>
      <c r="DZ93">
        <v>40.186999999999998</v>
      </c>
      <c r="EA93">
        <v>1454.6</v>
      </c>
      <c r="EB93">
        <v>40.380000000000003</v>
      </c>
      <c r="EC93">
        <v>0</v>
      </c>
      <c r="ED93">
        <v>88</v>
      </c>
      <c r="EE93">
        <v>0</v>
      </c>
      <c r="EF93">
        <v>1348.2752</v>
      </c>
      <c r="EG93">
        <v>-3.9400000103289998</v>
      </c>
      <c r="EH93">
        <v>-90.123077040193706</v>
      </c>
      <c r="EI93">
        <v>19936.036</v>
      </c>
      <c r="EJ93">
        <v>15</v>
      </c>
      <c r="EK93">
        <v>1634325149.5999999</v>
      </c>
      <c r="EL93" t="s">
        <v>714</v>
      </c>
      <c r="EM93">
        <v>1634325144.0999999</v>
      </c>
      <c r="EN93">
        <v>1634325149.5999999</v>
      </c>
      <c r="EO93">
        <v>84</v>
      </c>
      <c r="EP93">
        <v>-0.20200000000000001</v>
      </c>
      <c r="EQ93">
        <v>3.0000000000000001E-3</v>
      </c>
      <c r="ER93">
        <v>2.266</v>
      </c>
      <c r="ES93">
        <v>0.158</v>
      </c>
      <c r="ET93">
        <v>300</v>
      </c>
      <c r="EU93">
        <v>18</v>
      </c>
      <c r="EV93">
        <v>0.33</v>
      </c>
      <c r="EW93">
        <v>0.06</v>
      </c>
      <c r="EX93">
        <v>-5.2958417500000001</v>
      </c>
      <c r="EY93">
        <v>-5.7643564727945601E-2</v>
      </c>
      <c r="EZ93">
        <v>3.1459172977646797E-2</v>
      </c>
      <c r="FA93">
        <v>1</v>
      </c>
      <c r="FB93">
        <v>1.59276975</v>
      </c>
      <c r="FC93">
        <v>0.105288292682926</v>
      </c>
      <c r="FD93">
        <v>1.2696122732452599E-2</v>
      </c>
      <c r="FE93">
        <v>1</v>
      </c>
      <c r="FF93">
        <v>2</v>
      </c>
      <c r="FG93">
        <v>2</v>
      </c>
      <c r="FH93" t="s">
        <v>395</v>
      </c>
      <c r="FI93">
        <v>3.8843899999999998</v>
      </c>
      <c r="FJ93">
        <v>2.75922</v>
      </c>
      <c r="FK93">
        <v>6.9407999999999997E-2</v>
      </c>
      <c r="FL93">
        <v>7.1080699999999997E-2</v>
      </c>
      <c r="FM93">
        <v>9.0206300000000003E-2</v>
      </c>
      <c r="FN93">
        <v>8.5330299999999998E-2</v>
      </c>
      <c r="FO93">
        <v>36644.6</v>
      </c>
      <c r="FP93">
        <v>40145.800000000003</v>
      </c>
      <c r="FQ93">
        <v>35674.300000000003</v>
      </c>
      <c r="FR93">
        <v>39220.800000000003</v>
      </c>
      <c r="FS93">
        <v>46044.800000000003</v>
      </c>
      <c r="FT93">
        <v>51796.1</v>
      </c>
      <c r="FU93">
        <v>55789.7</v>
      </c>
      <c r="FV93">
        <v>62888.6</v>
      </c>
      <c r="FW93">
        <v>2.64995</v>
      </c>
      <c r="FX93">
        <v>2.23983</v>
      </c>
      <c r="FY93">
        <v>-0.28397499999999998</v>
      </c>
      <c r="FZ93">
        <v>0</v>
      </c>
      <c r="GA93">
        <v>-244.73500000000001</v>
      </c>
      <c r="GB93">
        <v>999.9</v>
      </c>
      <c r="GC93">
        <v>49.542000000000002</v>
      </c>
      <c r="GD93">
        <v>28.611000000000001</v>
      </c>
      <c r="GE93">
        <v>21.4359</v>
      </c>
      <c r="GF93">
        <v>56.682899999999997</v>
      </c>
      <c r="GG93">
        <v>44.907899999999998</v>
      </c>
      <c r="GH93">
        <v>3</v>
      </c>
      <c r="GI93">
        <v>-0.206984</v>
      </c>
      <c r="GJ93">
        <v>-0.43406600000000001</v>
      </c>
      <c r="GK93">
        <v>20.132100000000001</v>
      </c>
      <c r="GL93">
        <v>5.2000700000000002</v>
      </c>
      <c r="GM93">
        <v>12.0059</v>
      </c>
      <c r="GN93">
        <v>4.9757999999999996</v>
      </c>
      <c r="GO93">
        <v>3.2930299999999999</v>
      </c>
      <c r="GP93">
        <v>40.9</v>
      </c>
      <c r="GQ93">
        <v>1886</v>
      </c>
      <c r="GR93">
        <v>9999</v>
      </c>
      <c r="GS93">
        <v>9999</v>
      </c>
      <c r="GT93">
        <v>1.8631</v>
      </c>
      <c r="GU93">
        <v>1.86798</v>
      </c>
      <c r="GV93">
        <v>1.8676900000000001</v>
      </c>
      <c r="GW93">
        <v>1.8689100000000001</v>
      </c>
      <c r="GX93">
        <v>1.86981</v>
      </c>
      <c r="GY93">
        <v>1.8658399999999999</v>
      </c>
      <c r="GZ93">
        <v>1.8669100000000001</v>
      </c>
      <c r="HA93">
        <v>1.8683000000000001</v>
      </c>
      <c r="HB93">
        <v>5</v>
      </c>
      <c r="HC93">
        <v>0</v>
      </c>
      <c r="HD93">
        <v>0</v>
      </c>
      <c r="HE93">
        <v>0</v>
      </c>
      <c r="HF93" t="s">
        <v>396</v>
      </c>
      <c r="HG93" t="s">
        <v>397</v>
      </c>
      <c r="HH93" t="s">
        <v>398</v>
      </c>
      <c r="HI93" t="s">
        <v>398</v>
      </c>
      <c r="HJ93" t="s">
        <v>398</v>
      </c>
      <c r="HK93" t="s">
        <v>398</v>
      </c>
      <c r="HL93">
        <v>0</v>
      </c>
      <c r="HM93">
        <v>100</v>
      </c>
      <c r="HN93">
        <v>100</v>
      </c>
      <c r="HO93">
        <v>2.266</v>
      </c>
      <c r="HP93">
        <v>0.158</v>
      </c>
      <c r="HQ93">
        <v>2.4672500000000901</v>
      </c>
      <c r="HR93">
        <v>0</v>
      </c>
      <c r="HS93">
        <v>0</v>
      </c>
      <c r="HT93">
        <v>0</v>
      </c>
      <c r="HU93">
        <v>0.15432857142857201</v>
      </c>
      <c r="HV93">
        <v>0</v>
      </c>
      <c r="HW93">
        <v>0</v>
      </c>
      <c r="HX93">
        <v>0</v>
      </c>
      <c r="HY93">
        <v>-1</v>
      </c>
      <c r="HZ93">
        <v>-1</v>
      </c>
      <c r="IA93">
        <v>-1</v>
      </c>
      <c r="IB93">
        <v>-1</v>
      </c>
      <c r="IC93">
        <v>1.9</v>
      </c>
      <c r="ID93">
        <v>2</v>
      </c>
      <c r="IE93">
        <v>1.1926300000000001</v>
      </c>
      <c r="IF93">
        <v>2.6025399999999999</v>
      </c>
      <c r="IG93">
        <v>2.9980500000000001</v>
      </c>
      <c r="IH93">
        <v>2.9565399999999999</v>
      </c>
      <c r="II93">
        <v>2.7453599999999998</v>
      </c>
      <c r="IJ93">
        <v>2.3046899999999999</v>
      </c>
      <c r="IK93">
        <v>32.686900000000001</v>
      </c>
      <c r="IL93">
        <v>24.227599999999999</v>
      </c>
      <c r="IM93">
        <v>18</v>
      </c>
      <c r="IN93">
        <v>1075.5999999999999</v>
      </c>
      <c r="IO93">
        <v>657.42600000000004</v>
      </c>
      <c r="IP93">
        <v>25.0002</v>
      </c>
      <c r="IQ93">
        <v>24.583500000000001</v>
      </c>
      <c r="IR93">
        <v>30.000299999999999</v>
      </c>
      <c r="IS93">
        <v>24.391400000000001</v>
      </c>
      <c r="IT93">
        <v>24.346900000000002</v>
      </c>
      <c r="IU93">
        <v>23.898599999999998</v>
      </c>
      <c r="IV93">
        <v>19.247499999999999</v>
      </c>
      <c r="IW93">
        <v>59.615499999999997</v>
      </c>
      <c r="IX93">
        <v>25</v>
      </c>
      <c r="IY93">
        <v>300</v>
      </c>
      <c r="IZ93">
        <v>17.7378</v>
      </c>
      <c r="JA93">
        <v>103.474</v>
      </c>
      <c r="JB93">
        <v>104.69199999999999</v>
      </c>
    </row>
    <row r="94" spans="1:262" x14ac:dyDescent="0.2">
      <c r="A94">
        <v>78</v>
      </c>
      <c r="B94">
        <v>1634325242.5999999</v>
      </c>
      <c r="C94">
        <v>13462.5</v>
      </c>
      <c r="D94" t="s">
        <v>715</v>
      </c>
      <c r="E94" t="s">
        <v>716</v>
      </c>
      <c r="F94" t="s">
        <v>390</v>
      </c>
      <c r="G94">
        <v>1634325242.5999999</v>
      </c>
      <c r="H94">
        <f t="shared" si="92"/>
        <v>2.8181068244012676E-3</v>
      </c>
      <c r="I94">
        <f t="shared" si="93"/>
        <v>2.8181068244012675</v>
      </c>
      <c r="J94">
        <f t="shared" si="94"/>
        <v>5.3848472871317163</v>
      </c>
      <c r="K94">
        <f t="shared" si="95"/>
        <v>196.374</v>
      </c>
      <c r="L94">
        <f t="shared" si="96"/>
        <v>124.92952911155265</v>
      </c>
      <c r="M94">
        <f t="shared" si="97"/>
        <v>11.367034400033965</v>
      </c>
      <c r="N94">
        <f t="shared" si="98"/>
        <v>17.867593267554</v>
      </c>
      <c r="O94">
        <f t="shared" si="99"/>
        <v>0.13374372779614674</v>
      </c>
      <c r="P94">
        <f t="shared" si="100"/>
        <v>2.7573102376923795</v>
      </c>
      <c r="Q94">
        <f t="shared" si="101"/>
        <v>0.13024147778929099</v>
      </c>
      <c r="R94">
        <f t="shared" si="102"/>
        <v>8.1707948125099725E-2</v>
      </c>
      <c r="S94">
        <f t="shared" si="103"/>
        <v>241.69855459991271</v>
      </c>
      <c r="T94">
        <f t="shared" si="104"/>
        <v>27.471600216712076</v>
      </c>
      <c r="U94">
        <f t="shared" si="105"/>
        <v>27.471600216712076</v>
      </c>
      <c r="V94">
        <f t="shared" si="106"/>
        <v>3.6795028125150275</v>
      </c>
      <c r="W94">
        <f t="shared" si="107"/>
        <v>50.209630324974782</v>
      </c>
      <c r="X94">
        <f t="shared" si="108"/>
        <v>1.7697082559499999</v>
      </c>
      <c r="Y94">
        <f t="shared" si="109"/>
        <v>3.5246390871548181</v>
      </c>
      <c r="Z94">
        <f t="shared" si="110"/>
        <v>1.9097945565650276</v>
      </c>
      <c r="AA94">
        <f t="shared" si="111"/>
        <v>-124.2785109560959</v>
      </c>
      <c r="AB94">
        <f t="shared" si="112"/>
        <v>-108.91743287061448</v>
      </c>
      <c r="AC94">
        <f t="shared" si="113"/>
        <v>-8.5338380683772073</v>
      </c>
      <c r="AD94">
        <f t="shared" si="114"/>
        <v>-3.1227295174872438E-2</v>
      </c>
      <c r="AE94">
        <v>0</v>
      </c>
      <c r="AF94">
        <v>0</v>
      </c>
      <c r="AG94">
        <f t="shared" si="115"/>
        <v>1</v>
      </c>
      <c r="AH94">
        <f t="shared" si="116"/>
        <v>0</v>
      </c>
      <c r="AI94">
        <f t="shared" si="117"/>
        <v>47898.424071445006</v>
      </c>
      <c r="AJ94" t="s">
        <v>391</v>
      </c>
      <c r="AK94">
        <v>0</v>
      </c>
      <c r="AL94">
        <v>0</v>
      </c>
      <c r="AM94">
        <v>0</v>
      </c>
      <c r="AN94" t="e">
        <f t="shared" si="118"/>
        <v>#DIV/0!</v>
      </c>
      <c r="AO94">
        <v>-1</v>
      </c>
      <c r="AP94" t="s">
        <v>717</v>
      </c>
      <c r="AQ94">
        <v>10420.700000000001</v>
      </c>
      <c r="AR94">
        <v>1291.54</v>
      </c>
      <c r="AS94">
        <v>1443.58</v>
      </c>
      <c r="AT94">
        <f t="shared" si="119"/>
        <v>0.10532149240083677</v>
      </c>
      <c r="AU94">
        <v>0.5</v>
      </c>
      <c r="AV94">
        <f t="shared" si="120"/>
        <v>1261.0092075647215</v>
      </c>
      <c r="AW94">
        <f t="shared" si="121"/>
        <v>5.3848472871317163</v>
      </c>
      <c r="AX94">
        <f t="shared" si="122"/>
        <v>66.405685835956504</v>
      </c>
      <c r="AY94">
        <f t="shared" si="123"/>
        <v>5.0632836372878059E-3</v>
      </c>
      <c r="AZ94">
        <f t="shared" si="124"/>
        <v>-1</v>
      </c>
      <c r="BA94" t="e">
        <f t="shared" si="125"/>
        <v>#DIV/0!</v>
      </c>
      <c r="BB94" t="s">
        <v>391</v>
      </c>
      <c r="BC94">
        <v>0</v>
      </c>
      <c r="BD94" t="e">
        <f t="shared" si="126"/>
        <v>#DIV/0!</v>
      </c>
      <c r="BE94" t="e">
        <f t="shared" si="127"/>
        <v>#DIV/0!</v>
      </c>
      <c r="BF94" t="e">
        <f t="shared" si="128"/>
        <v>#DIV/0!</v>
      </c>
      <c r="BG94" t="e">
        <f t="shared" si="129"/>
        <v>#DIV/0!</v>
      </c>
      <c r="BH94">
        <f t="shared" si="130"/>
        <v>0.10532149240083678</v>
      </c>
      <c r="BI94" t="e">
        <f t="shared" si="131"/>
        <v>#DIV/0!</v>
      </c>
      <c r="BJ94" t="e">
        <f t="shared" si="132"/>
        <v>#DIV/0!</v>
      </c>
      <c r="BK94" t="e">
        <f t="shared" si="133"/>
        <v>#DIV/0!</v>
      </c>
      <c r="BL94">
        <v>196</v>
      </c>
      <c r="BM94">
        <v>300</v>
      </c>
      <c r="BN94">
        <v>300</v>
      </c>
      <c r="BO94">
        <v>300</v>
      </c>
      <c r="BP94">
        <v>10420.700000000001</v>
      </c>
      <c r="BQ94">
        <v>1425.55</v>
      </c>
      <c r="BR94">
        <v>-7.3682799999999996E-3</v>
      </c>
      <c r="BS94">
        <v>-2.2599999999999998</v>
      </c>
      <c r="BT94" t="s">
        <v>391</v>
      </c>
      <c r="BU94" t="s">
        <v>391</v>
      </c>
      <c r="BV94" t="s">
        <v>391</v>
      </c>
      <c r="BW94" t="s">
        <v>391</v>
      </c>
      <c r="BX94" t="s">
        <v>391</v>
      </c>
      <c r="BY94" t="s">
        <v>391</v>
      </c>
      <c r="BZ94" t="s">
        <v>391</v>
      </c>
      <c r="CA94" t="s">
        <v>391</v>
      </c>
      <c r="CB94" t="s">
        <v>391</v>
      </c>
      <c r="CC94" t="s">
        <v>391</v>
      </c>
      <c r="CD94">
        <f t="shared" si="134"/>
        <v>1499.76</v>
      </c>
      <c r="CE94">
        <f t="shared" si="135"/>
        <v>1261.0092075647215</v>
      </c>
      <c r="CF94">
        <f t="shared" si="136"/>
        <v>0.84080733421662235</v>
      </c>
      <c r="CG94">
        <f t="shared" si="137"/>
        <v>0.16115815503808123</v>
      </c>
      <c r="CH94">
        <v>6</v>
      </c>
      <c r="CI94">
        <v>0.5</v>
      </c>
      <c r="CJ94" t="s">
        <v>393</v>
      </c>
      <c r="CK94">
        <v>2</v>
      </c>
      <c r="CL94">
        <v>1634325242.5999999</v>
      </c>
      <c r="CM94">
        <v>196.374</v>
      </c>
      <c r="CN94">
        <v>199.93700000000001</v>
      </c>
      <c r="CO94">
        <v>19.45</v>
      </c>
      <c r="CP94">
        <v>17.792000000000002</v>
      </c>
      <c r="CQ94">
        <v>194.23</v>
      </c>
      <c r="CR94">
        <v>19.295999999999999</v>
      </c>
      <c r="CS94">
        <v>999.98599999999999</v>
      </c>
      <c r="CT94">
        <v>90.887100000000004</v>
      </c>
      <c r="CU94">
        <v>0.100471</v>
      </c>
      <c r="CV94">
        <v>26.738900000000001</v>
      </c>
      <c r="CW94">
        <v>-253.15799999999999</v>
      </c>
      <c r="CX94">
        <v>999.9</v>
      </c>
      <c r="CY94">
        <v>0</v>
      </c>
      <c r="CZ94">
        <v>0</v>
      </c>
      <c r="DA94">
        <v>9956.25</v>
      </c>
      <c r="DB94">
        <v>0</v>
      </c>
      <c r="DC94">
        <v>10.7294</v>
      </c>
      <c r="DD94">
        <v>-3.44069</v>
      </c>
      <c r="DE94">
        <v>200.39500000000001</v>
      </c>
      <c r="DF94">
        <v>203.559</v>
      </c>
      <c r="DG94">
        <v>1.66168</v>
      </c>
      <c r="DH94">
        <v>199.93700000000001</v>
      </c>
      <c r="DI94">
        <v>17.792000000000002</v>
      </c>
      <c r="DJ94">
        <v>1.7680899999999999</v>
      </c>
      <c r="DK94">
        <v>1.6170599999999999</v>
      </c>
      <c r="DL94">
        <v>15.5075</v>
      </c>
      <c r="DM94">
        <v>14.122400000000001</v>
      </c>
      <c r="DN94">
        <v>1499.76</v>
      </c>
      <c r="DO94">
        <v>0.97299599999999997</v>
      </c>
      <c r="DP94">
        <v>2.7003599999999999E-2</v>
      </c>
      <c r="DQ94">
        <v>0</v>
      </c>
      <c r="DR94">
        <v>1290.7</v>
      </c>
      <c r="DS94">
        <v>5.0006300000000001</v>
      </c>
      <c r="DT94">
        <v>19003.599999999999</v>
      </c>
      <c r="DU94">
        <v>12903</v>
      </c>
      <c r="DV94">
        <v>37.875</v>
      </c>
      <c r="DW94">
        <v>38.311999999999998</v>
      </c>
      <c r="DX94">
        <v>37.75</v>
      </c>
      <c r="DY94">
        <v>37.75</v>
      </c>
      <c r="DZ94">
        <v>39.186999999999998</v>
      </c>
      <c r="EA94">
        <v>1454.39</v>
      </c>
      <c r="EB94">
        <v>40.36</v>
      </c>
      <c r="EC94">
        <v>0</v>
      </c>
      <c r="ED94">
        <v>115.200000047684</v>
      </c>
      <c r="EE94">
        <v>0</v>
      </c>
      <c r="EF94">
        <v>1291.54</v>
      </c>
      <c r="EG94">
        <v>-5.0423076717020798</v>
      </c>
      <c r="EH94">
        <v>-114.03076903817499</v>
      </c>
      <c r="EI94">
        <v>19020.572</v>
      </c>
      <c r="EJ94">
        <v>15</v>
      </c>
      <c r="EK94">
        <v>1634325260.5999999</v>
      </c>
      <c r="EL94" t="s">
        <v>718</v>
      </c>
      <c r="EM94">
        <v>1634325259.5999999</v>
      </c>
      <c r="EN94">
        <v>1634325260.5999999</v>
      </c>
      <c r="EO94">
        <v>85</v>
      </c>
      <c r="EP94">
        <v>-0.122</v>
      </c>
      <c r="EQ94">
        <v>-3.0000000000000001E-3</v>
      </c>
      <c r="ER94">
        <v>2.1440000000000001</v>
      </c>
      <c r="ES94">
        <v>0.154</v>
      </c>
      <c r="ET94">
        <v>200</v>
      </c>
      <c r="EU94">
        <v>18</v>
      </c>
      <c r="EV94">
        <v>0.35</v>
      </c>
      <c r="EW94">
        <v>0.04</v>
      </c>
      <c r="EX94">
        <v>-3.4916712195122002</v>
      </c>
      <c r="EY94">
        <v>-4.7857839721251898E-2</v>
      </c>
      <c r="EZ94">
        <v>1.4807311838366999E-2</v>
      </c>
      <c r="FA94">
        <v>1</v>
      </c>
      <c r="FB94">
        <v>1.6546941463414599</v>
      </c>
      <c r="FC94">
        <v>4.00049477351953E-2</v>
      </c>
      <c r="FD94">
        <v>4.0663197093421099E-3</v>
      </c>
      <c r="FE94">
        <v>1</v>
      </c>
      <c r="FF94">
        <v>2</v>
      </c>
      <c r="FG94">
        <v>2</v>
      </c>
      <c r="FH94" t="s">
        <v>395</v>
      </c>
      <c r="FI94">
        <v>3.8843899999999998</v>
      </c>
      <c r="FJ94">
        <v>2.75908</v>
      </c>
      <c r="FK94">
        <v>4.89437E-2</v>
      </c>
      <c r="FL94">
        <v>5.0372899999999998E-2</v>
      </c>
      <c r="FM94">
        <v>9.04943E-2</v>
      </c>
      <c r="FN94">
        <v>8.5416199999999998E-2</v>
      </c>
      <c r="FO94">
        <v>37444.9</v>
      </c>
      <c r="FP94">
        <v>41033.4</v>
      </c>
      <c r="FQ94">
        <v>35669.699999999997</v>
      </c>
      <c r="FR94">
        <v>39214.6</v>
      </c>
      <c r="FS94">
        <v>46025</v>
      </c>
      <c r="FT94">
        <v>51783.199999999997</v>
      </c>
      <c r="FU94">
        <v>55784.2</v>
      </c>
      <c r="FV94">
        <v>62879.6</v>
      </c>
      <c r="FW94">
        <v>2.6485799999999999</v>
      </c>
      <c r="FX94">
        <v>2.2381700000000002</v>
      </c>
      <c r="FY94">
        <v>-0.28432200000000002</v>
      </c>
      <c r="FZ94">
        <v>0</v>
      </c>
      <c r="GA94">
        <v>-244.73400000000001</v>
      </c>
      <c r="GB94">
        <v>999.9</v>
      </c>
      <c r="GC94">
        <v>50.128</v>
      </c>
      <c r="GD94">
        <v>28.55</v>
      </c>
      <c r="GE94">
        <v>21.610900000000001</v>
      </c>
      <c r="GF94">
        <v>56.252899999999997</v>
      </c>
      <c r="GG94">
        <v>44.919899999999998</v>
      </c>
      <c r="GH94">
        <v>3</v>
      </c>
      <c r="GI94">
        <v>-0.201545</v>
      </c>
      <c r="GJ94">
        <v>-0.41402499999999998</v>
      </c>
      <c r="GK94">
        <v>20.132200000000001</v>
      </c>
      <c r="GL94">
        <v>5.2003700000000004</v>
      </c>
      <c r="GM94">
        <v>12.0059</v>
      </c>
      <c r="GN94">
        <v>4.9756999999999998</v>
      </c>
      <c r="GO94">
        <v>3.2930799999999998</v>
      </c>
      <c r="GP94">
        <v>41</v>
      </c>
      <c r="GQ94">
        <v>1890.1</v>
      </c>
      <c r="GR94">
        <v>9999</v>
      </c>
      <c r="GS94">
        <v>9999</v>
      </c>
      <c r="GT94">
        <v>1.8631</v>
      </c>
      <c r="GU94">
        <v>1.86799</v>
      </c>
      <c r="GV94">
        <v>1.86772</v>
      </c>
      <c r="GW94">
        <v>1.86893</v>
      </c>
      <c r="GX94">
        <v>1.86981</v>
      </c>
      <c r="GY94">
        <v>1.8658399999999999</v>
      </c>
      <c r="GZ94">
        <v>1.8669100000000001</v>
      </c>
      <c r="HA94">
        <v>1.8683000000000001</v>
      </c>
      <c r="HB94">
        <v>5</v>
      </c>
      <c r="HC94">
        <v>0</v>
      </c>
      <c r="HD94">
        <v>0</v>
      </c>
      <c r="HE94">
        <v>0</v>
      </c>
      <c r="HF94" t="s">
        <v>396</v>
      </c>
      <c r="HG94" t="s">
        <v>397</v>
      </c>
      <c r="HH94" t="s">
        <v>398</v>
      </c>
      <c r="HI94" t="s">
        <v>398</v>
      </c>
      <c r="HJ94" t="s">
        <v>398</v>
      </c>
      <c r="HK94" t="s">
        <v>398</v>
      </c>
      <c r="HL94">
        <v>0</v>
      </c>
      <c r="HM94">
        <v>100</v>
      </c>
      <c r="HN94">
        <v>100</v>
      </c>
      <c r="HO94">
        <v>2.1440000000000001</v>
      </c>
      <c r="HP94">
        <v>0.154</v>
      </c>
      <c r="HQ94">
        <v>2.2658000000000098</v>
      </c>
      <c r="HR94">
        <v>0</v>
      </c>
      <c r="HS94">
        <v>0</v>
      </c>
      <c r="HT94">
        <v>0</v>
      </c>
      <c r="HU94">
        <v>0.15766666666666801</v>
      </c>
      <c r="HV94">
        <v>0</v>
      </c>
      <c r="HW94">
        <v>0</v>
      </c>
      <c r="HX94">
        <v>0</v>
      </c>
      <c r="HY94">
        <v>-1</v>
      </c>
      <c r="HZ94">
        <v>-1</v>
      </c>
      <c r="IA94">
        <v>-1</v>
      </c>
      <c r="IB94">
        <v>-1</v>
      </c>
      <c r="IC94">
        <v>1.6</v>
      </c>
      <c r="ID94">
        <v>1.6</v>
      </c>
      <c r="IE94">
        <v>0.86059600000000003</v>
      </c>
      <c r="IF94">
        <v>2.6122999999999998</v>
      </c>
      <c r="IG94">
        <v>2.9980500000000001</v>
      </c>
      <c r="IH94">
        <v>2.9565399999999999</v>
      </c>
      <c r="II94">
        <v>2.7453599999999998</v>
      </c>
      <c r="IJ94">
        <v>2.3156699999999999</v>
      </c>
      <c r="IK94">
        <v>32.731299999999997</v>
      </c>
      <c r="IL94">
        <v>24.210100000000001</v>
      </c>
      <c r="IM94">
        <v>18</v>
      </c>
      <c r="IN94">
        <v>1075.3699999999999</v>
      </c>
      <c r="IO94">
        <v>656.96199999999999</v>
      </c>
      <c r="IP94">
        <v>24.9999</v>
      </c>
      <c r="IQ94">
        <v>24.6525</v>
      </c>
      <c r="IR94">
        <v>30.0002</v>
      </c>
      <c r="IS94">
        <v>24.461099999999998</v>
      </c>
      <c r="IT94">
        <v>24.4162</v>
      </c>
      <c r="IU94">
        <v>17.244599999999998</v>
      </c>
      <c r="IV94">
        <v>19.0855</v>
      </c>
      <c r="IW94">
        <v>59.470700000000001</v>
      </c>
      <c r="IX94">
        <v>25</v>
      </c>
      <c r="IY94">
        <v>200</v>
      </c>
      <c r="IZ94">
        <v>17.7746</v>
      </c>
      <c r="JA94">
        <v>103.462</v>
      </c>
      <c r="JB94">
        <v>104.676</v>
      </c>
    </row>
    <row r="95" spans="1:262" x14ac:dyDescent="0.2">
      <c r="A95">
        <v>79</v>
      </c>
      <c r="B95">
        <v>1634325340.0999999</v>
      </c>
      <c r="C95">
        <v>13560</v>
      </c>
      <c r="D95" t="s">
        <v>719</v>
      </c>
      <c r="E95" t="s">
        <v>720</v>
      </c>
      <c r="F95" t="s">
        <v>390</v>
      </c>
      <c r="G95">
        <v>1634325340.0999999</v>
      </c>
      <c r="H95">
        <f t="shared" si="92"/>
        <v>2.953888054462438E-3</v>
      </c>
      <c r="I95">
        <f t="shared" si="93"/>
        <v>2.9538880544624382</v>
      </c>
      <c r="J95">
        <f t="shared" si="94"/>
        <v>1.8830615731214622</v>
      </c>
      <c r="K95">
        <f t="shared" si="95"/>
        <v>98.683000000000007</v>
      </c>
      <c r="L95">
        <f t="shared" si="96"/>
        <v>73.889971070429979</v>
      </c>
      <c r="M95">
        <f t="shared" si="97"/>
        <v>6.7226933323457727</v>
      </c>
      <c r="N95">
        <f t="shared" si="98"/>
        <v>8.9784247646209998</v>
      </c>
      <c r="O95">
        <f t="shared" si="99"/>
        <v>0.14132294820985955</v>
      </c>
      <c r="P95">
        <f t="shared" si="100"/>
        <v>2.7614637371473818</v>
      </c>
      <c r="Q95">
        <f t="shared" si="101"/>
        <v>0.13742444488025163</v>
      </c>
      <c r="R95">
        <f t="shared" si="102"/>
        <v>8.6231585421804188E-2</v>
      </c>
      <c r="S95">
        <f t="shared" si="103"/>
        <v>241.78051401845943</v>
      </c>
      <c r="T95">
        <f t="shared" si="104"/>
        <v>27.399992924541852</v>
      </c>
      <c r="U95">
        <f t="shared" si="105"/>
        <v>27.399992924541852</v>
      </c>
      <c r="V95">
        <f t="shared" si="106"/>
        <v>3.6641105201251034</v>
      </c>
      <c r="W95">
        <f t="shared" si="107"/>
        <v>50.228171190803771</v>
      </c>
      <c r="X95">
        <f t="shared" si="108"/>
        <v>1.7668435045452</v>
      </c>
      <c r="Y95">
        <f t="shared" si="109"/>
        <v>3.5176345518004637</v>
      </c>
      <c r="Z95">
        <f t="shared" si="110"/>
        <v>1.8972670155799034</v>
      </c>
      <c r="AA95">
        <f t="shared" si="111"/>
        <v>-130.26646320179353</v>
      </c>
      <c r="AB95">
        <f t="shared" si="112"/>
        <v>-103.45290196353666</v>
      </c>
      <c r="AC95">
        <f t="shared" si="113"/>
        <v>-8.0892279494486345</v>
      </c>
      <c r="AD95">
        <f t="shared" si="114"/>
        <v>-2.8079096319387986E-2</v>
      </c>
      <c r="AE95">
        <v>0</v>
      </c>
      <c r="AF95">
        <v>0</v>
      </c>
      <c r="AG95">
        <f t="shared" si="115"/>
        <v>1</v>
      </c>
      <c r="AH95">
        <f t="shared" si="116"/>
        <v>0</v>
      </c>
      <c r="AI95">
        <f t="shared" si="117"/>
        <v>48016.797040492223</v>
      </c>
      <c r="AJ95" t="s">
        <v>391</v>
      </c>
      <c r="AK95">
        <v>0</v>
      </c>
      <c r="AL95">
        <v>0</v>
      </c>
      <c r="AM95">
        <v>0</v>
      </c>
      <c r="AN95" t="e">
        <f t="shared" si="118"/>
        <v>#DIV/0!</v>
      </c>
      <c r="AO95">
        <v>-1</v>
      </c>
      <c r="AP95" t="s">
        <v>721</v>
      </c>
      <c r="AQ95">
        <v>10422</v>
      </c>
      <c r="AR95">
        <v>1190.3399999999999</v>
      </c>
      <c r="AS95">
        <v>1312.29</v>
      </c>
      <c r="AT95">
        <f t="shared" si="119"/>
        <v>9.2929154378986412E-2</v>
      </c>
      <c r="AU95">
        <v>0.5</v>
      </c>
      <c r="AV95">
        <f t="shared" si="120"/>
        <v>1261.4378994914298</v>
      </c>
      <c r="AW95">
        <f t="shared" si="121"/>
        <v>1.8830615731214622</v>
      </c>
      <c r="AX95">
        <f t="shared" si="122"/>
        <v>58.612178650671709</v>
      </c>
      <c r="AY95">
        <f t="shared" si="123"/>
        <v>2.2855358748011434E-3</v>
      </c>
      <c r="AZ95">
        <f t="shared" si="124"/>
        <v>-1</v>
      </c>
      <c r="BA95" t="e">
        <f t="shared" si="125"/>
        <v>#DIV/0!</v>
      </c>
      <c r="BB95" t="s">
        <v>391</v>
      </c>
      <c r="BC95">
        <v>0</v>
      </c>
      <c r="BD95" t="e">
        <f t="shared" si="126"/>
        <v>#DIV/0!</v>
      </c>
      <c r="BE95" t="e">
        <f t="shared" si="127"/>
        <v>#DIV/0!</v>
      </c>
      <c r="BF95" t="e">
        <f t="shared" si="128"/>
        <v>#DIV/0!</v>
      </c>
      <c r="BG95" t="e">
        <f t="shared" si="129"/>
        <v>#DIV/0!</v>
      </c>
      <c r="BH95">
        <f t="shared" si="130"/>
        <v>9.2929154378986384E-2</v>
      </c>
      <c r="BI95" t="e">
        <f t="shared" si="131"/>
        <v>#DIV/0!</v>
      </c>
      <c r="BJ95" t="e">
        <f t="shared" si="132"/>
        <v>#DIV/0!</v>
      </c>
      <c r="BK95" t="e">
        <f t="shared" si="133"/>
        <v>#DIV/0!</v>
      </c>
      <c r="BL95">
        <v>197</v>
      </c>
      <c r="BM95">
        <v>300</v>
      </c>
      <c r="BN95">
        <v>300</v>
      </c>
      <c r="BO95">
        <v>300</v>
      </c>
      <c r="BP95">
        <v>10422</v>
      </c>
      <c r="BQ95">
        <v>1298.7</v>
      </c>
      <c r="BR95">
        <v>-7.3692899999999997E-3</v>
      </c>
      <c r="BS95">
        <v>-1.21</v>
      </c>
      <c r="BT95" t="s">
        <v>391</v>
      </c>
      <c r="BU95" t="s">
        <v>391</v>
      </c>
      <c r="BV95" t="s">
        <v>391</v>
      </c>
      <c r="BW95" t="s">
        <v>391</v>
      </c>
      <c r="BX95" t="s">
        <v>391</v>
      </c>
      <c r="BY95" t="s">
        <v>391</v>
      </c>
      <c r="BZ95" t="s">
        <v>391</v>
      </c>
      <c r="CA95" t="s">
        <v>391</v>
      </c>
      <c r="CB95" t="s">
        <v>391</v>
      </c>
      <c r="CC95" t="s">
        <v>391</v>
      </c>
      <c r="CD95">
        <f t="shared" si="134"/>
        <v>1500.27</v>
      </c>
      <c r="CE95">
        <f t="shared" si="135"/>
        <v>1261.4378994914298</v>
      </c>
      <c r="CF95">
        <f t="shared" si="136"/>
        <v>0.84080725435516923</v>
      </c>
      <c r="CG95">
        <f t="shared" si="137"/>
        <v>0.16115800090547663</v>
      </c>
      <c r="CH95">
        <v>6</v>
      </c>
      <c r="CI95">
        <v>0.5</v>
      </c>
      <c r="CJ95" t="s">
        <v>393</v>
      </c>
      <c r="CK95">
        <v>2</v>
      </c>
      <c r="CL95">
        <v>1634325340.0999999</v>
      </c>
      <c r="CM95">
        <v>98.683000000000007</v>
      </c>
      <c r="CN95">
        <v>99.987799999999993</v>
      </c>
      <c r="CO95">
        <v>19.419599999999999</v>
      </c>
      <c r="CP95">
        <v>17.6816</v>
      </c>
      <c r="CQ95">
        <v>96.582999999999998</v>
      </c>
      <c r="CR95">
        <v>19.269600000000001</v>
      </c>
      <c r="CS95">
        <v>999.95100000000002</v>
      </c>
      <c r="CT95">
        <v>90.882400000000004</v>
      </c>
      <c r="CU95">
        <v>0.100087</v>
      </c>
      <c r="CV95">
        <v>26.705100000000002</v>
      </c>
      <c r="CW95">
        <v>-253.042</v>
      </c>
      <c r="CX95">
        <v>999.9</v>
      </c>
      <c r="CY95">
        <v>0</v>
      </c>
      <c r="CZ95">
        <v>0</v>
      </c>
      <c r="DA95">
        <v>9981.25</v>
      </c>
      <c r="DB95">
        <v>0</v>
      </c>
      <c r="DC95">
        <v>10.757</v>
      </c>
      <c r="DD95">
        <v>-1.2605</v>
      </c>
      <c r="DE95">
        <v>100.68300000000001</v>
      </c>
      <c r="DF95">
        <v>101.788</v>
      </c>
      <c r="DG95">
        <v>1.7422</v>
      </c>
      <c r="DH95">
        <v>99.987799999999993</v>
      </c>
      <c r="DI95">
        <v>17.6816</v>
      </c>
      <c r="DJ95">
        <v>1.76528</v>
      </c>
      <c r="DK95">
        <v>1.6069500000000001</v>
      </c>
      <c r="DL95">
        <v>15.482699999999999</v>
      </c>
      <c r="DM95">
        <v>14.025600000000001</v>
      </c>
      <c r="DN95">
        <v>1500.27</v>
      </c>
      <c r="DO95">
        <v>0.97300200000000003</v>
      </c>
      <c r="DP95">
        <v>2.6997799999999999E-2</v>
      </c>
      <c r="DQ95">
        <v>0</v>
      </c>
      <c r="DR95">
        <v>1187.57</v>
      </c>
      <c r="DS95">
        <v>5.0006300000000001</v>
      </c>
      <c r="DT95">
        <v>17435.8</v>
      </c>
      <c r="DU95">
        <v>12907.4</v>
      </c>
      <c r="DV95">
        <v>37.311999999999998</v>
      </c>
      <c r="DW95">
        <v>37.811999999999998</v>
      </c>
      <c r="DX95">
        <v>37.186999999999998</v>
      </c>
      <c r="DY95">
        <v>37.25</v>
      </c>
      <c r="DZ95">
        <v>38.625</v>
      </c>
      <c r="EA95">
        <v>1454.9</v>
      </c>
      <c r="EB95">
        <v>40.369999999999997</v>
      </c>
      <c r="EC95">
        <v>0</v>
      </c>
      <c r="ED95">
        <v>96.799999952316298</v>
      </c>
      <c r="EE95">
        <v>0</v>
      </c>
      <c r="EF95">
        <v>1190.3399999999999</v>
      </c>
      <c r="EG95">
        <v>-22.361025635810101</v>
      </c>
      <c r="EH95">
        <v>-352.46495735853802</v>
      </c>
      <c r="EI95">
        <v>17475.646153846199</v>
      </c>
      <c r="EJ95">
        <v>15</v>
      </c>
      <c r="EK95">
        <v>1634325363.0999999</v>
      </c>
      <c r="EL95" t="s">
        <v>722</v>
      </c>
      <c r="EM95">
        <v>1634325356.0999999</v>
      </c>
      <c r="EN95">
        <v>1634325363.0999999</v>
      </c>
      <c r="EO95">
        <v>86</v>
      </c>
      <c r="EP95">
        <v>-4.4999999999999998E-2</v>
      </c>
      <c r="EQ95">
        <v>-4.0000000000000001E-3</v>
      </c>
      <c r="ER95">
        <v>2.1</v>
      </c>
      <c r="ES95">
        <v>0.15</v>
      </c>
      <c r="ET95">
        <v>100</v>
      </c>
      <c r="EU95">
        <v>18</v>
      </c>
      <c r="EV95">
        <v>0.25</v>
      </c>
      <c r="EW95">
        <v>0.06</v>
      </c>
      <c r="EX95">
        <v>-1.2462979999999999</v>
      </c>
      <c r="EY95">
        <v>-4.5059662288928201E-2</v>
      </c>
      <c r="EZ95">
        <v>2.6979794773126099E-2</v>
      </c>
      <c r="FA95">
        <v>1</v>
      </c>
      <c r="FB95">
        <v>1.7371885</v>
      </c>
      <c r="FC95">
        <v>2.6961951219510501E-2</v>
      </c>
      <c r="FD95">
        <v>2.6285371882474699E-3</v>
      </c>
      <c r="FE95">
        <v>1</v>
      </c>
      <c r="FF95">
        <v>2</v>
      </c>
      <c r="FG95">
        <v>2</v>
      </c>
      <c r="FH95" t="s">
        <v>395</v>
      </c>
      <c r="FI95">
        <v>3.8843399999999999</v>
      </c>
      <c r="FJ95">
        <v>2.7589199999999998</v>
      </c>
      <c r="FK95">
        <v>2.5620799999999999E-2</v>
      </c>
      <c r="FL95">
        <v>2.6588299999999999E-2</v>
      </c>
      <c r="FM95">
        <v>9.0389499999999998E-2</v>
      </c>
      <c r="FN95">
        <v>8.5025000000000003E-2</v>
      </c>
      <c r="FO95">
        <v>38359.9</v>
      </c>
      <c r="FP95">
        <v>42056</v>
      </c>
      <c r="FQ95">
        <v>35667.1</v>
      </c>
      <c r="FR95">
        <v>39210.5</v>
      </c>
      <c r="FS95">
        <v>46027.6</v>
      </c>
      <c r="FT95">
        <v>51799.8</v>
      </c>
      <c r="FU95">
        <v>55781.5</v>
      </c>
      <c r="FV95">
        <v>62873.5</v>
      </c>
      <c r="FW95">
        <v>2.6465700000000001</v>
      </c>
      <c r="FX95">
        <v>2.2364000000000002</v>
      </c>
      <c r="FY95">
        <v>-0.28058100000000002</v>
      </c>
      <c r="FZ95">
        <v>0</v>
      </c>
      <c r="GA95">
        <v>-244.72900000000001</v>
      </c>
      <c r="GB95">
        <v>999.9</v>
      </c>
      <c r="GC95">
        <v>50.47</v>
      </c>
      <c r="GD95">
        <v>28.52</v>
      </c>
      <c r="GE95">
        <v>21.72</v>
      </c>
      <c r="GF95">
        <v>55.992899999999999</v>
      </c>
      <c r="GG95">
        <v>44.923900000000003</v>
      </c>
      <c r="GH95">
        <v>3</v>
      </c>
      <c r="GI95">
        <v>-0.19800300000000001</v>
      </c>
      <c r="GJ95">
        <v>-0.40934100000000001</v>
      </c>
      <c r="GK95">
        <v>20.1325</v>
      </c>
      <c r="GL95">
        <v>5.2006699999999997</v>
      </c>
      <c r="GM95">
        <v>12.004899999999999</v>
      </c>
      <c r="GN95">
        <v>4.9757499999999997</v>
      </c>
      <c r="GO95">
        <v>3.2930000000000001</v>
      </c>
      <c r="GP95">
        <v>41</v>
      </c>
      <c r="GQ95">
        <v>1893.3</v>
      </c>
      <c r="GR95">
        <v>9999</v>
      </c>
      <c r="GS95">
        <v>9999</v>
      </c>
      <c r="GT95">
        <v>1.86311</v>
      </c>
      <c r="GU95">
        <v>1.86798</v>
      </c>
      <c r="GV95">
        <v>1.8676999999999999</v>
      </c>
      <c r="GW95">
        <v>1.86893</v>
      </c>
      <c r="GX95">
        <v>1.86981</v>
      </c>
      <c r="GY95">
        <v>1.8658300000000001</v>
      </c>
      <c r="GZ95">
        <v>1.8669100000000001</v>
      </c>
      <c r="HA95">
        <v>1.86829</v>
      </c>
      <c r="HB95">
        <v>5</v>
      </c>
      <c r="HC95">
        <v>0</v>
      </c>
      <c r="HD95">
        <v>0</v>
      </c>
      <c r="HE95">
        <v>0</v>
      </c>
      <c r="HF95" t="s">
        <v>396</v>
      </c>
      <c r="HG95" t="s">
        <v>397</v>
      </c>
      <c r="HH95" t="s">
        <v>398</v>
      </c>
      <c r="HI95" t="s">
        <v>398</v>
      </c>
      <c r="HJ95" t="s">
        <v>398</v>
      </c>
      <c r="HK95" t="s">
        <v>398</v>
      </c>
      <c r="HL95">
        <v>0</v>
      </c>
      <c r="HM95">
        <v>100</v>
      </c>
      <c r="HN95">
        <v>100</v>
      </c>
      <c r="HO95">
        <v>2.1</v>
      </c>
      <c r="HP95">
        <v>0.15</v>
      </c>
      <c r="HQ95">
        <v>2.1443000000000199</v>
      </c>
      <c r="HR95">
        <v>0</v>
      </c>
      <c r="HS95">
        <v>0</v>
      </c>
      <c r="HT95">
        <v>0</v>
      </c>
      <c r="HU95">
        <v>0.15426999999999699</v>
      </c>
      <c r="HV95">
        <v>0</v>
      </c>
      <c r="HW95">
        <v>0</v>
      </c>
      <c r="HX95">
        <v>0</v>
      </c>
      <c r="HY95">
        <v>-1</v>
      </c>
      <c r="HZ95">
        <v>-1</v>
      </c>
      <c r="IA95">
        <v>-1</v>
      </c>
      <c r="IB95">
        <v>-1</v>
      </c>
      <c r="IC95">
        <v>1.3</v>
      </c>
      <c r="ID95">
        <v>1.3</v>
      </c>
      <c r="IE95">
        <v>0.50903299999999996</v>
      </c>
      <c r="IF95">
        <v>2.6220699999999999</v>
      </c>
      <c r="IG95">
        <v>2.9980500000000001</v>
      </c>
      <c r="IH95">
        <v>2.9565399999999999</v>
      </c>
      <c r="II95">
        <v>2.7453599999999998</v>
      </c>
      <c r="IJ95">
        <v>2.35229</v>
      </c>
      <c r="IK95">
        <v>32.753500000000003</v>
      </c>
      <c r="IL95">
        <v>24.218800000000002</v>
      </c>
      <c r="IM95">
        <v>18</v>
      </c>
      <c r="IN95">
        <v>1074.01</v>
      </c>
      <c r="IO95">
        <v>656.154</v>
      </c>
      <c r="IP95">
        <v>24.9999</v>
      </c>
      <c r="IQ95">
        <v>24.7014</v>
      </c>
      <c r="IR95">
        <v>30.0002</v>
      </c>
      <c r="IS95">
        <v>24.5122</v>
      </c>
      <c r="IT95">
        <v>24.4665</v>
      </c>
      <c r="IU95">
        <v>10.2296</v>
      </c>
      <c r="IV95">
        <v>19.9619</v>
      </c>
      <c r="IW95">
        <v>59.396299999999997</v>
      </c>
      <c r="IX95">
        <v>25</v>
      </c>
      <c r="IY95">
        <v>100</v>
      </c>
      <c r="IZ95">
        <v>17.6328</v>
      </c>
      <c r="JA95">
        <v>103.456</v>
      </c>
      <c r="JB95">
        <v>104.666</v>
      </c>
    </row>
    <row r="96" spans="1:262" x14ac:dyDescent="0.2">
      <c r="A96">
        <v>80</v>
      </c>
      <c r="B96">
        <v>1634325476.0999999</v>
      </c>
      <c r="C96">
        <v>13696</v>
      </c>
      <c r="D96" t="s">
        <v>723</v>
      </c>
      <c r="E96" t="s">
        <v>724</v>
      </c>
      <c r="F96" t="s">
        <v>390</v>
      </c>
      <c r="G96">
        <v>1634325476.0999999</v>
      </c>
      <c r="H96">
        <f t="shared" si="92"/>
        <v>3.1824988428241449E-3</v>
      </c>
      <c r="I96">
        <f t="shared" si="93"/>
        <v>3.182498842824145</v>
      </c>
      <c r="J96">
        <f t="shared" si="94"/>
        <v>-0.11389432807997066</v>
      </c>
      <c r="K96">
        <f t="shared" si="95"/>
        <v>49.980899999999998</v>
      </c>
      <c r="L96">
        <f t="shared" si="96"/>
        <v>49.507266595675908</v>
      </c>
      <c r="M96">
        <f t="shared" si="97"/>
        <v>4.5042010519187041</v>
      </c>
      <c r="N96">
        <f t="shared" si="98"/>
        <v>4.5472925054502307</v>
      </c>
      <c r="O96">
        <f t="shared" si="99"/>
        <v>0.15399400390202031</v>
      </c>
      <c r="P96">
        <f t="shared" si="100"/>
        <v>2.7768701513089527</v>
      </c>
      <c r="Q96">
        <f t="shared" si="101"/>
        <v>0.14940216437243334</v>
      </c>
      <c r="R96">
        <f t="shared" si="102"/>
        <v>9.3777506078001269E-2</v>
      </c>
      <c r="S96">
        <f t="shared" si="103"/>
        <v>241.71565701794788</v>
      </c>
      <c r="T96">
        <f t="shared" si="104"/>
        <v>27.274239358292984</v>
      </c>
      <c r="U96">
        <f t="shared" si="105"/>
        <v>27.274239358292984</v>
      </c>
      <c r="V96">
        <f t="shared" si="106"/>
        <v>3.6372152213655742</v>
      </c>
      <c r="W96">
        <f t="shared" si="107"/>
        <v>50.112623438994049</v>
      </c>
      <c r="X96">
        <f t="shared" si="108"/>
        <v>1.7566353194266602</v>
      </c>
      <c r="Y96">
        <f t="shared" si="109"/>
        <v>3.5053748913487781</v>
      </c>
      <c r="Z96">
        <f t="shared" si="110"/>
        <v>1.880579901938914</v>
      </c>
      <c r="AA96">
        <f t="shared" si="111"/>
        <v>-140.34819896854478</v>
      </c>
      <c r="AB96">
        <f t="shared" si="112"/>
        <v>-94.081534465739267</v>
      </c>
      <c r="AC96">
        <f t="shared" si="113"/>
        <v>-7.308876515638957</v>
      </c>
      <c r="AD96">
        <f t="shared" si="114"/>
        <v>-2.2952931975126489E-2</v>
      </c>
      <c r="AE96">
        <v>0</v>
      </c>
      <c r="AF96">
        <v>0</v>
      </c>
      <c r="AG96">
        <f t="shared" si="115"/>
        <v>1</v>
      </c>
      <c r="AH96">
        <f t="shared" si="116"/>
        <v>0</v>
      </c>
      <c r="AI96">
        <f t="shared" si="117"/>
        <v>48446.468627924602</v>
      </c>
      <c r="AJ96" t="s">
        <v>391</v>
      </c>
      <c r="AK96">
        <v>0</v>
      </c>
      <c r="AL96">
        <v>0</v>
      </c>
      <c r="AM96">
        <v>0</v>
      </c>
      <c r="AN96" t="e">
        <f t="shared" si="118"/>
        <v>#DIV/0!</v>
      </c>
      <c r="AO96">
        <v>-1</v>
      </c>
      <c r="AP96" t="s">
        <v>725</v>
      </c>
      <c r="AQ96">
        <v>10423.5</v>
      </c>
      <c r="AR96">
        <v>1068.1730769230801</v>
      </c>
      <c r="AS96">
        <v>1166.6500000000001</v>
      </c>
      <c r="AT96">
        <f t="shared" si="119"/>
        <v>8.4409997065889475E-2</v>
      </c>
      <c r="AU96">
        <v>0.5</v>
      </c>
      <c r="AV96">
        <f t="shared" si="120"/>
        <v>1261.0937994911646</v>
      </c>
      <c r="AW96">
        <f t="shared" si="121"/>
        <v>-0.11389432807997066</v>
      </c>
      <c r="AX96">
        <f t="shared" si="122"/>
        <v>53.224461957430307</v>
      </c>
      <c r="AY96">
        <f t="shared" si="123"/>
        <v>7.0264850424097054E-4</v>
      </c>
      <c r="AZ96">
        <f t="shared" si="124"/>
        <v>-1</v>
      </c>
      <c r="BA96" t="e">
        <f t="shared" si="125"/>
        <v>#DIV/0!</v>
      </c>
      <c r="BB96" t="s">
        <v>391</v>
      </c>
      <c r="BC96">
        <v>0</v>
      </c>
      <c r="BD96" t="e">
        <f t="shared" si="126"/>
        <v>#DIV/0!</v>
      </c>
      <c r="BE96" t="e">
        <f t="shared" si="127"/>
        <v>#DIV/0!</v>
      </c>
      <c r="BF96" t="e">
        <f t="shared" si="128"/>
        <v>#DIV/0!</v>
      </c>
      <c r="BG96" t="e">
        <f t="shared" si="129"/>
        <v>#DIV/0!</v>
      </c>
      <c r="BH96">
        <f t="shared" si="130"/>
        <v>8.4409997065889503E-2</v>
      </c>
      <c r="BI96" t="e">
        <f t="shared" si="131"/>
        <v>#DIV/0!</v>
      </c>
      <c r="BJ96" t="e">
        <f t="shared" si="132"/>
        <v>#DIV/0!</v>
      </c>
      <c r="BK96" t="e">
        <f t="shared" si="133"/>
        <v>#DIV/0!</v>
      </c>
      <c r="BL96">
        <v>198</v>
      </c>
      <c r="BM96">
        <v>300</v>
      </c>
      <c r="BN96">
        <v>300</v>
      </c>
      <c r="BO96">
        <v>300</v>
      </c>
      <c r="BP96">
        <v>10423.5</v>
      </c>
      <c r="BQ96">
        <v>1151.97</v>
      </c>
      <c r="BR96">
        <v>-7.3703500000000003E-3</v>
      </c>
      <c r="BS96">
        <v>-1.84</v>
      </c>
      <c r="BT96" t="s">
        <v>391</v>
      </c>
      <c r="BU96" t="s">
        <v>391</v>
      </c>
      <c r="BV96" t="s">
        <v>391</v>
      </c>
      <c r="BW96" t="s">
        <v>391</v>
      </c>
      <c r="BX96" t="s">
        <v>391</v>
      </c>
      <c r="BY96" t="s">
        <v>391</v>
      </c>
      <c r="BZ96" t="s">
        <v>391</v>
      </c>
      <c r="CA96" t="s">
        <v>391</v>
      </c>
      <c r="CB96" t="s">
        <v>391</v>
      </c>
      <c r="CC96" t="s">
        <v>391</v>
      </c>
      <c r="CD96">
        <f t="shared" si="134"/>
        <v>1499.86</v>
      </c>
      <c r="CE96">
        <f t="shared" si="135"/>
        <v>1261.0937994911646</v>
      </c>
      <c r="CF96">
        <f t="shared" si="136"/>
        <v>0.84080767504378051</v>
      </c>
      <c r="CG96">
        <f t="shared" si="137"/>
        <v>0.16115881283449648</v>
      </c>
      <c r="CH96">
        <v>6</v>
      </c>
      <c r="CI96">
        <v>0.5</v>
      </c>
      <c r="CJ96" t="s">
        <v>393</v>
      </c>
      <c r="CK96">
        <v>2</v>
      </c>
      <c r="CL96">
        <v>1634325476.0999999</v>
      </c>
      <c r="CM96">
        <v>49.980899999999998</v>
      </c>
      <c r="CN96">
        <v>50.008000000000003</v>
      </c>
      <c r="CO96">
        <v>19.3078</v>
      </c>
      <c r="CP96">
        <v>17.435300000000002</v>
      </c>
      <c r="CQ96">
        <v>47.988</v>
      </c>
      <c r="CR96">
        <v>19.1693</v>
      </c>
      <c r="CS96">
        <v>1000.07</v>
      </c>
      <c r="CT96">
        <v>90.881299999999996</v>
      </c>
      <c r="CU96">
        <v>9.9304699999999996E-2</v>
      </c>
      <c r="CV96">
        <v>26.645800000000001</v>
      </c>
      <c r="CW96">
        <v>-253.06800000000001</v>
      </c>
      <c r="CX96">
        <v>999.9</v>
      </c>
      <c r="CY96">
        <v>0</v>
      </c>
      <c r="CZ96">
        <v>0</v>
      </c>
      <c r="DA96">
        <v>10072.5</v>
      </c>
      <c r="DB96">
        <v>0</v>
      </c>
      <c r="DC96">
        <v>10.757</v>
      </c>
      <c r="DD96">
        <v>-2.7076699999999999E-2</v>
      </c>
      <c r="DE96">
        <v>50.9649</v>
      </c>
      <c r="DF96">
        <v>50.895400000000002</v>
      </c>
      <c r="DG96">
        <v>1.8724799999999999</v>
      </c>
      <c r="DH96">
        <v>50.008000000000003</v>
      </c>
      <c r="DI96">
        <v>17.435300000000002</v>
      </c>
      <c r="DJ96">
        <v>1.7547200000000001</v>
      </c>
      <c r="DK96">
        <v>1.5845400000000001</v>
      </c>
      <c r="DL96">
        <v>15.389099999999999</v>
      </c>
      <c r="DM96">
        <v>13.8093</v>
      </c>
      <c r="DN96">
        <v>1499.86</v>
      </c>
      <c r="DO96">
        <v>0.97299100000000005</v>
      </c>
      <c r="DP96">
        <v>2.70093E-2</v>
      </c>
      <c r="DQ96">
        <v>0</v>
      </c>
      <c r="DR96">
        <v>1063.1099999999999</v>
      </c>
      <c r="DS96">
        <v>5.0006300000000001</v>
      </c>
      <c r="DT96">
        <v>15568.2</v>
      </c>
      <c r="DU96">
        <v>12903.8</v>
      </c>
      <c r="DV96">
        <v>36.625</v>
      </c>
      <c r="DW96">
        <v>37.311999999999998</v>
      </c>
      <c r="DX96">
        <v>36.5</v>
      </c>
      <c r="DY96">
        <v>36.75</v>
      </c>
      <c r="DZ96">
        <v>38</v>
      </c>
      <c r="EA96">
        <v>1454.48</v>
      </c>
      <c r="EB96">
        <v>40.380000000000003</v>
      </c>
      <c r="EC96">
        <v>0</v>
      </c>
      <c r="ED96">
        <v>135.799999952316</v>
      </c>
      <c r="EE96">
        <v>0</v>
      </c>
      <c r="EF96">
        <v>1068.1730769230801</v>
      </c>
      <c r="EG96">
        <v>-39.130940169714997</v>
      </c>
      <c r="EH96">
        <v>-586.33504272447101</v>
      </c>
      <c r="EI96">
        <v>15643.026923076901</v>
      </c>
      <c r="EJ96">
        <v>15</v>
      </c>
      <c r="EK96">
        <v>1634325446.0999999</v>
      </c>
      <c r="EL96" t="s">
        <v>726</v>
      </c>
      <c r="EM96">
        <v>1634325435.0999999</v>
      </c>
      <c r="EN96">
        <v>1634325446.0999999</v>
      </c>
      <c r="EO96">
        <v>87</v>
      </c>
      <c r="EP96">
        <v>-0.107</v>
      </c>
      <c r="EQ96">
        <v>-1.2E-2</v>
      </c>
      <c r="ER96">
        <v>1.9930000000000001</v>
      </c>
      <c r="ES96">
        <v>0.13800000000000001</v>
      </c>
      <c r="ET96">
        <v>50</v>
      </c>
      <c r="EU96">
        <v>17</v>
      </c>
      <c r="EV96">
        <v>0.24</v>
      </c>
      <c r="EW96">
        <v>0.05</v>
      </c>
      <c r="EX96">
        <v>-4.5041459999999998E-2</v>
      </c>
      <c r="EY96">
        <v>6.7162892307692401E-2</v>
      </c>
      <c r="EZ96">
        <v>1.4883533391096999E-2</v>
      </c>
      <c r="FA96">
        <v>1</v>
      </c>
      <c r="FB96">
        <v>1.8674632499999999</v>
      </c>
      <c r="FC96">
        <v>0.29203238273920901</v>
      </c>
      <c r="FD96">
        <v>3.2509011549684198E-2</v>
      </c>
      <c r="FE96">
        <v>1</v>
      </c>
      <c r="FF96">
        <v>2</v>
      </c>
      <c r="FG96">
        <v>2</v>
      </c>
      <c r="FH96" t="s">
        <v>395</v>
      </c>
      <c r="FI96">
        <v>3.8845000000000001</v>
      </c>
      <c r="FJ96">
        <v>2.7589399999999999</v>
      </c>
      <c r="FK96">
        <v>1.29552E-2</v>
      </c>
      <c r="FL96">
        <v>1.3546600000000001E-2</v>
      </c>
      <c r="FM96">
        <v>9.0037800000000001E-2</v>
      </c>
      <c r="FN96">
        <v>8.41692E-2</v>
      </c>
      <c r="FO96">
        <v>38855.800000000003</v>
      </c>
      <c r="FP96">
        <v>42614.5</v>
      </c>
      <c r="FQ96">
        <v>35664.9</v>
      </c>
      <c r="FR96">
        <v>39206.5</v>
      </c>
      <c r="FS96">
        <v>46043.4</v>
      </c>
      <c r="FT96">
        <v>51843.8</v>
      </c>
      <c r="FU96">
        <v>55779</v>
      </c>
      <c r="FV96">
        <v>62868.4</v>
      </c>
      <c r="FW96">
        <v>2.6448800000000001</v>
      </c>
      <c r="FX96">
        <v>2.23447</v>
      </c>
      <c r="FY96">
        <v>-0.28147499999999998</v>
      </c>
      <c r="FZ96">
        <v>0</v>
      </c>
      <c r="GA96">
        <v>-244.72800000000001</v>
      </c>
      <c r="GB96">
        <v>999.9</v>
      </c>
      <c r="GC96">
        <v>50.884999999999998</v>
      </c>
      <c r="GD96">
        <v>28.47</v>
      </c>
      <c r="GE96">
        <v>21.837399999999999</v>
      </c>
      <c r="GF96">
        <v>55.892899999999997</v>
      </c>
      <c r="GG96">
        <v>44.915900000000001</v>
      </c>
      <c r="GH96">
        <v>3</v>
      </c>
      <c r="GI96">
        <v>-0.19481999999999999</v>
      </c>
      <c r="GJ96">
        <v>-0.41617100000000001</v>
      </c>
      <c r="GK96">
        <v>20.1325</v>
      </c>
      <c r="GL96">
        <v>5.1988700000000003</v>
      </c>
      <c r="GM96">
        <v>12.0059</v>
      </c>
      <c r="GN96">
        <v>4.9757999999999996</v>
      </c>
      <c r="GO96">
        <v>3.2931499999999998</v>
      </c>
      <c r="GP96">
        <v>41</v>
      </c>
      <c r="GQ96">
        <v>1897.9</v>
      </c>
      <c r="GR96">
        <v>9999</v>
      </c>
      <c r="GS96">
        <v>9999</v>
      </c>
      <c r="GT96">
        <v>1.86313</v>
      </c>
      <c r="GU96">
        <v>1.86798</v>
      </c>
      <c r="GV96">
        <v>1.86771</v>
      </c>
      <c r="GW96">
        <v>1.8689199999999999</v>
      </c>
      <c r="GX96">
        <v>1.86981</v>
      </c>
      <c r="GY96">
        <v>1.8658300000000001</v>
      </c>
      <c r="GZ96">
        <v>1.8669100000000001</v>
      </c>
      <c r="HA96">
        <v>1.8683000000000001</v>
      </c>
      <c r="HB96">
        <v>5</v>
      </c>
      <c r="HC96">
        <v>0</v>
      </c>
      <c r="HD96">
        <v>0</v>
      </c>
      <c r="HE96">
        <v>0</v>
      </c>
      <c r="HF96" t="s">
        <v>396</v>
      </c>
      <c r="HG96" t="s">
        <v>397</v>
      </c>
      <c r="HH96" t="s">
        <v>398</v>
      </c>
      <c r="HI96" t="s">
        <v>398</v>
      </c>
      <c r="HJ96" t="s">
        <v>398</v>
      </c>
      <c r="HK96" t="s">
        <v>398</v>
      </c>
      <c r="HL96">
        <v>0</v>
      </c>
      <c r="HM96">
        <v>100</v>
      </c>
      <c r="HN96">
        <v>100</v>
      </c>
      <c r="HO96">
        <v>1.9930000000000001</v>
      </c>
      <c r="HP96">
        <v>0.13850000000000001</v>
      </c>
      <c r="HQ96">
        <v>1.99288499999999</v>
      </c>
      <c r="HR96">
        <v>0</v>
      </c>
      <c r="HS96">
        <v>0</v>
      </c>
      <c r="HT96">
        <v>0</v>
      </c>
      <c r="HU96">
        <v>0.13845000000000199</v>
      </c>
      <c r="HV96">
        <v>0</v>
      </c>
      <c r="HW96">
        <v>0</v>
      </c>
      <c r="HX96">
        <v>0</v>
      </c>
      <c r="HY96">
        <v>-1</v>
      </c>
      <c r="HZ96">
        <v>-1</v>
      </c>
      <c r="IA96">
        <v>-1</v>
      </c>
      <c r="IB96">
        <v>-1</v>
      </c>
      <c r="IC96">
        <v>0.7</v>
      </c>
      <c r="ID96">
        <v>0.5</v>
      </c>
      <c r="IE96">
        <v>0.33081100000000002</v>
      </c>
      <c r="IF96">
        <v>2.63916</v>
      </c>
      <c r="IG96">
        <v>2.9968300000000001</v>
      </c>
      <c r="IH96">
        <v>2.9565399999999999</v>
      </c>
      <c r="II96">
        <v>2.7453599999999998</v>
      </c>
      <c r="IJ96">
        <v>2.34985</v>
      </c>
      <c r="IK96">
        <v>32.798000000000002</v>
      </c>
      <c r="IL96">
        <v>24.218800000000002</v>
      </c>
      <c r="IM96">
        <v>18</v>
      </c>
      <c r="IN96">
        <v>1073.1400000000001</v>
      </c>
      <c r="IO96">
        <v>655.29300000000001</v>
      </c>
      <c r="IP96">
        <v>24.9999</v>
      </c>
      <c r="IQ96">
        <v>24.7529</v>
      </c>
      <c r="IR96">
        <v>30.0002</v>
      </c>
      <c r="IS96">
        <v>24.5703</v>
      </c>
      <c r="IT96">
        <v>24.522200000000002</v>
      </c>
      <c r="IU96">
        <v>6.6595000000000004</v>
      </c>
      <c r="IV96">
        <v>21.435500000000001</v>
      </c>
      <c r="IW96">
        <v>59.042400000000001</v>
      </c>
      <c r="IX96">
        <v>25</v>
      </c>
      <c r="IY96">
        <v>50</v>
      </c>
      <c r="IZ96">
        <v>17.388999999999999</v>
      </c>
      <c r="JA96">
        <v>103.45099999999999</v>
      </c>
      <c r="JB96">
        <v>104.657</v>
      </c>
    </row>
    <row r="97" spans="1:262" x14ac:dyDescent="0.2">
      <c r="A97">
        <v>81</v>
      </c>
      <c r="B97">
        <v>1634325560.0999999</v>
      </c>
      <c r="C97">
        <v>13780</v>
      </c>
      <c r="D97" t="s">
        <v>727</v>
      </c>
      <c r="E97" t="s">
        <v>728</v>
      </c>
      <c r="F97" t="s">
        <v>390</v>
      </c>
      <c r="G97">
        <v>1634325560.0999999</v>
      </c>
      <c r="H97">
        <f t="shared" si="92"/>
        <v>3.3002328215941965E-3</v>
      </c>
      <c r="I97">
        <f t="shared" si="93"/>
        <v>3.3002328215941965</v>
      </c>
      <c r="J97">
        <f t="shared" si="94"/>
        <v>-2.1578204711149285</v>
      </c>
      <c r="K97">
        <f t="shared" si="95"/>
        <v>1.3322000000000001</v>
      </c>
      <c r="L97">
        <f t="shared" si="96"/>
        <v>23.008414162269254</v>
      </c>
      <c r="M97">
        <f t="shared" si="97"/>
        <v>2.0932178860353958</v>
      </c>
      <c r="N97">
        <f t="shared" si="98"/>
        <v>0.12119848191664001</v>
      </c>
      <c r="O97">
        <f t="shared" si="99"/>
        <v>0.16062239298492842</v>
      </c>
      <c r="P97">
        <f t="shared" si="100"/>
        <v>2.7647317585627853</v>
      </c>
      <c r="Q97">
        <f t="shared" si="101"/>
        <v>0.15561247676434176</v>
      </c>
      <c r="R97">
        <f t="shared" si="102"/>
        <v>9.7694902273247924E-2</v>
      </c>
      <c r="S97">
        <f t="shared" si="103"/>
        <v>241.77093801842017</v>
      </c>
      <c r="T97">
        <f t="shared" si="104"/>
        <v>27.228430618775874</v>
      </c>
      <c r="U97">
        <f t="shared" si="105"/>
        <v>27.228430618775874</v>
      </c>
      <c r="V97">
        <f t="shared" si="106"/>
        <v>3.6274608707669804</v>
      </c>
      <c r="W97">
        <f t="shared" si="107"/>
        <v>50.117567519462078</v>
      </c>
      <c r="X97">
        <f t="shared" si="108"/>
        <v>1.7551126806304003</v>
      </c>
      <c r="Y97">
        <f t="shared" si="109"/>
        <v>3.5019909534692397</v>
      </c>
      <c r="Z97">
        <f t="shared" si="110"/>
        <v>1.8723481901365802</v>
      </c>
      <c r="AA97">
        <f t="shared" si="111"/>
        <v>-145.54026743230406</v>
      </c>
      <c r="AB97">
        <f t="shared" si="112"/>
        <v>-89.286842718488344</v>
      </c>
      <c r="AC97">
        <f t="shared" si="113"/>
        <v>-6.9646791872116482</v>
      </c>
      <c r="AD97">
        <f t="shared" si="114"/>
        <v>-2.0851319583897521E-2</v>
      </c>
      <c r="AE97">
        <v>0</v>
      </c>
      <c r="AF97">
        <v>0</v>
      </c>
      <c r="AG97">
        <f t="shared" si="115"/>
        <v>1</v>
      </c>
      <c r="AH97">
        <f t="shared" si="116"/>
        <v>0</v>
      </c>
      <c r="AI97">
        <f t="shared" si="117"/>
        <v>48117.84193156127</v>
      </c>
      <c r="AJ97" t="s">
        <v>391</v>
      </c>
      <c r="AK97">
        <v>0</v>
      </c>
      <c r="AL97">
        <v>0</v>
      </c>
      <c r="AM97">
        <v>0</v>
      </c>
      <c r="AN97" t="e">
        <f t="shared" si="118"/>
        <v>#DIV/0!</v>
      </c>
      <c r="AO97">
        <v>-1</v>
      </c>
      <c r="AP97" t="s">
        <v>729</v>
      </c>
      <c r="AQ97">
        <v>10417</v>
      </c>
      <c r="AR97">
        <v>921.05811538461501</v>
      </c>
      <c r="AS97">
        <v>982.70500000000004</v>
      </c>
      <c r="AT97">
        <f t="shared" si="119"/>
        <v>6.2731831643662139E-2</v>
      </c>
      <c r="AU97">
        <v>0.5</v>
      </c>
      <c r="AV97">
        <f t="shared" si="120"/>
        <v>1261.3874994914095</v>
      </c>
      <c r="AW97">
        <f t="shared" si="121"/>
        <v>-2.1578204711149285</v>
      </c>
      <c r="AX97">
        <f t="shared" si="122"/>
        <v>39.564574127757531</v>
      </c>
      <c r="AY97">
        <f t="shared" si="123"/>
        <v>-9.1789435964900626E-4</v>
      </c>
      <c r="AZ97">
        <f t="shared" si="124"/>
        <v>-1</v>
      </c>
      <c r="BA97" t="e">
        <f t="shared" si="125"/>
        <v>#DIV/0!</v>
      </c>
      <c r="BB97" t="s">
        <v>391</v>
      </c>
      <c r="BC97">
        <v>0</v>
      </c>
      <c r="BD97" t="e">
        <f t="shared" si="126"/>
        <v>#DIV/0!</v>
      </c>
      <c r="BE97" t="e">
        <f t="shared" si="127"/>
        <v>#DIV/0!</v>
      </c>
      <c r="BF97" t="e">
        <f t="shared" si="128"/>
        <v>#DIV/0!</v>
      </c>
      <c r="BG97" t="e">
        <f t="shared" si="129"/>
        <v>#DIV/0!</v>
      </c>
      <c r="BH97">
        <f t="shared" si="130"/>
        <v>6.2731831643662167E-2</v>
      </c>
      <c r="BI97" t="e">
        <f t="shared" si="131"/>
        <v>#DIV/0!</v>
      </c>
      <c r="BJ97" t="e">
        <f t="shared" si="132"/>
        <v>#DIV/0!</v>
      </c>
      <c r="BK97" t="e">
        <f t="shared" si="133"/>
        <v>#DIV/0!</v>
      </c>
      <c r="BL97">
        <v>199</v>
      </c>
      <c r="BM97">
        <v>300</v>
      </c>
      <c r="BN97">
        <v>300</v>
      </c>
      <c r="BO97">
        <v>300</v>
      </c>
      <c r="BP97">
        <v>10417</v>
      </c>
      <c r="BQ97">
        <v>970.22</v>
      </c>
      <c r="BR97">
        <v>-7.3665400000000004E-3</v>
      </c>
      <c r="BS97">
        <v>-1.49</v>
      </c>
      <c r="BT97" t="s">
        <v>391</v>
      </c>
      <c r="BU97" t="s">
        <v>391</v>
      </c>
      <c r="BV97" t="s">
        <v>391</v>
      </c>
      <c r="BW97" t="s">
        <v>391</v>
      </c>
      <c r="BX97" t="s">
        <v>391</v>
      </c>
      <c r="BY97" t="s">
        <v>391</v>
      </c>
      <c r="BZ97" t="s">
        <v>391</v>
      </c>
      <c r="CA97" t="s">
        <v>391</v>
      </c>
      <c r="CB97" t="s">
        <v>391</v>
      </c>
      <c r="CC97" t="s">
        <v>391</v>
      </c>
      <c r="CD97">
        <f t="shared" si="134"/>
        <v>1500.21</v>
      </c>
      <c r="CE97">
        <f t="shared" si="135"/>
        <v>1261.3874994914095</v>
      </c>
      <c r="CF97">
        <f t="shared" si="136"/>
        <v>0.84080728664080995</v>
      </c>
      <c r="CG97">
        <f t="shared" si="137"/>
        <v>0.1611580632167631</v>
      </c>
      <c r="CH97">
        <v>6</v>
      </c>
      <c r="CI97">
        <v>0.5</v>
      </c>
      <c r="CJ97" t="s">
        <v>393</v>
      </c>
      <c r="CK97">
        <v>2</v>
      </c>
      <c r="CL97">
        <v>1634325560.0999999</v>
      </c>
      <c r="CM97">
        <v>1.3322000000000001</v>
      </c>
      <c r="CN97">
        <v>4.0171499999999999E-2</v>
      </c>
      <c r="CO97">
        <v>19.292000000000002</v>
      </c>
      <c r="CP97">
        <v>17.350100000000001</v>
      </c>
      <c r="CQ97">
        <v>-0.54988599999999999</v>
      </c>
      <c r="CR97">
        <v>19.155799999999999</v>
      </c>
      <c r="CS97">
        <v>1000.02</v>
      </c>
      <c r="CT97">
        <v>90.876400000000004</v>
      </c>
      <c r="CU97">
        <v>9.9791199999999997E-2</v>
      </c>
      <c r="CV97">
        <v>26.6294</v>
      </c>
      <c r="CW97">
        <v>-254.255</v>
      </c>
      <c r="CX97">
        <v>999.9</v>
      </c>
      <c r="CY97">
        <v>0</v>
      </c>
      <c r="CZ97">
        <v>0</v>
      </c>
      <c r="DA97">
        <v>10001.200000000001</v>
      </c>
      <c r="DB97">
        <v>0</v>
      </c>
      <c r="DC97">
        <v>10.7018</v>
      </c>
      <c r="DD97">
        <v>1.29203</v>
      </c>
      <c r="DE97">
        <v>1.3584099999999999</v>
      </c>
      <c r="DF97">
        <v>4.0880800000000002E-2</v>
      </c>
      <c r="DG97">
        <v>1.9419</v>
      </c>
      <c r="DH97">
        <v>4.0171499999999999E-2</v>
      </c>
      <c r="DI97">
        <v>17.350100000000001</v>
      </c>
      <c r="DJ97">
        <v>1.75319</v>
      </c>
      <c r="DK97">
        <v>1.5767199999999999</v>
      </c>
      <c r="DL97">
        <v>15.3756</v>
      </c>
      <c r="DM97">
        <v>13.7331</v>
      </c>
      <c r="DN97">
        <v>1500.21</v>
      </c>
      <c r="DO97">
        <v>0.97299999999999998</v>
      </c>
      <c r="DP97">
        <v>2.7000199999999999E-2</v>
      </c>
      <c r="DQ97">
        <v>0</v>
      </c>
      <c r="DR97">
        <v>910.59500000000003</v>
      </c>
      <c r="DS97">
        <v>5.0006300000000001</v>
      </c>
      <c r="DT97">
        <v>13392.2</v>
      </c>
      <c r="DU97">
        <v>12906.9</v>
      </c>
      <c r="DV97">
        <v>37.75</v>
      </c>
      <c r="DW97">
        <v>38.811999999999998</v>
      </c>
      <c r="DX97">
        <v>37.561999999999998</v>
      </c>
      <c r="DY97">
        <v>38.811999999999998</v>
      </c>
      <c r="DZ97">
        <v>39.25</v>
      </c>
      <c r="EA97">
        <v>1454.84</v>
      </c>
      <c r="EB97">
        <v>40.369999999999997</v>
      </c>
      <c r="EC97">
        <v>0</v>
      </c>
      <c r="ED97">
        <v>83.599999904632597</v>
      </c>
      <c r="EE97">
        <v>0</v>
      </c>
      <c r="EF97">
        <v>921.05811538461501</v>
      </c>
      <c r="EG97">
        <v>-84.027726385741502</v>
      </c>
      <c r="EH97">
        <v>-1177.8940155026301</v>
      </c>
      <c r="EI97">
        <v>13535.2076923077</v>
      </c>
      <c r="EJ97">
        <v>15</v>
      </c>
      <c r="EK97">
        <v>1634325531.0999999</v>
      </c>
      <c r="EL97" t="s">
        <v>730</v>
      </c>
      <c r="EM97">
        <v>1634325524.0999999</v>
      </c>
      <c r="EN97">
        <v>1634325531.0999999</v>
      </c>
      <c r="EO97">
        <v>88</v>
      </c>
      <c r="EP97">
        <v>-0.111</v>
      </c>
      <c r="EQ97">
        <v>-2E-3</v>
      </c>
      <c r="ER97">
        <v>1.8819999999999999</v>
      </c>
      <c r="ES97">
        <v>0.13600000000000001</v>
      </c>
      <c r="ET97">
        <v>0</v>
      </c>
      <c r="EU97">
        <v>17</v>
      </c>
      <c r="EV97">
        <v>0.25</v>
      </c>
      <c r="EW97">
        <v>0.04</v>
      </c>
      <c r="EX97">
        <v>1.2916479999999999</v>
      </c>
      <c r="EY97">
        <v>-6.2147617260789101E-2</v>
      </c>
      <c r="EZ97">
        <v>1.16056822720596E-2</v>
      </c>
      <c r="FA97">
        <v>1</v>
      </c>
      <c r="FB97">
        <v>1.9336845</v>
      </c>
      <c r="FC97">
        <v>0.28926529080675201</v>
      </c>
      <c r="FD97">
        <v>4.0799570153985699E-2</v>
      </c>
      <c r="FE97">
        <v>1</v>
      </c>
      <c r="FF97">
        <v>2</v>
      </c>
      <c r="FG97">
        <v>2</v>
      </c>
      <c r="FH97" t="s">
        <v>395</v>
      </c>
      <c r="FI97">
        <v>3.88443</v>
      </c>
      <c r="FJ97">
        <v>2.7587999999999999</v>
      </c>
      <c r="FK97">
        <v>-1.4971599999999999E-4</v>
      </c>
      <c r="FL97">
        <v>1.0976500000000001E-5</v>
      </c>
      <c r="FM97">
        <v>8.99808E-2</v>
      </c>
      <c r="FN97">
        <v>8.3866099999999999E-2</v>
      </c>
      <c r="FO97">
        <v>39371.4</v>
      </c>
      <c r="FP97">
        <v>43199.1</v>
      </c>
      <c r="FQ97">
        <v>35664.800000000003</v>
      </c>
      <c r="FR97">
        <v>39206.6</v>
      </c>
      <c r="FS97">
        <v>46046.2</v>
      </c>
      <c r="FT97">
        <v>51860.800000000003</v>
      </c>
      <c r="FU97">
        <v>55779.199999999997</v>
      </c>
      <c r="FV97">
        <v>62868.7</v>
      </c>
      <c r="FW97">
        <v>2.6430199999999999</v>
      </c>
      <c r="FX97">
        <v>2.2333500000000002</v>
      </c>
      <c r="FY97">
        <v>-0.32115700000000003</v>
      </c>
      <c r="FZ97">
        <v>0</v>
      </c>
      <c r="GA97">
        <v>-244.73099999999999</v>
      </c>
      <c r="GB97">
        <v>999.9</v>
      </c>
      <c r="GC97">
        <v>50.957999999999998</v>
      </c>
      <c r="GD97">
        <v>28.45</v>
      </c>
      <c r="GE97">
        <v>21.846699999999998</v>
      </c>
      <c r="GF97">
        <v>56.552900000000001</v>
      </c>
      <c r="GG97">
        <v>44.919899999999998</v>
      </c>
      <c r="GH97">
        <v>3</v>
      </c>
      <c r="GI97">
        <v>-0.193994</v>
      </c>
      <c r="GJ97">
        <v>-0.422429</v>
      </c>
      <c r="GK97">
        <v>20.1342</v>
      </c>
      <c r="GL97">
        <v>5.1996200000000004</v>
      </c>
      <c r="GM97">
        <v>12.0059</v>
      </c>
      <c r="GN97">
        <v>4.9756999999999998</v>
      </c>
      <c r="GO97">
        <v>3.29305</v>
      </c>
      <c r="GP97">
        <v>41.1</v>
      </c>
      <c r="GQ97">
        <v>1900.7</v>
      </c>
      <c r="GR97">
        <v>9999</v>
      </c>
      <c r="GS97">
        <v>9999</v>
      </c>
      <c r="GT97">
        <v>1.8631899999999999</v>
      </c>
      <c r="GU97">
        <v>1.8680000000000001</v>
      </c>
      <c r="GV97">
        <v>1.86781</v>
      </c>
      <c r="GW97">
        <v>1.869</v>
      </c>
      <c r="GX97">
        <v>1.86981</v>
      </c>
      <c r="GY97">
        <v>1.8658600000000001</v>
      </c>
      <c r="GZ97">
        <v>1.8669199999999999</v>
      </c>
      <c r="HA97">
        <v>1.86832</v>
      </c>
      <c r="HB97">
        <v>5</v>
      </c>
      <c r="HC97">
        <v>0</v>
      </c>
      <c r="HD97">
        <v>0</v>
      </c>
      <c r="HE97">
        <v>0</v>
      </c>
      <c r="HF97" t="s">
        <v>396</v>
      </c>
      <c r="HG97" t="s">
        <v>397</v>
      </c>
      <c r="HH97" t="s">
        <v>398</v>
      </c>
      <c r="HI97" t="s">
        <v>398</v>
      </c>
      <c r="HJ97" t="s">
        <v>398</v>
      </c>
      <c r="HK97" t="s">
        <v>398</v>
      </c>
      <c r="HL97">
        <v>0</v>
      </c>
      <c r="HM97">
        <v>100</v>
      </c>
      <c r="HN97">
        <v>100</v>
      </c>
      <c r="HO97">
        <v>1.8819999999999999</v>
      </c>
      <c r="HP97">
        <v>0.13619999999999999</v>
      </c>
      <c r="HQ97">
        <v>1.8820883749999999</v>
      </c>
      <c r="HR97">
        <v>0</v>
      </c>
      <c r="HS97">
        <v>0</v>
      </c>
      <c r="HT97">
        <v>0</v>
      </c>
      <c r="HU97">
        <v>0.13625499999999799</v>
      </c>
      <c r="HV97">
        <v>0</v>
      </c>
      <c r="HW97">
        <v>0</v>
      </c>
      <c r="HX97">
        <v>0</v>
      </c>
      <c r="HY97">
        <v>-1</v>
      </c>
      <c r="HZ97">
        <v>-1</v>
      </c>
      <c r="IA97">
        <v>-1</v>
      </c>
      <c r="IB97">
        <v>-1</v>
      </c>
      <c r="IC97">
        <v>0.6</v>
      </c>
      <c r="ID97">
        <v>0.5</v>
      </c>
      <c r="IE97">
        <v>3.1738299999999997E-2</v>
      </c>
      <c r="IF97">
        <v>4.99756</v>
      </c>
      <c r="IG97">
        <v>2.9980500000000001</v>
      </c>
      <c r="IH97">
        <v>2.9553199999999999</v>
      </c>
      <c r="II97">
        <v>2.7453599999999998</v>
      </c>
      <c r="IJ97">
        <v>2.33643</v>
      </c>
      <c r="IK97">
        <v>32.8202</v>
      </c>
      <c r="IL97">
        <v>24.210100000000001</v>
      </c>
      <c r="IM97">
        <v>18</v>
      </c>
      <c r="IN97">
        <v>1071.42</v>
      </c>
      <c r="IO97">
        <v>654.68700000000001</v>
      </c>
      <c r="IP97">
        <v>24.9999</v>
      </c>
      <c r="IQ97">
        <v>24.771699999999999</v>
      </c>
      <c r="IR97">
        <v>30</v>
      </c>
      <c r="IS97">
        <v>24.595300000000002</v>
      </c>
      <c r="IT97">
        <v>24.546500000000002</v>
      </c>
      <c r="IU97">
        <v>0</v>
      </c>
      <c r="IV97">
        <v>21.665199999999999</v>
      </c>
      <c r="IW97">
        <v>58.713700000000003</v>
      </c>
      <c r="IX97">
        <v>25</v>
      </c>
      <c r="IY97">
        <v>0</v>
      </c>
      <c r="IZ97">
        <v>17.289400000000001</v>
      </c>
      <c r="JA97">
        <v>103.45099999999999</v>
      </c>
      <c r="JB97">
        <v>104.657</v>
      </c>
    </row>
    <row r="98" spans="1:262" x14ac:dyDescent="0.2">
      <c r="A98">
        <v>82</v>
      </c>
      <c r="B98">
        <v>1634325649.0999999</v>
      </c>
      <c r="C98">
        <v>13869</v>
      </c>
      <c r="D98" t="s">
        <v>731</v>
      </c>
      <c r="E98" t="s">
        <v>732</v>
      </c>
      <c r="F98" t="s">
        <v>390</v>
      </c>
      <c r="G98">
        <v>1634325649.0999999</v>
      </c>
      <c r="H98">
        <f t="shared" si="92"/>
        <v>3.3420004386074038E-3</v>
      </c>
      <c r="I98">
        <f t="shared" si="93"/>
        <v>3.3420004386074038</v>
      </c>
      <c r="J98">
        <f t="shared" si="94"/>
        <v>10.603577890288804</v>
      </c>
      <c r="K98">
        <f t="shared" si="95"/>
        <v>393.012</v>
      </c>
      <c r="L98">
        <f t="shared" si="96"/>
        <v>274.24754229033908</v>
      </c>
      <c r="M98">
        <f t="shared" si="97"/>
        <v>24.949830320428298</v>
      </c>
      <c r="N98">
        <f t="shared" si="98"/>
        <v>35.754496219007997</v>
      </c>
      <c r="O98">
        <f t="shared" si="99"/>
        <v>0.16226405255547988</v>
      </c>
      <c r="P98">
        <f t="shared" si="100"/>
        <v>2.7691644471560029</v>
      </c>
      <c r="Q98">
        <f t="shared" si="101"/>
        <v>0.15716086249900524</v>
      </c>
      <c r="R98">
        <f t="shared" si="102"/>
        <v>9.8670670988423165E-2</v>
      </c>
      <c r="S98">
        <f t="shared" si="103"/>
        <v>241.72944201825001</v>
      </c>
      <c r="T98">
        <f t="shared" si="104"/>
        <v>27.263513694123436</v>
      </c>
      <c r="U98">
        <f t="shared" si="105"/>
        <v>27.263513694123436</v>
      </c>
      <c r="V98">
        <f t="shared" si="106"/>
        <v>3.6349292862482363</v>
      </c>
      <c r="W98">
        <f t="shared" si="107"/>
        <v>50.050232355228296</v>
      </c>
      <c r="X98">
        <f t="shared" si="108"/>
        <v>1.7576846731136</v>
      </c>
      <c r="Y98">
        <f t="shared" si="109"/>
        <v>3.5118411851488447</v>
      </c>
      <c r="Z98">
        <f t="shared" si="110"/>
        <v>1.8772446131346363</v>
      </c>
      <c r="AA98">
        <f t="shared" si="111"/>
        <v>-147.3822193425865</v>
      </c>
      <c r="AB98">
        <f t="shared" si="112"/>
        <v>-87.546400383097804</v>
      </c>
      <c r="AC98">
        <f t="shared" si="113"/>
        <v>-6.8208103089408487</v>
      </c>
      <c r="AD98">
        <f t="shared" si="114"/>
        <v>-1.9988016375137363E-2</v>
      </c>
      <c r="AE98">
        <v>0</v>
      </c>
      <c r="AF98">
        <v>0</v>
      </c>
      <c r="AG98">
        <f t="shared" si="115"/>
        <v>1</v>
      </c>
      <c r="AH98">
        <f t="shared" si="116"/>
        <v>0</v>
      </c>
      <c r="AI98">
        <f t="shared" si="117"/>
        <v>48230.998676892188</v>
      </c>
      <c r="AJ98" t="s">
        <v>391</v>
      </c>
      <c r="AK98">
        <v>0</v>
      </c>
      <c r="AL98">
        <v>0</v>
      </c>
      <c r="AM98">
        <v>0</v>
      </c>
      <c r="AN98" t="e">
        <f t="shared" si="118"/>
        <v>#DIV/0!</v>
      </c>
      <c r="AO98">
        <v>-1</v>
      </c>
      <c r="AP98" t="s">
        <v>733</v>
      </c>
      <c r="AQ98">
        <v>10411.4</v>
      </c>
      <c r="AR98">
        <v>1015.40153846154</v>
      </c>
      <c r="AS98">
        <v>1139.6300000000001</v>
      </c>
      <c r="AT98">
        <f t="shared" si="119"/>
        <v>0.10900771437963208</v>
      </c>
      <c r="AU98">
        <v>0.5</v>
      </c>
      <c r="AV98">
        <f t="shared" si="120"/>
        <v>1261.1690994913213</v>
      </c>
      <c r="AW98">
        <f t="shared" si="121"/>
        <v>10.603577890288804</v>
      </c>
      <c r="AX98">
        <f t="shared" si="122"/>
        <v>68.738580490883876</v>
      </c>
      <c r="AY98">
        <f t="shared" si="123"/>
        <v>9.200651914932724E-3</v>
      </c>
      <c r="AZ98">
        <f t="shared" si="124"/>
        <v>-1</v>
      </c>
      <c r="BA98" t="e">
        <f t="shared" si="125"/>
        <v>#DIV/0!</v>
      </c>
      <c r="BB98" t="s">
        <v>391</v>
      </c>
      <c r="BC98">
        <v>0</v>
      </c>
      <c r="BD98" t="e">
        <f t="shared" si="126"/>
        <v>#DIV/0!</v>
      </c>
      <c r="BE98" t="e">
        <f t="shared" si="127"/>
        <v>#DIV/0!</v>
      </c>
      <c r="BF98" t="e">
        <f t="shared" si="128"/>
        <v>#DIV/0!</v>
      </c>
      <c r="BG98" t="e">
        <f t="shared" si="129"/>
        <v>#DIV/0!</v>
      </c>
      <c r="BH98">
        <f t="shared" si="130"/>
        <v>0.10900771437963208</v>
      </c>
      <c r="BI98" t="e">
        <f t="shared" si="131"/>
        <v>#DIV/0!</v>
      </c>
      <c r="BJ98" t="e">
        <f t="shared" si="132"/>
        <v>#DIV/0!</v>
      </c>
      <c r="BK98" t="e">
        <f t="shared" si="133"/>
        <v>#DIV/0!</v>
      </c>
      <c r="BL98">
        <v>200</v>
      </c>
      <c r="BM98">
        <v>300</v>
      </c>
      <c r="BN98">
        <v>300</v>
      </c>
      <c r="BO98">
        <v>300</v>
      </c>
      <c r="BP98">
        <v>10411.4</v>
      </c>
      <c r="BQ98">
        <v>1117.76</v>
      </c>
      <c r="BR98">
        <v>-7.3627299999999996E-3</v>
      </c>
      <c r="BS98">
        <v>-2.5</v>
      </c>
      <c r="BT98" t="s">
        <v>391</v>
      </c>
      <c r="BU98" t="s">
        <v>391</v>
      </c>
      <c r="BV98" t="s">
        <v>391</v>
      </c>
      <c r="BW98" t="s">
        <v>391</v>
      </c>
      <c r="BX98" t="s">
        <v>391</v>
      </c>
      <c r="BY98" t="s">
        <v>391</v>
      </c>
      <c r="BZ98" t="s">
        <v>391</v>
      </c>
      <c r="CA98" t="s">
        <v>391</v>
      </c>
      <c r="CB98" t="s">
        <v>391</v>
      </c>
      <c r="CC98" t="s">
        <v>391</v>
      </c>
      <c r="CD98">
        <f t="shared" si="134"/>
        <v>1499.95</v>
      </c>
      <c r="CE98">
        <f t="shared" si="135"/>
        <v>1261.1690994913213</v>
      </c>
      <c r="CF98">
        <f t="shared" si="136"/>
        <v>0.84080742657509999</v>
      </c>
      <c r="CG98">
        <f t="shared" si="137"/>
        <v>0.161158333289943</v>
      </c>
      <c r="CH98">
        <v>6</v>
      </c>
      <c r="CI98">
        <v>0.5</v>
      </c>
      <c r="CJ98" t="s">
        <v>393</v>
      </c>
      <c r="CK98">
        <v>2</v>
      </c>
      <c r="CL98">
        <v>1634325649.0999999</v>
      </c>
      <c r="CM98">
        <v>393.012</v>
      </c>
      <c r="CN98">
        <v>400.16199999999998</v>
      </c>
      <c r="CO98">
        <v>19.320399999999999</v>
      </c>
      <c r="CP98">
        <v>17.353999999999999</v>
      </c>
      <c r="CQ98">
        <v>390.48700000000002</v>
      </c>
      <c r="CR98">
        <v>19.1844</v>
      </c>
      <c r="CS98">
        <v>1000.03</v>
      </c>
      <c r="CT98">
        <v>90.875500000000002</v>
      </c>
      <c r="CU98">
        <v>0.10008400000000001</v>
      </c>
      <c r="CV98">
        <v>26.677099999999999</v>
      </c>
      <c r="CW98">
        <v>-254.173</v>
      </c>
      <c r="CX98">
        <v>999.9</v>
      </c>
      <c r="CY98">
        <v>0</v>
      </c>
      <c r="CZ98">
        <v>0</v>
      </c>
      <c r="DA98">
        <v>10027.5</v>
      </c>
      <c r="DB98">
        <v>0</v>
      </c>
      <c r="DC98">
        <v>10.812200000000001</v>
      </c>
      <c r="DD98">
        <v>-7.7927600000000004</v>
      </c>
      <c r="DE98">
        <v>400.1</v>
      </c>
      <c r="DF98">
        <v>407.22899999999998</v>
      </c>
      <c r="DG98">
        <v>1.9666300000000001</v>
      </c>
      <c r="DH98">
        <v>400.16199999999998</v>
      </c>
      <c r="DI98">
        <v>17.353999999999999</v>
      </c>
      <c r="DJ98">
        <v>1.7557799999999999</v>
      </c>
      <c r="DK98">
        <v>1.5770599999999999</v>
      </c>
      <c r="DL98">
        <v>15.3985</v>
      </c>
      <c r="DM98">
        <v>13.7364</v>
      </c>
      <c r="DN98">
        <v>1499.95</v>
      </c>
      <c r="DO98">
        <v>0.972997</v>
      </c>
      <c r="DP98">
        <v>2.7002700000000001E-2</v>
      </c>
      <c r="DQ98">
        <v>0</v>
      </c>
      <c r="DR98">
        <v>1017.02</v>
      </c>
      <c r="DS98">
        <v>5.0006300000000001</v>
      </c>
      <c r="DT98">
        <v>15052</v>
      </c>
      <c r="DU98">
        <v>12904.7</v>
      </c>
      <c r="DV98">
        <v>39.436999999999998</v>
      </c>
      <c r="DW98">
        <v>40.375</v>
      </c>
      <c r="DX98">
        <v>39</v>
      </c>
      <c r="DY98">
        <v>41.311999999999998</v>
      </c>
      <c r="DZ98">
        <v>40.875</v>
      </c>
      <c r="EA98">
        <v>1454.58</v>
      </c>
      <c r="EB98">
        <v>40.369999999999997</v>
      </c>
      <c r="EC98">
        <v>0</v>
      </c>
      <c r="ED98">
        <v>88.799999952316298</v>
      </c>
      <c r="EE98">
        <v>0</v>
      </c>
      <c r="EF98">
        <v>1015.40153846154</v>
      </c>
      <c r="EG98">
        <v>15.740854702226899</v>
      </c>
      <c r="EH98">
        <v>276.60512837785802</v>
      </c>
      <c r="EI98">
        <v>15023.65</v>
      </c>
      <c r="EJ98">
        <v>15</v>
      </c>
      <c r="EK98">
        <v>1634325669.0999999</v>
      </c>
      <c r="EL98" t="s">
        <v>734</v>
      </c>
      <c r="EM98">
        <v>1634325666.5999999</v>
      </c>
      <c r="EN98">
        <v>1634325669.0999999</v>
      </c>
      <c r="EO98">
        <v>89</v>
      </c>
      <c r="EP98">
        <v>0.64300000000000002</v>
      </c>
      <c r="EQ98">
        <v>0</v>
      </c>
      <c r="ER98">
        <v>2.5249999999999999</v>
      </c>
      <c r="ES98">
        <v>0.13600000000000001</v>
      </c>
      <c r="ET98">
        <v>400</v>
      </c>
      <c r="EU98">
        <v>17</v>
      </c>
      <c r="EV98">
        <v>0.23</v>
      </c>
      <c r="EW98">
        <v>0.04</v>
      </c>
      <c r="EX98">
        <v>-7.7502659999999999</v>
      </c>
      <c r="EY98">
        <v>-4.5994896810487101E-2</v>
      </c>
      <c r="EZ98">
        <v>5.3833377973149701E-2</v>
      </c>
      <c r="FA98">
        <v>1</v>
      </c>
      <c r="FB98">
        <v>1.9935372499999999</v>
      </c>
      <c r="FC98">
        <v>-7.9889268292687901E-2</v>
      </c>
      <c r="FD98">
        <v>1.66460499800253E-2</v>
      </c>
      <c r="FE98">
        <v>1</v>
      </c>
      <c r="FF98">
        <v>2</v>
      </c>
      <c r="FG98">
        <v>2</v>
      </c>
      <c r="FH98" t="s">
        <v>395</v>
      </c>
      <c r="FI98">
        <v>3.8844500000000002</v>
      </c>
      <c r="FJ98">
        <v>2.7593100000000002</v>
      </c>
      <c r="FK98">
        <v>8.7384600000000007E-2</v>
      </c>
      <c r="FL98">
        <v>8.9182999999999998E-2</v>
      </c>
      <c r="FM98">
        <v>9.0073299999999995E-2</v>
      </c>
      <c r="FN98">
        <v>8.3875099999999994E-2</v>
      </c>
      <c r="FO98">
        <v>35926</v>
      </c>
      <c r="FP98">
        <v>39347.699999999997</v>
      </c>
      <c r="FQ98">
        <v>35664.5</v>
      </c>
      <c r="FR98">
        <v>39206.1</v>
      </c>
      <c r="FS98">
        <v>46042.8</v>
      </c>
      <c r="FT98">
        <v>51861.7</v>
      </c>
      <c r="FU98">
        <v>55778.2</v>
      </c>
      <c r="FV98">
        <v>62867.4</v>
      </c>
      <c r="FW98">
        <v>2.6451500000000001</v>
      </c>
      <c r="FX98">
        <v>2.2358500000000001</v>
      </c>
      <c r="FY98">
        <v>-0.31828899999999999</v>
      </c>
      <c r="FZ98">
        <v>0</v>
      </c>
      <c r="GA98">
        <v>-244.73400000000001</v>
      </c>
      <c r="GB98">
        <v>999.9</v>
      </c>
      <c r="GC98">
        <v>50.835999999999999</v>
      </c>
      <c r="GD98">
        <v>28.45</v>
      </c>
      <c r="GE98">
        <v>21.792999999999999</v>
      </c>
      <c r="GF98">
        <v>55.482900000000001</v>
      </c>
      <c r="GG98">
        <v>44.863799999999998</v>
      </c>
      <c r="GH98">
        <v>3</v>
      </c>
      <c r="GI98">
        <v>-0.192884</v>
      </c>
      <c r="GJ98">
        <v>-0.42469200000000001</v>
      </c>
      <c r="GK98">
        <v>20.134</v>
      </c>
      <c r="GL98">
        <v>5.19977</v>
      </c>
      <c r="GM98">
        <v>12.0062</v>
      </c>
      <c r="GN98">
        <v>4.9757499999999997</v>
      </c>
      <c r="GO98">
        <v>3.29318</v>
      </c>
      <c r="GP98">
        <v>41.1</v>
      </c>
      <c r="GQ98">
        <v>1903.8</v>
      </c>
      <c r="GR98">
        <v>9999</v>
      </c>
      <c r="GS98">
        <v>9999</v>
      </c>
      <c r="GT98">
        <v>1.86313</v>
      </c>
      <c r="GU98">
        <v>1.86798</v>
      </c>
      <c r="GV98">
        <v>1.86774</v>
      </c>
      <c r="GW98">
        <v>1.8689100000000001</v>
      </c>
      <c r="GX98">
        <v>1.86981</v>
      </c>
      <c r="GY98">
        <v>1.8658399999999999</v>
      </c>
      <c r="GZ98">
        <v>1.8669100000000001</v>
      </c>
      <c r="HA98">
        <v>1.86829</v>
      </c>
      <c r="HB98">
        <v>5</v>
      </c>
      <c r="HC98">
        <v>0</v>
      </c>
      <c r="HD98">
        <v>0</v>
      </c>
      <c r="HE98">
        <v>0</v>
      </c>
      <c r="HF98" t="s">
        <v>396</v>
      </c>
      <c r="HG98" t="s">
        <v>397</v>
      </c>
      <c r="HH98" t="s">
        <v>398</v>
      </c>
      <c r="HI98" t="s">
        <v>398</v>
      </c>
      <c r="HJ98" t="s">
        <v>398</v>
      </c>
      <c r="HK98" t="s">
        <v>398</v>
      </c>
      <c r="HL98">
        <v>0</v>
      </c>
      <c r="HM98">
        <v>100</v>
      </c>
      <c r="HN98">
        <v>100</v>
      </c>
      <c r="HO98">
        <v>2.5249999999999999</v>
      </c>
      <c r="HP98">
        <v>0.13600000000000001</v>
      </c>
      <c r="HQ98">
        <v>1.8820883749999999</v>
      </c>
      <c r="HR98">
        <v>0</v>
      </c>
      <c r="HS98">
        <v>0</v>
      </c>
      <c r="HT98">
        <v>0</v>
      </c>
      <c r="HU98">
        <v>0.13625499999999799</v>
      </c>
      <c r="HV98">
        <v>0</v>
      </c>
      <c r="HW98">
        <v>0</v>
      </c>
      <c r="HX98">
        <v>0</v>
      </c>
      <c r="HY98">
        <v>-1</v>
      </c>
      <c r="HZ98">
        <v>-1</v>
      </c>
      <c r="IA98">
        <v>-1</v>
      </c>
      <c r="IB98">
        <v>-1</v>
      </c>
      <c r="IC98">
        <v>2.1</v>
      </c>
      <c r="ID98">
        <v>2</v>
      </c>
      <c r="IE98">
        <v>1.5124500000000001</v>
      </c>
      <c r="IF98">
        <v>2.63062</v>
      </c>
      <c r="IG98">
        <v>2.9980500000000001</v>
      </c>
      <c r="IH98">
        <v>2.9565399999999999</v>
      </c>
      <c r="II98">
        <v>2.7453599999999998</v>
      </c>
      <c r="IJ98">
        <v>2.34253</v>
      </c>
      <c r="IK98">
        <v>32.886899999999997</v>
      </c>
      <c r="IL98">
        <v>24.218800000000002</v>
      </c>
      <c r="IM98">
        <v>18</v>
      </c>
      <c r="IN98">
        <v>1074.3900000000001</v>
      </c>
      <c r="IO98">
        <v>656.99400000000003</v>
      </c>
      <c r="IP98">
        <v>24.999700000000001</v>
      </c>
      <c r="IQ98">
        <v>24.786300000000001</v>
      </c>
      <c r="IR98">
        <v>30.0002</v>
      </c>
      <c r="IS98">
        <v>24.614999999999998</v>
      </c>
      <c r="IT98">
        <v>24.5687</v>
      </c>
      <c r="IU98">
        <v>30.299099999999999</v>
      </c>
      <c r="IV98">
        <v>20.638000000000002</v>
      </c>
      <c r="IW98">
        <v>57.970599999999997</v>
      </c>
      <c r="IX98">
        <v>25</v>
      </c>
      <c r="IY98">
        <v>400</v>
      </c>
      <c r="IZ98">
        <v>17.357900000000001</v>
      </c>
      <c r="JA98">
        <v>103.449</v>
      </c>
      <c r="JB98">
        <v>104.655</v>
      </c>
    </row>
    <row r="99" spans="1:262" x14ac:dyDescent="0.2">
      <c r="A99">
        <v>83</v>
      </c>
      <c r="B99">
        <v>1634325775</v>
      </c>
      <c r="C99">
        <v>13994.9000000954</v>
      </c>
      <c r="D99" t="s">
        <v>735</v>
      </c>
      <c r="E99" t="s">
        <v>736</v>
      </c>
      <c r="F99" t="s">
        <v>390</v>
      </c>
      <c r="G99">
        <v>1634325775</v>
      </c>
      <c r="H99">
        <f t="shared" si="92"/>
        <v>3.6047679070845108E-3</v>
      </c>
      <c r="I99">
        <f t="shared" si="93"/>
        <v>3.6047679070845109</v>
      </c>
      <c r="J99">
        <f t="shared" si="94"/>
        <v>10.020961887163693</v>
      </c>
      <c r="K99">
        <f t="shared" si="95"/>
        <v>393.25700000000001</v>
      </c>
      <c r="L99">
        <f t="shared" si="96"/>
        <v>288.31962789650981</v>
      </c>
      <c r="M99">
        <f t="shared" si="97"/>
        <v>26.230468914802543</v>
      </c>
      <c r="N99">
        <f t="shared" si="98"/>
        <v>35.777361358593005</v>
      </c>
      <c r="O99">
        <f t="shared" si="99"/>
        <v>0.17673172820295396</v>
      </c>
      <c r="P99">
        <f t="shared" si="100"/>
        <v>2.7613594805248702</v>
      </c>
      <c r="Q99">
        <f t="shared" si="101"/>
        <v>0.17067973844460643</v>
      </c>
      <c r="R99">
        <f t="shared" si="102"/>
        <v>0.10720131864269969</v>
      </c>
      <c r="S99">
        <f t="shared" si="103"/>
        <v>241.7230580182239</v>
      </c>
      <c r="T99">
        <f t="shared" si="104"/>
        <v>27.249076424370323</v>
      </c>
      <c r="U99">
        <f t="shared" si="105"/>
        <v>27.249076424370323</v>
      </c>
      <c r="V99">
        <f t="shared" si="106"/>
        <v>3.6318542854629539</v>
      </c>
      <c r="W99">
        <f t="shared" si="107"/>
        <v>50.161206053031158</v>
      </c>
      <c r="X99">
        <f t="shared" si="108"/>
        <v>1.7674293263328</v>
      </c>
      <c r="Y99">
        <f t="shared" si="109"/>
        <v>3.5234984670509077</v>
      </c>
      <c r="Z99">
        <f t="shared" si="110"/>
        <v>1.8644249591301538</v>
      </c>
      <c r="AA99">
        <f t="shared" si="111"/>
        <v>-158.97026470242693</v>
      </c>
      <c r="AB99">
        <f t="shared" si="112"/>
        <v>-76.768961916648507</v>
      </c>
      <c r="AC99">
        <f t="shared" si="113"/>
        <v>-5.9992914455854489</v>
      </c>
      <c r="AD99">
        <f t="shared" si="114"/>
        <v>-1.5460046436984953E-2</v>
      </c>
      <c r="AE99">
        <v>0</v>
      </c>
      <c r="AF99">
        <v>0</v>
      </c>
      <c r="AG99">
        <f t="shared" si="115"/>
        <v>1</v>
      </c>
      <c r="AH99">
        <f t="shared" si="116"/>
        <v>0</v>
      </c>
      <c r="AI99">
        <f t="shared" si="117"/>
        <v>48009.305003079899</v>
      </c>
      <c r="AJ99" t="s">
        <v>391</v>
      </c>
      <c r="AK99">
        <v>0</v>
      </c>
      <c r="AL99">
        <v>0</v>
      </c>
      <c r="AM99">
        <v>0</v>
      </c>
      <c r="AN99" t="e">
        <f t="shared" si="118"/>
        <v>#DIV/0!</v>
      </c>
      <c r="AO99">
        <v>-1</v>
      </c>
      <c r="AP99" t="s">
        <v>737</v>
      </c>
      <c r="AQ99">
        <v>10414.299999999999</v>
      </c>
      <c r="AR99">
        <v>984.87738461538504</v>
      </c>
      <c r="AS99">
        <v>1108.07</v>
      </c>
      <c r="AT99">
        <f t="shared" si="119"/>
        <v>0.1111776470661735</v>
      </c>
      <c r="AU99">
        <v>0.5</v>
      </c>
      <c r="AV99">
        <f t="shared" si="120"/>
        <v>1261.1354994913079</v>
      </c>
      <c r="AW99">
        <f t="shared" si="121"/>
        <v>10.020961887163693</v>
      </c>
      <c r="AX99">
        <f t="shared" si="122"/>
        <v>70.105038732533529</v>
      </c>
      <c r="AY99">
        <f t="shared" si="123"/>
        <v>8.7389197208461045E-3</v>
      </c>
      <c r="AZ99">
        <f t="shared" si="124"/>
        <v>-1</v>
      </c>
      <c r="BA99" t="e">
        <f t="shared" si="125"/>
        <v>#DIV/0!</v>
      </c>
      <c r="BB99" t="s">
        <v>391</v>
      </c>
      <c r="BC99">
        <v>0</v>
      </c>
      <c r="BD99" t="e">
        <f t="shared" si="126"/>
        <v>#DIV/0!</v>
      </c>
      <c r="BE99" t="e">
        <f t="shared" si="127"/>
        <v>#DIV/0!</v>
      </c>
      <c r="BF99" t="e">
        <f t="shared" si="128"/>
        <v>#DIV/0!</v>
      </c>
      <c r="BG99" t="e">
        <f t="shared" si="129"/>
        <v>#DIV/0!</v>
      </c>
      <c r="BH99">
        <f t="shared" si="130"/>
        <v>0.11117764706617353</v>
      </c>
      <c r="BI99" t="e">
        <f t="shared" si="131"/>
        <v>#DIV/0!</v>
      </c>
      <c r="BJ99" t="e">
        <f t="shared" si="132"/>
        <v>#DIV/0!</v>
      </c>
      <c r="BK99" t="e">
        <f t="shared" si="133"/>
        <v>#DIV/0!</v>
      </c>
      <c r="BL99">
        <v>201</v>
      </c>
      <c r="BM99">
        <v>300</v>
      </c>
      <c r="BN99">
        <v>300</v>
      </c>
      <c r="BO99">
        <v>300</v>
      </c>
      <c r="BP99">
        <v>10414.299999999999</v>
      </c>
      <c r="BQ99">
        <v>1082.8499999999999</v>
      </c>
      <c r="BR99">
        <v>-7.3635000000000003E-3</v>
      </c>
      <c r="BS99">
        <v>-2.1800000000000002</v>
      </c>
      <c r="BT99" t="s">
        <v>391</v>
      </c>
      <c r="BU99" t="s">
        <v>391</v>
      </c>
      <c r="BV99" t="s">
        <v>391</v>
      </c>
      <c r="BW99" t="s">
        <v>391</v>
      </c>
      <c r="BX99" t="s">
        <v>391</v>
      </c>
      <c r="BY99" t="s">
        <v>391</v>
      </c>
      <c r="BZ99" t="s">
        <v>391</v>
      </c>
      <c r="CA99" t="s">
        <v>391</v>
      </c>
      <c r="CB99" t="s">
        <v>391</v>
      </c>
      <c r="CC99" t="s">
        <v>391</v>
      </c>
      <c r="CD99">
        <f t="shared" si="134"/>
        <v>1499.91</v>
      </c>
      <c r="CE99">
        <f t="shared" si="135"/>
        <v>1261.1354994913079</v>
      </c>
      <c r="CF99">
        <f t="shared" si="136"/>
        <v>0.84080744810775832</v>
      </c>
      <c r="CG99">
        <f t="shared" si="137"/>
        <v>0.16115837484797346</v>
      </c>
      <c r="CH99">
        <v>6</v>
      </c>
      <c r="CI99">
        <v>0.5</v>
      </c>
      <c r="CJ99" t="s">
        <v>393</v>
      </c>
      <c r="CK99">
        <v>2</v>
      </c>
      <c r="CL99">
        <v>1634325775</v>
      </c>
      <c r="CM99">
        <v>393.25700000000001</v>
      </c>
      <c r="CN99">
        <v>400.12</v>
      </c>
      <c r="CO99">
        <v>19.427199999999999</v>
      </c>
      <c r="CP99">
        <v>17.3064</v>
      </c>
      <c r="CQ99">
        <v>390.71800000000002</v>
      </c>
      <c r="CR99">
        <v>19.2972</v>
      </c>
      <c r="CS99">
        <v>1000.02</v>
      </c>
      <c r="CT99">
        <v>90.876800000000003</v>
      </c>
      <c r="CU99">
        <v>0.100249</v>
      </c>
      <c r="CV99">
        <v>26.7334</v>
      </c>
      <c r="CW99">
        <v>-253.184</v>
      </c>
      <c r="CX99">
        <v>999.9</v>
      </c>
      <c r="CY99">
        <v>0</v>
      </c>
      <c r="CZ99">
        <v>0</v>
      </c>
      <c r="DA99">
        <v>9981.25</v>
      </c>
      <c r="DB99">
        <v>0</v>
      </c>
      <c r="DC99">
        <v>10.812200000000001</v>
      </c>
      <c r="DD99">
        <v>-6.8638000000000003</v>
      </c>
      <c r="DE99">
        <v>401.048</v>
      </c>
      <c r="DF99">
        <v>407.16699999999997</v>
      </c>
      <c r="DG99">
        <v>2.1208</v>
      </c>
      <c r="DH99">
        <v>400.12</v>
      </c>
      <c r="DI99">
        <v>17.3064</v>
      </c>
      <c r="DJ99">
        <v>1.7654799999999999</v>
      </c>
      <c r="DK99">
        <v>1.5727500000000001</v>
      </c>
      <c r="DL99">
        <v>15.484500000000001</v>
      </c>
      <c r="DM99">
        <v>13.6944</v>
      </c>
      <c r="DN99">
        <v>1499.91</v>
      </c>
      <c r="DO99">
        <v>0.97299400000000003</v>
      </c>
      <c r="DP99">
        <v>2.7005999999999999E-2</v>
      </c>
      <c r="DQ99">
        <v>0</v>
      </c>
      <c r="DR99">
        <v>983.69399999999996</v>
      </c>
      <c r="DS99">
        <v>5.0006300000000001</v>
      </c>
      <c r="DT99">
        <v>14537.7</v>
      </c>
      <c r="DU99">
        <v>12904.3</v>
      </c>
      <c r="DV99">
        <v>38.936999999999998</v>
      </c>
      <c r="DW99">
        <v>39.125</v>
      </c>
      <c r="DX99">
        <v>38.75</v>
      </c>
      <c r="DY99">
        <v>38.875</v>
      </c>
      <c r="DZ99">
        <v>40.125</v>
      </c>
      <c r="EA99">
        <v>1454.54</v>
      </c>
      <c r="EB99">
        <v>40.369999999999997</v>
      </c>
      <c r="EC99">
        <v>0</v>
      </c>
      <c r="ED99">
        <v>125.60000014305101</v>
      </c>
      <c r="EE99">
        <v>0</v>
      </c>
      <c r="EF99">
        <v>984.87738461538504</v>
      </c>
      <c r="EG99">
        <v>-11.0558632389858</v>
      </c>
      <c r="EH99">
        <v>-201.808546973745</v>
      </c>
      <c r="EI99">
        <v>14561.65</v>
      </c>
      <c r="EJ99">
        <v>15</v>
      </c>
      <c r="EK99">
        <v>1634325745</v>
      </c>
      <c r="EL99" t="s">
        <v>738</v>
      </c>
      <c r="EM99">
        <v>1634325742</v>
      </c>
      <c r="EN99">
        <v>1634325745</v>
      </c>
      <c r="EO99">
        <v>90</v>
      </c>
      <c r="EP99">
        <v>1.2999999999999999E-2</v>
      </c>
      <c r="EQ99">
        <v>-6.0000000000000001E-3</v>
      </c>
      <c r="ER99">
        <v>2.5390000000000001</v>
      </c>
      <c r="ES99">
        <v>0.13</v>
      </c>
      <c r="ET99">
        <v>400</v>
      </c>
      <c r="EU99">
        <v>17</v>
      </c>
      <c r="EV99">
        <v>0.27</v>
      </c>
      <c r="EW99">
        <v>0.03</v>
      </c>
      <c r="EX99">
        <v>-6.8426855</v>
      </c>
      <c r="EY99">
        <v>6.79699812382909E-2</v>
      </c>
      <c r="EZ99">
        <v>1.9523210410944201E-2</v>
      </c>
      <c r="FA99">
        <v>1</v>
      </c>
      <c r="FB99">
        <v>2.1123097500000001</v>
      </c>
      <c r="FC99">
        <v>0.26995395872419597</v>
      </c>
      <c r="FD99">
        <v>3.6096838468728798E-2</v>
      </c>
      <c r="FE99">
        <v>1</v>
      </c>
      <c r="FF99">
        <v>2</v>
      </c>
      <c r="FG99">
        <v>2</v>
      </c>
      <c r="FH99" t="s">
        <v>395</v>
      </c>
      <c r="FI99">
        <v>3.8844400000000001</v>
      </c>
      <c r="FJ99">
        <v>2.75908</v>
      </c>
      <c r="FK99">
        <v>8.7421299999999993E-2</v>
      </c>
      <c r="FL99">
        <v>8.9172000000000001E-2</v>
      </c>
      <c r="FM99">
        <v>9.0450000000000003E-2</v>
      </c>
      <c r="FN99">
        <v>8.3708299999999999E-2</v>
      </c>
      <c r="FO99">
        <v>35923.199999999997</v>
      </c>
      <c r="FP99">
        <v>39346.800000000003</v>
      </c>
      <c r="FQ99">
        <v>35663.199999999997</v>
      </c>
      <c r="FR99">
        <v>39204.699999999997</v>
      </c>
      <c r="FS99">
        <v>46022.1</v>
      </c>
      <c r="FT99">
        <v>51869.7</v>
      </c>
      <c r="FU99">
        <v>55776.7</v>
      </c>
      <c r="FV99">
        <v>62865.599999999999</v>
      </c>
      <c r="FW99">
        <v>2.6436500000000001</v>
      </c>
      <c r="FX99">
        <v>2.2347800000000002</v>
      </c>
      <c r="FY99">
        <v>-0.285387</v>
      </c>
      <c r="FZ99">
        <v>0</v>
      </c>
      <c r="GA99">
        <v>-244.72800000000001</v>
      </c>
      <c r="GB99">
        <v>999.9</v>
      </c>
      <c r="GC99">
        <v>50.616999999999997</v>
      </c>
      <c r="GD99">
        <v>28.439</v>
      </c>
      <c r="GE99">
        <v>21.683499999999999</v>
      </c>
      <c r="GF99">
        <v>56.352899999999998</v>
      </c>
      <c r="GG99">
        <v>44.883800000000001</v>
      </c>
      <c r="GH99">
        <v>3</v>
      </c>
      <c r="GI99">
        <v>-0.19175300000000001</v>
      </c>
      <c r="GJ99">
        <v>-0.45016299999999998</v>
      </c>
      <c r="GK99">
        <v>20.132400000000001</v>
      </c>
      <c r="GL99">
        <v>5.20052</v>
      </c>
      <c r="GM99">
        <v>12.005800000000001</v>
      </c>
      <c r="GN99">
        <v>4.9757499999999997</v>
      </c>
      <c r="GO99">
        <v>3.2931300000000001</v>
      </c>
      <c r="GP99">
        <v>41.1</v>
      </c>
      <c r="GQ99">
        <v>1908</v>
      </c>
      <c r="GR99">
        <v>9999</v>
      </c>
      <c r="GS99">
        <v>9999</v>
      </c>
      <c r="GT99">
        <v>1.8631200000000001</v>
      </c>
      <c r="GU99">
        <v>1.86798</v>
      </c>
      <c r="GV99">
        <v>1.86771</v>
      </c>
      <c r="GW99">
        <v>1.86897</v>
      </c>
      <c r="GX99">
        <v>1.86981</v>
      </c>
      <c r="GY99">
        <v>1.8658399999999999</v>
      </c>
      <c r="GZ99">
        <v>1.8669100000000001</v>
      </c>
      <c r="HA99">
        <v>1.8683099999999999</v>
      </c>
      <c r="HB99">
        <v>5</v>
      </c>
      <c r="HC99">
        <v>0</v>
      </c>
      <c r="HD99">
        <v>0</v>
      </c>
      <c r="HE99">
        <v>0</v>
      </c>
      <c r="HF99" t="s">
        <v>396</v>
      </c>
      <c r="HG99" t="s">
        <v>397</v>
      </c>
      <c r="HH99" t="s">
        <v>398</v>
      </c>
      <c r="HI99" t="s">
        <v>398</v>
      </c>
      <c r="HJ99" t="s">
        <v>398</v>
      </c>
      <c r="HK99" t="s">
        <v>398</v>
      </c>
      <c r="HL99">
        <v>0</v>
      </c>
      <c r="HM99">
        <v>100</v>
      </c>
      <c r="HN99">
        <v>100</v>
      </c>
      <c r="HO99">
        <v>2.5390000000000001</v>
      </c>
      <c r="HP99">
        <v>0.13</v>
      </c>
      <c r="HQ99">
        <v>2.5387000000001199</v>
      </c>
      <c r="HR99">
        <v>0</v>
      </c>
      <c r="HS99">
        <v>0</v>
      </c>
      <c r="HT99">
        <v>0</v>
      </c>
      <c r="HU99">
        <v>0.129989999999999</v>
      </c>
      <c r="HV99">
        <v>0</v>
      </c>
      <c r="HW99">
        <v>0</v>
      </c>
      <c r="HX99">
        <v>0</v>
      </c>
      <c r="HY99">
        <v>-1</v>
      </c>
      <c r="HZ99">
        <v>-1</v>
      </c>
      <c r="IA99">
        <v>-1</v>
      </c>
      <c r="IB99">
        <v>-1</v>
      </c>
      <c r="IC99">
        <v>0.6</v>
      </c>
      <c r="ID99">
        <v>0.5</v>
      </c>
      <c r="IE99">
        <v>1.5087900000000001</v>
      </c>
      <c r="IF99">
        <v>2.6196299999999999</v>
      </c>
      <c r="IG99">
        <v>2.9980500000000001</v>
      </c>
      <c r="IH99">
        <v>2.9565399999999999</v>
      </c>
      <c r="II99">
        <v>2.7453599999999998</v>
      </c>
      <c r="IJ99">
        <v>2.3559600000000001</v>
      </c>
      <c r="IK99">
        <v>32.909199999999998</v>
      </c>
      <c r="IL99">
        <v>24.227599999999999</v>
      </c>
      <c r="IM99">
        <v>18</v>
      </c>
      <c r="IN99">
        <v>1073.04</v>
      </c>
      <c r="IO99">
        <v>656.37199999999996</v>
      </c>
      <c r="IP99">
        <v>24.9998</v>
      </c>
      <c r="IQ99">
        <v>24.7988</v>
      </c>
      <c r="IR99">
        <v>30.0002</v>
      </c>
      <c r="IS99">
        <v>24.637699999999999</v>
      </c>
      <c r="IT99">
        <v>24.588699999999999</v>
      </c>
      <c r="IU99">
        <v>30.213799999999999</v>
      </c>
      <c r="IV99">
        <v>20.427900000000001</v>
      </c>
      <c r="IW99">
        <v>57.760599999999997</v>
      </c>
      <c r="IX99">
        <v>25</v>
      </c>
      <c r="IY99">
        <v>400</v>
      </c>
      <c r="IZ99">
        <v>17.230799999999999</v>
      </c>
      <c r="JA99">
        <v>103.446</v>
      </c>
      <c r="JB99">
        <v>104.652</v>
      </c>
    </row>
    <row r="100" spans="1:262" x14ac:dyDescent="0.2">
      <c r="A100">
        <v>84</v>
      </c>
      <c r="B100">
        <v>1634325863.5</v>
      </c>
      <c r="C100">
        <v>14083.4000000954</v>
      </c>
      <c r="D100" t="s">
        <v>739</v>
      </c>
      <c r="E100" t="s">
        <v>740</v>
      </c>
      <c r="F100" t="s">
        <v>390</v>
      </c>
      <c r="G100">
        <v>1634325863.5</v>
      </c>
      <c r="H100">
        <f t="shared" si="92"/>
        <v>3.727861897217845E-3</v>
      </c>
      <c r="I100">
        <f t="shared" si="93"/>
        <v>3.7278618972178452</v>
      </c>
      <c r="J100">
        <f t="shared" si="94"/>
        <v>12.460253158303036</v>
      </c>
      <c r="K100">
        <f t="shared" si="95"/>
        <v>591.24300000000005</v>
      </c>
      <c r="L100">
        <f t="shared" si="96"/>
        <v>461.6832026531992</v>
      </c>
      <c r="M100">
        <f t="shared" si="97"/>
        <v>42.003052915361863</v>
      </c>
      <c r="N100">
        <f t="shared" si="98"/>
        <v>53.790154963666211</v>
      </c>
      <c r="O100">
        <f t="shared" si="99"/>
        <v>0.18373539120352483</v>
      </c>
      <c r="P100">
        <f t="shared" si="100"/>
        <v>2.7629752793218203</v>
      </c>
      <c r="Q100">
        <f t="shared" si="101"/>
        <v>0.17720744208652614</v>
      </c>
      <c r="R100">
        <f t="shared" si="102"/>
        <v>0.11132183894532575</v>
      </c>
      <c r="S100">
        <f t="shared" si="103"/>
        <v>241.70173101838196</v>
      </c>
      <c r="T100">
        <f t="shared" si="104"/>
        <v>27.208456891472494</v>
      </c>
      <c r="U100">
        <f t="shared" si="105"/>
        <v>27.208456891472494</v>
      </c>
      <c r="V100">
        <f t="shared" si="106"/>
        <v>3.6232148893125857</v>
      </c>
      <c r="W100">
        <f t="shared" si="107"/>
        <v>50.140119892442911</v>
      </c>
      <c r="X100">
        <f t="shared" si="108"/>
        <v>1.7660210659191</v>
      </c>
      <c r="Y100">
        <f t="shared" si="109"/>
        <v>3.5221716057070571</v>
      </c>
      <c r="Z100">
        <f t="shared" si="110"/>
        <v>1.8571938233934857</v>
      </c>
      <c r="AA100">
        <f t="shared" si="111"/>
        <v>-164.39870966730697</v>
      </c>
      <c r="AB100">
        <f t="shared" si="112"/>
        <v>-71.716626109622553</v>
      </c>
      <c r="AC100">
        <f t="shared" si="113"/>
        <v>-5.5998699528830294</v>
      </c>
      <c r="AD100">
        <f t="shared" si="114"/>
        <v>-1.3474711430603747E-2</v>
      </c>
      <c r="AE100">
        <v>0</v>
      </c>
      <c r="AF100">
        <v>0</v>
      </c>
      <c r="AG100">
        <f t="shared" si="115"/>
        <v>1</v>
      </c>
      <c r="AH100">
        <f t="shared" si="116"/>
        <v>0</v>
      </c>
      <c r="AI100">
        <f t="shared" si="117"/>
        <v>48054.365800203552</v>
      </c>
      <c r="AJ100" t="s">
        <v>391</v>
      </c>
      <c r="AK100">
        <v>0</v>
      </c>
      <c r="AL100">
        <v>0</v>
      </c>
      <c r="AM100">
        <v>0</v>
      </c>
      <c r="AN100" t="e">
        <f t="shared" si="118"/>
        <v>#DIV/0!</v>
      </c>
      <c r="AO100">
        <v>-1</v>
      </c>
      <c r="AP100" t="s">
        <v>741</v>
      </c>
      <c r="AQ100">
        <v>10418</v>
      </c>
      <c r="AR100">
        <v>995.355961538462</v>
      </c>
      <c r="AS100">
        <v>1124.52</v>
      </c>
      <c r="AT100">
        <f t="shared" si="119"/>
        <v>0.11486148619992353</v>
      </c>
      <c r="AU100">
        <v>0.5</v>
      </c>
      <c r="AV100">
        <f t="shared" si="120"/>
        <v>1261.0259994913895</v>
      </c>
      <c r="AW100">
        <f t="shared" si="121"/>
        <v>12.460253158303036</v>
      </c>
      <c r="AX100">
        <f t="shared" si="122"/>
        <v>72.421660219162504</v>
      </c>
      <c r="AY100">
        <f t="shared" si="123"/>
        <v>1.0674048880619407E-2</v>
      </c>
      <c r="AZ100">
        <f t="shared" si="124"/>
        <v>-1</v>
      </c>
      <c r="BA100" t="e">
        <f t="shared" si="125"/>
        <v>#DIV/0!</v>
      </c>
      <c r="BB100" t="s">
        <v>391</v>
      </c>
      <c r="BC100">
        <v>0</v>
      </c>
      <c r="BD100" t="e">
        <f t="shared" si="126"/>
        <v>#DIV/0!</v>
      </c>
      <c r="BE100" t="e">
        <f t="shared" si="127"/>
        <v>#DIV/0!</v>
      </c>
      <c r="BF100" t="e">
        <f t="shared" si="128"/>
        <v>#DIV/0!</v>
      </c>
      <c r="BG100" t="e">
        <f t="shared" si="129"/>
        <v>#DIV/0!</v>
      </c>
      <c r="BH100">
        <f t="shared" si="130"/>
        <v>0.11486148619992351</v>
      </c>
      <c r="BI100" t="e">
        <f t="shared" si="131"/>
        <v>#DIV/0!</v>
      </c>
      <c r="BJ100" t="e">
        <f t="shared" si="132"/>
        <v>#DIV/0!</v>
      </c>
      <c r="BK100" t="e">
        <f t="shared" si="133"/>
        <v>#DIV/0!</v>
      </c>
      <c r="BL100">
        <v>202</v>
      </c>
      <c r="BM100">
        <v>300</v>
      </c>
      <c r="BN100">
        <v>300</v>
      </c>
      <c r="BO100">
        <v>300</v>
      </c>
      <c r="BP100">
        <v>10418</v>
      </c>
      <c r="BQ100">
        <v>1101.42</v>
      </c>
      <c r="BR100">
        <v>-7.3662099999999998E-3</v>
      </c>
      <c r="BS100">
        <v>-1.43</v>
      </c>
      <c r="BT100" t="s">
        <v>391</v>
      </c>
      <c r="BU100" t="s">
        <v>391</v>
      </c>
      <c r="BV100" t="s">
        <v>391</v>
      </c>
      <c r="BW100" t="s">
        <v>391</v>
      </c>
      <c r="BX100" t="s">
        <v>391</v>
      </c>
      <c r="BY100" t="s">
        <v>391</v>
      </c>
      <c r="BZ100" t="s">
        <v>391</v>
      </c>
      <c r="CA100" t="s">
        <v>391</v>
      </c>
      <c r="CB100" t="s">
        <v>391</v>
      </c>
      <c r="CC100" t="s">
        <v>391</v>
      </c>
      <c r="CD100">
        <f t="shared" si="134"/>
        <v>1499.78</v>
      </c>
      <c r="CE100">
        <f t="shared" si="135"/>
        <v>1261.0259994913895</v>
      </c>
      <c r="CF100">
        <f t="shared" si="136"/>
        <v>0.84080731806757625</v>
      </c>
      <c r="CG100">
        <f t="shared" si="137"/>
        <v>0.1611581238704223</v>
      </c>
      <c r="CH100">
        <v>6</v>
      </c>
      <c r="CI100">
        <v>0.5</v>
      </c>
      <c r="CJ100" t="s">
        <v>393</v>
      </c>
      <c r="CK100">
        <v>2</v>
      </c>
      <c r="CL100">
        <v>1634325863.5</v>
      </c>
      <c r="CM100">
        <v>591.24300000000005</v>
      </c>
      <c r="CN100">
        <v>600.04200000000003</v>
      </c>
      <c r="CO100">
        <v>19.4115</v>
      </c>
      <c r="CP100">
        <v>17.2181</v>
      </c>
      <c r="CQ100">
        <v>588.02300000000002</v>
      </c>
      <c r="CR100">
        <v>19.282499999999999</v>
      </c>
      <c r="CS100">
        <v>999.95399999999995</v>
      </c>
      <c r="CT100">
        <v>90.878299999999996</v>
      </c>
      <c r="CU100">
        <v>9.9783399999999994E-2</v>
      </c>
      <c r="CV100">
        <v>26.727</v>
      </c>
      <c r="CW100">
        <v>-253.273</v>
      </c>
      <c r="CX100">
        <v>999.9</v>
      </c>
      <c r="CY100">
        <v>0</v>
      </c>
      <c r="CZ100">
        <v>0</v>
      </c>
      <c r="DA100">
        <v>9990.6200000000008</v>
      </c>
      <c r="DB100">
        <v>0</v>
      </c>
      <c r="DC100">
        <v>10.757</v>
      </c>
      <c r="DD100">
        <v>-9.4798600000000004</v>
      </c>
      <c r="DE100">
        <v>602.25300000000004</v>
      </c>
      <c r="DF100">
        <v>610.55499999999995</v>
      </c>
      <c r="DG100">
        <v>2.1944400000000002</v>
      </c>
      <c r="DH100">
        <v>600.04200000000003</v>
      </c>
      <c r="DI100">
        <v>17.2181</v>
      </c>
      <c r="DJ100">
        <v>1.7641800000000001</v>
      </c>
      <c r="DK100">
        <v>1.5647500000000001</v>
      </c>
      <c r="DL100">
        <v>15.473000000000001</v>
      </c>
      <c r="DM100">
        <v>13.616</v>
      </c>
      <c r="DN100">
        <v>1499.78</v>
      </c>
      <c r="DO100">
        <v>0.97300200000000003</v>
      </c>
      <c r="DP100">
        <v>2.6997799999999999E-2</v>
      </c>
      <c r="DQ100">
        <v>0</v>
      </c>
      <c r="DR100">
        <v>994.93299999999999</v>
      </c>
      <c r="DS100">
        <v>5.0006300000000001</v>
      </c>
      <c r="DT100">
        <v>14674.7</v>
      </c>
      <c r="DU100">
        <v>12903.2</v>
      </c>
      <c r="DV100">
        <v>37.936999999999998</v>
      </c>
      <c r="DW100">
        <v>38.25</v>
      </c>
      <c r="DX100">
        <v>37.811999999999998</v>
      </c>
      <c r="DY100">
        <v>37.75</v>
      </c>
      <c r="DZ100">
        <v>39.186999999999998</v>
      </c>
      <c r="EA100">
        <v>1454.42</v>
      </c>
      <c r="EB100">
        <v>40.36</v>
      </c>
      <c r="EC100">
        <v>0</v>
      </c>
      <c r="ED100">
        <v>88.200000047683702</v>
      </c>
      <c r="EE100">
        <v>0</v>
      </c>
      <c r="EF100">
        <v>995.355961538462</v>
      </c>
      <c r="EG100">
        <v>1.42451281242098</v>
      </c>
      <c r="EH100">
        <v>-13.1555555235702</v>
      </c>
      <c r="EI100">
        <v>14678.830769230801</v>
      </c>
      <c r="EJ100">
        <v>15</v>
      </c>
      <c r="EK100">
        <v>1634325885.5</v>
      </c>
      <c r="EL100" t="s">
        <v>742</v>
      </c>
      <c r="EM100">
        <v>1634325880.5</v>
      </c>
      <c r="EN100">
        <v>1634325885.5</v>
      </c>
      <c r="EO100">
        <v>91</v>
      </c>
      <c r="EP100">
        <v>0.68100000000000005</v>
      </c>
      <c r="EQ100">
        <v>-1E-3</v>
      </c>
      <c r="ER100">
        <v>3.22</v>
      </c>
      <c r="ES100">
        <v>0.129</v>
      </c>
      <c r="ET100">
        <v>600</v>
      </c>
      <c r="EU100">
        <v>17</v>
      </c>
      <c r="EV100">
        <v>0.13</v>
      </c>
      <c r="EW100">
        <v>0.04</v>
      </c>
      <c r="EX100">
        <v>-9.4667951219512201</v>
      </c>
      <c r="EY100">
        <v>9.2647317073172794E-2</v>
      </c>
      <c r="EZ100">
        <v>2.9560869497917801E-2</v>
      </c>
      <c r="FA100">
        <v>1</v>
      </c>
      <c r="FB100">
        <v>2.15539121951219</v>
      </c>
      <c r="FC100">
        <v>0.15345261324041501</v>
      </c>
      <c r="FD100">
        <v>1.7413143367221901E-2</v>
      </c>
      <c r="FE100">
        <v>1</v>
      </c>
      <c r="FF100">
        <v>2</v>
      </c>
      <c r="FG100">
        <v>2</v>
      </c>
      <c r="FH100" t="s">
        <v>395</v>
      </c>
      <c r="FI100">
        <v>3.88435</v>
      </c>
      <c r="FJ100">
        <v>2.7587000000000002</v>
      </c>
      <c r="FK100">
        <v>0.118238</v>
      </c>
      <c r="FL100">
        <v>0.119989</v>
      </c>
      <c r="FM100">
        <v>9.0401999999999996E-2</v>
      </c>
      <c r="FN100">
        <v>8.3405000000000007E-2</v>
      </c>
      <c r="FO100">
        <v>34710.5</v>
      </c>
      <c r="FP100">
        <v>38017.5</v>
      </c>
      <c r="FQ100">
        <v>35662.800000000003</v>
      </c>
      <c r="FR100">
        <v>39205.800000000003</v>
      </c>
      <c r="FS100">
        <v>46025.2</v>
      </c>
      <c r="FT100">
        <v>51888.3</v>
      </c>
      <c r="FU100">
        <v>55776.5</v>
      </c>
      <c r="FV100">
        <v>62866.2</v>
      </c>
      <c r="FW100">
        <v>2.6453500000000001</v>
      </c>
      <c r="FX100">
        <v>2.23665</v>
      </c>
      <c r="FY100">
        <v>-0.28834900000000002</v>
      </c>
      <c r="FZ100">
        <v>0</v>
      </c>
      <c r="GA100">
        <v>-244.72800000000001</v>
      </c>
      <c r="GB100">
        <v>999.9</v>
      </c>
      <c r="GC100">
        <v>50.347999999999999</v>
      </c>
      <c r="GD100">
        <v>28.439</v>
      </c>
      <c r="GE100">
        <v>21.5686</v>
      </c>
      <c r="GF100">
        <v>56.1629</v>
      </c>
      <c r="GG100">
        <v>44.911900000000003</v>
      </c>
      <c r="GH100">
        <v>3</v>
      </c>
      <c r="GI100">
        <v>-0.19253600000000001</v>
      </c>
      <c r="GJ100">
        <v>-0.44475799999999999</v>
      </c>
      <c r="GK100">
        <v>20.132400000000001</v>
      </c>
      <c r="GL100">
        <v>5.1993200000000002</v>
      </c>
      <c r="GM100">
        <v>12.0059</v>
      </c>
      <c r="GN100">
        <v>4.9757999999999996</v>
      </c>
      <c r="GO100">
        <v>3.2931300000000001</v>
      </c>
      <c r="GP100">
        <v>41.1</v>
      </c>
      <c r="GQ100">
        <v>1911.5</v>
      </c>
      <c r="GR100">
        <v>9999</v>
      </c>
      <c r="GS100">
        <v>9999</v>
      </c>
      <c r="GT100">
        <v>1.8631200000000001</v>
      </c>
      <c r="GU100">
        <v>1.86798</v>
      </c>
      <c r="GV100">
        <v>1.8677299999999999</v>
      </c>
      <c r="GW100">
        <v>1.86894</v>
      </c>
      <c r="GX100">
        <v>1.86981</v>
      </c>
      <c r="GY100">
        <v>1.8658300000000001</v>
      </c>
      <c r="GZ100">
        <v>1.8669100000000001</v>
      </c>
      <c r="HA100">
        <v>1.86829</v>
      </c>
      <c r="HB100">
        <v>5</v>
      </c>
      <c r="HC100">
        <v>0</v>
      </c>
      <c r="HD100">
        <v>0</v>
      </c>
      <c r="HE100">
        <v>0</v>
      </c>
      <c r="HF100" t="s">
        <v>396</v>
      </c>
      <c r="HG100" t="s">
        <v>397</v>
      </c>
      <c r="HH100" t="s">
        <v>398</v>
      </c>
      <c r="HI100" t="s">
        <v>398</v>
      </c>
      <c r="HJ100" t="s">
        <v>398</v>
      </c>
      <c r="HK100" t="s">
        <v>398</v>
      </c>
      <c r="HL100">
        <v>0</v>
      </c>
      <c r="HM100">
        <v>100</v>
      </c>
      <c r="HN100">
        <v>100</v>
      </c>
      <c r="HO100">
        <v>3.22</v>
      </c>
      <c r="HP100">
        <v>0.129</v>
      </c>
      <c r="HQ100">
        <v>2.5387000000001199</v>
      </c>
      <c r="HR100">
        <v>0</v>
      </c>
      <c r="HS100">
        <v>0</v>
      </c>
      <c r="HT100">
        <v>0</v>
      </c>
      <c r="HU100">
        <v>0.129989999999999</v>
      </c>
      <c r="HV100">
        <v>0</v>
      </c>
      <c r="HW100">
        <v>0</v>
      </c>
      <c r="HX100">
        <v>0</v>
      </c>
      <c r="HY100">
        <v>-1</v>
      </c>
      <c r="HZ100">
        <v>-1</v>
      </c>
      <c r="IA100">
        <v>-1</v>
      </c>
      <c r="IB100">
        <v>-1</v>
      </c>
      <c r="IC100">
        <v>2</v>
      </c>
      <c r="ID100">
        <v>2</v>
      </c>
      <c r="IE100">
        <v>2.0886200000000001</v>
      </c>
      <c r="IF100">
        <v>2.6281699999999999</v>
      </c>
      <c r="IG100">
        <v>2.9980500000000001</v>
      </c>
      <c r="IH100">
        <v>2.9565399999999999</v>
      </c>
      <c r="II100">
        <v>2.7453599999999998</v>
      </c>
      <c r="IJ100">
        <v>2.33643</v>
      </c>
      <c r="IK100">
        <v>32.909199999999998</v>
      </c>
      <c r="IL100">
        <v>24.227599999999999</v>
      </c>
      <c r="IM100">
        <v>18</v>
      </c>
      <c r="IN100">
        <v>1075.0899999999999</v>
      </c>
      <c r="IO100">
        <v>657.90200000000004</v>
      </c>
      <c r="IP100">
        <v>25.0001</v>
      </c>
      <c r="IQ100">
        <v>24.794599999999999</v>
      </c>
      <c r="IR100">
        <v>30</v>
      </c>
      <c r="IS100">
        <v>24.637699999999999</v>
      </c>
      <c r="IT100">
        <v>24.589200000000002</v>
      </c>
      <c r="IU100">
        <v>41.813000000000002</v>
      </c>
      <c r="IV100">
        <v>19.809000000000001</v>
      </c>
      <c r="IW100">
        <v>57.0184</v>
      </c>
      <c r="IX100">
        <v>25</v>
      </c>
      <c r="IY100">
        <v>600</v>
      </c>
      <c r="IZ100">
        <v>17.203399999999998</v>
      </c>
      <c r="JA100">
        <v>103.446</v>
      </c>
      <c r="JB100">
        <v>104.654</v>
      </c>
    </row>
    <row r="101" spans="1:262" x14ac:dyDescent="0.2">
      <c r="A101">
        <v>85</v>
      </c>
      <c r="B101">
        <v>1634326006.5</v>
      </c>
      <c r="C101">
        <v>14226.4000000954</v>
      </c>
      <c r="D101" t="s">
        <v>743</v>
      </c>
      <c r="E101" t="s">
        <v>744</v>
      </c>
      <c r="F101" t="s">
        <v>390</v>
      </c>
      <c r="G101">
        <v>1634326006.5</v>
      </c>
      <c r="H101">
        <f t="shared" si="92"/>
        <v>3.8973542373631439E-3</v>
      </c>
      <c r="I101">
        <f t="shared" si="93"/>
        <v>3.8973542373631438</v>
      </c>
      <c r="J101">
        <f t="shared" si="94"/>
        <v>13.550647405310411</v>
      </c>
      <c r="K101">
        <f t="shared" si="95"/>
        <v>790.08799999999997</v>
      </c>
      <c r="L101">
        <f t="shared" si="96"/>
        <v>650.79734928329515</v>
      </c>
      <c r="M101">
        <f t="shared" si="97"/>
        <v>59.210941791776214</v>
      </c>
      <c r="N101">
        <f t="shared" si="98"/>
        <v>71.883904613164788</v>
      </c>
      <c r="O101">
        <f t="shared" si="99"/>
        <v>0.19414555832835848</v>
      </c>
      <c r="P101">
        <f t="shared" si="100"/>
        <v>2.7740472169384653</v>
      </c>
      <c r="Q101">
        <f t="shared" si="101"/>
        <v>0.1869005388996462</v>
      </c>
      <c r="R101">
        <f t="shared" si="102"/>
        <v>0.11744124700352515</v>
      </c>
      <c r="S101">
        <f t="shared" si="103"/>
        <v>241.74380601830896</v>
      </c>
      <c r="T101">
        <f t="shared" si="104"/>
        <v>27.103471765115167</v>
      </c>
      <c r="U101">
        <f t="shared" si="105"/>
        <v>27.103471765115167</v>
      </c>
      <c r="V101">
        <f t="shared" si="106"/>
        <v>3.6009685731921453</v>
      </c>
      <c r="W101">
        <f t="shared" si="107"/>
        <v>50.127421888242651</v>
      </c>
      <c r="X101">
        <f t="shared" si="108"/>
        <v>1.7596493625537599</v>
      </c>
      <c r="Y101">
        <f t="shared" si="109"/>
        <v>3.5103528094399854</v>
      </c>
      <c r="Z101">
        <f t="shared" si="110"/>
        <v>1.8413192106383853</v>
      </c>
      <c r="AA101">
        <f t="shared" si="111"/>
        <v>-171.87332186771465</v>
      </c>
      <c r="AB101">
        <f t="shared" si="112"/>
        <v>-64.842579739229095</v>
      </c>
      <c r="AC101">
        <f t="shared" si="113"/>
        <v>-5.0388267337509536</v>
      </c>
      <c r="AD101">
        <f t="shared" si="114"/>
        <v>-1.0922322385752636E-2</v>
      </c>
      <c r="AE101">
        <v>0</v>
      </c>
      <c r="AF101">
        <v>0</v>
      </c>
      <c r="AG101">
        <f t="shared" si="115"/>
        <v>1</v>
      </c>
      <c r="AH101">
        <f t="shared" si="116"/>
        <v>0</v>
      </c>
      <c r="AI101">
        <f t="shared" si="117"/>
        <v>48365.5362236492</v>
      </c>
      <c r="AJ101" t="s">
        <v>391</v>
      </c>
      <c r="AK101">
        <v>0</v>
      </c>
      <c r="AL101">
        <v>0</v>
      </c>
      <c r="AM101">
        <v>0</v>
      </c>
      <c r="AN101" t="e">
        <f t="shared" si="118"/>
        <v>#DIV/0!</v>
      </c>
      <c r="AO101">
        <v>-1</v>
      </c>
      <c r="AP101" t="s">
        <v>745</v>
      </c>
      <c r="AQ101">
        <v>10422.5</v>
      </c>
      <c r="AR101">
        <v>1000.261</v>
      </c>
      <c r="AS101">
        <v>1134.4100000000001</v>
      </c>
      <c r="AT101">
        <f t="shared" si="119"/>
        <v>0.11825442300402866</v>
      </c>
      <c r="AU101">
        <v>0.5</v>
      </c>
      <c r="AV101">
        <f t="shared" si="120"/>
        <v>1261.2446994913519</v>
      </c>
      <c r="AW101">
        <f t="shared" si="121"/>
        <v>13.550647405310411</v>
      </c>
      <c r="AX101">
        <f t="shared" si="122"/>
        <v>74.573882102619663</v>
      </c>
      <c r="AY101">
        <f t="shared" si="123"/>
        <v>1.1536736218735785E-2</v>
      </c>
      <c r="AZ101">
        <f t="shared" si="124"/>
        <v>-1</v>
      </c>
      <c r="BA101" t="e">
        <f t="shared" si="125"/>
        <v>#DIV/0!</v>
      </c>
      <c r="BB101" t="s">
        <v>391</v>
      </c>
      <c r="BC101">
        <v>0</v>
      </c>
      <c r="BD101" t="e">
        <f t="shared" si="126"/>
        <v>#DIV/0!</v>
      </c>
      <c r="BE101" t="e">
        <f t="shared" si="127"/>
        <v>#DIV/0!</v>
      </c>
      <c r="BF101" t="e">
        <f t="shared" si="128"/>
        <v>#DIV/0!</v>
      </c>
      <c r="BG101" t="e">
        <f t="shared" si="129"/>
        <v>#DIV/0!</v>
      </c>
      <c r="BH101">
        <f t="shared" si="130"/>
        <v>0.11825442300402862</v>
      </c>
      <c r="BI101" t="e">
        <f t="shared" si="131"/>
        <v>#DIV/0!</v>
      </c>
      <c r="BJ101" t="e">
        <f t="shared" si="132"/>
        <v>#DIV/0!</v>
      </c>
      <c r="BK101" t="e">
        <f t="shared" si="133"/>
        <v>#DIV/0!</v>
      </c>
      <c r="BL101">
        <v>203</v>
      </c>
      <c r="BM101">
        <v>300</v>
      </c>
      <c r="BN101">
        <v>300</v>
      </c>
      <c r="BO101">
        <v>300</v>
      </c>
      <c r="BP101">
        <v>10422.5</v>
      </c>
      <c r="BQ101">
        <v>1107.92</v>
      </c>
      <c r="BR101">
        <v>-7.3696500000000002E-3</v>
      </c>
      <c r="BS101">
        <v>-1.55</v>
      </c>
      <c r="BT101" t="s">
        <v>391</v>
      </c>
      <c r="BU101" t="s">
        <v>391</v>
      </c>
      <c r="BV101" t="s">
        <v>391</v>
      </c>
      <c r="BW101" t="s">
        <v>391</v>
      </c>
      <c r="BX101" t="s">
        <v>391</v>
      </c>
      <c r="BY101" t="s">
        <v>391</v>
      </c>
      <c r="BZ101" t="s">
        <v>391</v>
      </c>
      <c r="CA101" t="s">
        <v>391</v>
      </c>
      <c r="CB101" t="s">
        <v>391</v>
      </c>
      <c r="CC101" t="s">
        <v>391</v>
      </c>
      <c r="CD101">
        <f t="shared" si="134"/>
        <v>1500.04</v>
      </c>
      <c r="CE101">
        <f t="shared" si="135"/>
        <v>1261.2446994913519</v>
      </c>
      <c r="CF101">
        <f t="shared" si="136"/>
        <v>0.84080737813081774</v>
      </c>
      <c r="CG101">
        <f t="shared" si="137"/>
        <v>0.16115823979247818</v>
      </c>
      <c r="CH101">
        <v>6</v>
      </c>
      <c r="CI101">
        <v>0.5</v>
      </c>
      <c r="CJ101" t="s">
        <v>393</v>
      </c>
      <c r="CK101">
        <v>2</v>
      </c>
      <c r="CL101">
        <v>1634326006.5</v>
      </c>
      <c r="CM101">
        <v>790.08799999999997</v>
      </c>
      <c r="CN101">
        <v>800.06600000000003</v>
      </c>
      <c r="CO101">
        <v>19.340599999999998</v>
      </c>
      <c r="CP101">
        <v>17.0474</v>
      </c>
      <c r="CQ101">
        <v>786.39300000000003</v>
      </c>
      <c r="CR101">
        <v>19.2164</v>
      </c>
      <c r="CS101">
        <v>999.99400000000003</v>
      </c>
      <c r="CT101">
        <v>90.882800000000003</v>
      </c>
      <c r="CU101">
        <v>9.9349599999999996E-2</v>
      </c>
      <c r="CV101">
        <v>26.669899999999998</v>
      </c>
      <c r="CW101">
        <v>-253.042</v>
      </c>
      <c r="CX101">
        <v>999.9</v>
      </c>
      <c r="CY101">
        <v>0</v>
      </c>
      <c r="CZ101">
        <v>0</v>
      </c>
      <c r="DA101">
        <v>10055.6</v>
      </c>
      <c r="DB101">
        <v>0</v>
      </c>
      <c r="DC101">
        <v>10.757</v>
      </c>
      <c r="DD101">
        <v>-9.9780899999999999</v>
      </c>
      <c r="DE101">
        <v>805.67</v>
      </c>
      <c r="DF101">
        <v>813.94200000000001</v>
      </c>
      <c r="DG101">
        <v>2.29312</v>
      </c>
      <c r="DH101">
        <v>800.06600000000003</v>
      </c>
      <c r="DI101">
        <v>17.0474</v>
      </c>
      <c r="DJ101">
        <v>1.75773</v>
      </c>
      <c r="DK101">
        <v>1.54932</v>
      </c>
      <c r="DL101">
        <v>15.415800000000001</v>
      </c>
      <c r="DM101">
        <v>13.463800000000001</v>
      </c>
      <c r="DN101">
        <v>1500.04</v>
      </c>
      <c r="DO101">
        <v>0.97299599999999997</v>
      </c>
      <c r="DP101">
        <v>2.7003599999999999E-2</v>
      </c>
      <c r="DQ101">
        <v>0</v>
      </c>
      <c r="DR101">
        <v>1000.48</v>
      </c>
      <c r="DS101">
        <v>5.0006300000000001</v>
      </c>
      <c r="DT101">
        <v>14696.7</v>
      </c>
      <c r="DU101">
        <v>12905.4</v>
      </c>
      <c r="DV101">
        <v>36.811999999999998</v>
      </c>
      <c r="DW101">
        <v>37.436999999999998</v>
      </c>
      <c r="DX101">
        <v>36.75</v>
      </c>
      <c r="DY101">
        <v>36.936999999999998</v>
      </c>
      <c r="DZ101">
        <v>38.186999999999998</v>
      </c>
      <c r="EA101">
        <v>1454.67</v>
      </c>
      <c r="EB101">
        <v>40.369999999999997</v>
      </c>
      <c r="EC101">
        <v>0</v>
      </c>
      <c r="ED101">
        <v>142.40000009536701</v>
      </c>
      <c r="EE101">
        <v>0</v>
      </c>
      <c r="EF101">
        <v>1000.261</v>
      </c>
      <c r="EG101">
        <v>-1.7690256315077999</v>
      </c>
      <c r="EH101">
        <v>-46.543589766185498</v>
      </c>
      <c r="EI101">
        <v>14702.5230769231</v>
      </c>
      <c r="EJ101">
        <v>15</v>
      </c>
      <c r="EK101">
        <v>1634325965.5</v>
      </c>
      <c r="EL101" t="s">
        <v>746</v>
      </c>
      <c r="EM101">
        <v>1634325965.5</v>
      </c>
      <c r="EN101">
        <v>1634325964.5</v>
      </c>
      <c r="EO101">
        <v>92</v>
      </c>
      <c r="EP101">
        <v>0.47499999999999998</v>
      </c>
      <c r="EQ101">
        <v>-5.0000000000000001E-3</v>
      </c>
      <c r="ER101">
        <v>3.6949999999999998</v>
      </c>
      <c r="ES101">
        <v>0.124</v>
      </c>
      <c r="ET101">
        <v>800</v>
      </c>
      <c r="EU101">
        <v>17</v>
      </c>
      <c r="EV101">
        <v>0.13</v>
      </c>
      <c r="EW101">
        <v>0.03</v>
      </c>
      <c r="EX101">
        <v>-9.9087748780487797</v>
      </c>
      <c r="EY101">
        <v>0.174900627177658</v>
      </c>
      <c r="EZ101">
        <v>3.1812209047743303E-2</v>
      </c>
      <c r="FA101">
        <v>0</v>
      </c>
      <c r="FB101">
        <v>2.25730804878049</v>
      </c>
      <c r="FC101">
        <v>-9.9119581881533095E-2</v>
      </c>
      <c r="FD101">
        <v>1.29206533889591E-2</v>
      </c>
      <c r="FE101">
        <v>1</v>
      </c>
      <c r="FF101">
        <v>1</v>
      </c>
      <c r="FG101">
        <v>2</v>
      </c>
      <c r="FH101" t="s">
        <v>435</v>
      </c>
      <c r="FI101">
        <v>3.8843999999999999</v>
      </c>
      <c r="FJ101">
        <v>2.7588300000000001</v>
      </c>
      <c r="FK101">
        <v>0.14433499999999999</v>
      </c>
      <c r="FL101">
        <v>0.14596600000000001</v>
      </c>
      <c r="FM101">
        <v>9.0183700000000006E-2</v>
      </c>
      <c r="FN101">
        <v>8.2819199999999996E-2</v>
      </c>
      <c r="FO101">
        <v>33684.699999999997</v>
      </c>
      <c r="FP101">
        <v>36896.199999999997</v>
      </c>
      <c r="FQ101">
        <v>35663.5</v>
      </c>
      <c r="FR101">
        <v>39205.9</v>
      </c>
      <c r="FS101">
        <v>46037.599999999999</v>
      </c>
      <c r="FT101">
        <v>51922.9</v>
      </c>
      <c r="FU101">
        <v>55777.1</v>
      </c>
      <c r="FV101">
        <v>62866.9</v>
      </c>
      <c r="FW101">
        <v>2.6448200000000002</v>
      </c>
      <c r="FX101">
        <v>2.2365499999999998</v>
      </c>
      <c r="FY101">
        <v>-0.280391</v>
      </c>
      <c r="FZ101">
        <v>0</v>
      </c>
      <c r="GA101">
        <v>-244.73500000000001</v>
      </c>
      <c r="GB101">
        <v>999.9</v>
      </c>
      <c r="GC101">
        <v>50.177</v>
      </c>
      <c r="GD101">
        <v>28.439</v>
      </c>
      <c r="GE101">
        <v>21.495200000000001</v>
      </c>
      <c r="GF101">
        <v>55.6629</v>
      </c>
      <c r="GG101">
        <v>44.839700000000001</v>
      </c>
      <c r="GH101">
        <v>3</v>
      </c>
      <c r="GI101">
        <v>-0.19317300000000001</v>
      </c>
      <c r="GJ101">
        <v>-0.43199900000000002</v>
      </c>
      <c r="GK101">
        <v>20.1328</v>
      </c>
      <c r="GL101">
        <v>5.19977</v>
      </c>
      <c r="GM101">
        <v>12.0061</v>
      </c>
      <c r="GN101">
        <v>4.9756999999999998</v>
      </c>
      <c r="GO101">
        <v>3.2931300000000001</v>
      </c>
      <c r="GP101">
        <v>41.2</v>
      </c>
      <c r="GQ101">
        <v>1916.1</v>
      </c>
      <c r="GR101">
        <v>9999</v>
      </c>
      <c r="GS101">
        <v>9999</v>
      </c>
      <c r="GT101">
        <v>1.86313</v>
      </c>
      <c r="GU101">
        <v>1.86798</v>
      </c>
      <c r="GV101">
        <v>1.8677299999999999</v>
      </c>
      <c r="GW101">
        <v>1.86897</v>
      </c>
      <c r="GX101">
        <v>1.86981</v>
      </c>
      <c r="GY101">
        <v>1.8658399999999999</v>
      </c>
      <c r="GZ101">
        <v>1.8669100000000001</v>
      </c>
      <c r="HA101">
        <v>1.8683000000000001</v>
      </c>
      <c r="HB101">
        <v>5</v>
      </c>
      <c r="HC101">
        <v>0</v>
      </c>
      <c r="HD101">
        <v>0</v>
      </c>
      <c r="HE101">
        <v>0</v>
      </c>
      <c r="HF101" t="s">
        <v>396</v>
      </c>
      <c r="HG101" t="s">
        <v>397</v>
      </c>
      <c r="HH101" t="s">
        <v>398</v>
      </c>
      <c r="HI101" t="s">
        <v>398</v>
      </c>
      <c r="HJ101" t="s">
        <v>398</v>
      </c>
      <c r="HK101" t="s">
        <v>398</v>
      </c>
      <c r="HL101">
        <v>0</v>
      </c>
      <c r="HM101">
        <v>100</v>
      </c>
      <c r="HN101">
        <v>100</v>
      </c>
      <c r="HO101">
        <v>3.6949999999999998</v>
      </c>
      <c r="HP101">
        <v>0.1242</v>
      </c>
      <c r="HQ101">
        <v>3.6952500000001001</v>
      </c>
      <c r="HR101">
        <v>0</v>
      </c>
      <c r="HS101">
        <v>0</v>
      </c>
      <c r="HT101">
        <v>0</v>
      </c>
      <c r="HU101">
        <v>0.12417500000000101</v>
      </c>
      <c r="HV101">
        <v>0</v>
      </c>
      <c r="HW101">
        <v>0</v>
      </c>
      <c r="HX101">
        <v>0</v>
      </c>
      <c r="HY101">
        <v>-1</v>
      </c>
      <c r="HZ101">
        <v>-1</v>
      </c>
      <c r="IA101">
        <v>-1</v>
      </c>
      <c r="IB101">
        <v>-1</v>
      </c>
      <c r="IC101">
        <v>0.7</v>
      </c>
      <c r="ID101">
        <v>0.7</v>
      </c>
      <c r="IE101">
        <v>2.6232899999999999</v>
      </c>
      <c r="IF101">
        <v>2.6159699999999999</v>
      </c>
      <c r="IG101">
        <v>2.9980500000000001</v>
      </c>
      <c r="IH101">
        <v>2.9577599999999999</v>
      </c>
      <c r="II101">
        <v>2.7453599999999998</v>
      </c>
      <c r="IJ101">
        <v>2.34863</v>
      </c>
      <c r="IK101">
        <v>32.9315</v>
      </c>
      <c r="IL101">
        <v>24.218800000000002</v>
      </c>
      <c r="IM101">
        <v>18</v>
      </c>
      <c r="IN101">
        <v>1074.42</v>
      </c>
      <c r="IO101">
        <v>657.79499999999996</v>
      </c>
      <c r="IP101">
        <v>25.0001</v>
      </c>
      <c r="IQ101">
        <v>24.786300000000001</v>
      </c>
      <c r="IR101">
        <v>30</v>
      </c>
      <c r="IS101">
        <v>24.6356</v>
      </c>
      <c r="IT101">
        <v>24.587199999999999</v>
      </c>
      <c r="IU101">
        <v>52.5002</v>
      </c>
      <c r="IV101">
        <v>20.438099999999999</v>
      </c>
      <c r="IW101">
        <v>56.540799999999997</v>
      </c>
      <c r="IX101">
        <v>25</v>
      </c>
      <c r="IY101">
        <v>800</v>
      </c>
      <c r="IZ101">
        <v>17.047999999999998</v>
      </c>
      <c r="JA101">
        <v>103.447</v>
      </c>
      <c r="JB101">
        <v>104.654</v>
      </c>
    </row>
    <row r="102" spans="1:262" x14ac:dyDescent="0.2">
      <c r="A102">
        <v>86</v>
      </c>
      <c r="B102">
        <v>1634326116</v>
      </c>
      <c r="C102">
        <v>14335.9000000954</v>
      </c>
      <c r="D102" t="s">
        <v>747</v>
      </c>
      <c r="E102" t="s">
        <v>748</v>
      </c>
      <c r="F102" t="s">
        <v>390</v>
      </c>
      <c r="G102">
        <v>1634326116</v>
      </c>
      <c r="H102">
        <f t="shared" si="92"/>
        <v>3.8815490520698274E-3</v>
      </c>
      <c r="I102">
        <f t="shared" si="93"/>
        <v>3.8815490520698273</v>
      </c>
      <c r="J102">
        <f t="shared" si="94"/>
        <v>14.095719531788934</v>
      </c>
      <c r="K102">
        <f t="shared" si="95"/>
        <v>989.24900000000002</v>
      </c>
      <c r="L102">
        <f t="shared" si="96"/>
        <v>838.34721505211644</v>
      </c>
      <c r="M102">
        <f t="shared" si="97"/>
        <v>76.270476384808902</v>
      </c>
      <c r="N102">
        <f t="shared" si="98"/>
        <v>89.999097198057001</v>
      </c>
      <c r="O102">
        <f t="shared" si="99"/>
        <v>0.19326627413779404</v>
      </c>
      <c r="P102">
        <f t="shared" si="100"/>
        <v>2.7655968290779271</v>
      </c>
      <c r="Q102">
        <f t="shared" si="101"/>
        <v>0.18606436405716295</v>
      </c>
      <c r="R102">
        <f t="shared" si="102"/>
        <v>0.11691493056846933</v>
      </c>
      <c r="S102">
        <f t="shared" si="103"/>
        <v>241.74061401829584</v>
      </c>
      <c r="T102">
        <f t="shared" si="104"/>
        <v>27.091324162903589</v>
      </c>
      <c r="U102">
        <f t="shared" si="105"/>
        <v>27.091324162903589</v>
      </c>
      <c r="V102">
        <f t="shared" si="106"/>
        <v>3.5984022121792689</v>
      </c>
      <c r="W102">
        <f t="shared" si="107"/>
        <v>50.085635829178386</v>
      </c>
      <c r="X102">
        <f t="shared" si="108"/>
        <v>1.7563511017422</v>
      </c>
      <c r="Y102">
        <f t="shared" si="109"/>
        <v>3.506696226703391</v>
      </c>
      <c r="Z102">
        <f t="shared" si="110"/>
        <v>1.8420511104370689</v>
      </c>
      <c r="AA102">
        <f t="shared" si="111"/>
        <v>-171.17631319627938</v>
      </c>
      <c r="AB102">
        <f t="shared" si="112"/>
        <v>-65.472910440334104</v>
      </c>
      <c r="AC102">
        <f t="shared" si="113"/>
        <v>-5.1025930572648814</v>
      </c>
      <c r="AD102">
        <f t="shared" si="114"/>
        <v>-1.1202675582509869E-2</v>
      </c>
      <c r="AE102">
        <v>0</v>
      </c>
      <c r="AF102">
        <v>0</v>
      </c>
      <c r="AG102">
        <f t="shared" si="115"/>
        <v>1</v>
      </c>
      <c r="AH102">
        <f t="shared" si="116"/>
        <v>0</v>
      </c>
      <c r="AI102">
        <f t="shared" si="117"/>
        <v>48137.779095967082</v>
      </c>
      <c r="AJ102" t="s">
        <v>391</v>
      </c>
      <c r="AK102">
        <v>0</v>
      </c>
      <c r="AL102">
        <v>0</v>
      </c>
      <c r="AM102">
        <v>0</v>
      </c>
      <c r="AN102" t="e">
        <f t="shared" si="118"/>
        <v>#DIV/0!</v>
      </c>
      <c r="AO102">
        <v>-1</v>
      </c>
      <c r="AP102" t="s">
        <v>749</v>
      </c>
      <c r="AQ102">
        <v>10418.200000000001</v>
      </c>
      <c r="AR102">
        <v>996.92435999999998</v>
      </c>
      <c r="AS102">
        <v>1126.03</v>
      </c>
      <c r="AT102">
        <f t="shared" si="119"/>
        <v>0.11465559532161662</v>
      </c>
      <c r="AU102">
        <v>0.5</v>
      </c>
      <c r="AV102">
        <f t="shared" si="120"/>
        <v>1261.2278994913449</v>
      </c>
      <c r="AW102">
        <f t="shared" si="121"/>
        <v>14.095719531788934</v>
      </c>
      <c r="AX102">
        <f t="shared" si="122"/>
        <v>72.3034178262061</v>
      </c>
      <c r="AY102">
        <f t="shared" si="123"/>
        <v>1.1969065652509795E-2</v>
      </c>
      <c r="AZ102">
        <f t="shared" si="124"/>
        <v>-1</v>
      </c>
      <c r="BA102" t="e">
        <f t="shared" si="125"/>
        <v>#DIV/0!</v>
      </c>
      <c r="BB102" t="s">
        <v>391</v>
      </c>
      <c r="BC102">
        <v>0</v>
      </c>
      <c r="BD102" t="e">
        <f t="shared" si="126"/>
        <v>#DIV/0!</v>
      </c>
      <c r="BE102" t="e">
        <f t="shared" si="127"/>
        <v>#DIV/0!</v>
      </c>
      <c r="BF102" t="e">
        <f t="shared" si="128"/>
        <v>#DIV/0!</v>
      </c>
      <c r="BG102" t="e">
        <f t="shared" si="129"/>
        <v>#DIV/0!</v>
      </c>
      <c r="BH102">
        <f t="shared" si="130"/>
        <v>0.11465559532161665</v>
      </c>
      <c r="BI102" t="e">
        <f t="shared" si="131"/>
        <v>#DIV/0!</v>
      </c>
      <c r="BJ102" t="e">
        <f t="shared" si="132"/>
        <v>#DIV/0!</v>
      </c>
      <c r="BK102" t="e">
        <f t="shared" si="133"/>
        <v>#DIV/0!</v>
      </c>
      <c r="BL102">
        <v>204</v>
      </c>
      <c r="BM102">
        <v>300</v>
      </c>
      <c r="BN102">
        <v>300</v>
      </c>
      <c r="BO102">
        <v>300</v>
      </c>
      <c r="BP102">
        <v>10418.200000000001</v>
      </c>
      <c r="BQ102">
        <v>1103.24</v>
      </c>
      <c r="BR102">
        <v>-7.3675700000000004E-3</v>
      </c>
      <c r="BS102">
        <v>-1.24</v>
      </c>
      <c r="BT102" t="s">
        <v>391</v>
      </c>
      <c r="BU102" t="s">
        <v>391</v>
      </c>
      <c r="BV102" t="s">
        <v>391</v>
      </c>
      <c r="BW102" t="s">
        <v>391</v>
      </c>
      <c r="BX102" t="s">
        <v>391</v>
      </c>
      <c r="BY102" t="s">
        <v>391</v>
      </c>
      <c r="BZ102" t="s">
        <v>391</v>
      </c>
      <c r="CA102" t="s">
        <v>391</v>
      </c>
      <c r="CB102" t="s">
        <v>391</v>
      </c>
      <c r="CC102" t="s">
        <v>391</v>
      </c>
      <c r="CD102">
        <f t="shared" si="134"/>
        <v>1500.02</v>
      </c>
      <c r="CE102">
        <f t="shared" si="135"/>
        <v>1261.2278994913449</v>
      </c>
      <c r="CF102">
        <f t="shared" si="136"/>
        <v>0.84080738889571138</v>
      </c>
      <c r="CG102">
        <f t="shared" si="137"/>
        <v>0.16115826056872298</v>
      </c>
      <c r="CH102">
        <v>6</v>
      </c>
      <c r="CI102">
        <v>0.5</v>
      </c>
      <c r="CJ102" t="s">
        <v>393</v>
      </c>
      <c r="CK102">
        <v>2</v>
      </c>
      <c r="CL102">
        <v>1634326116</v>
      </c>
      <c r="CM102">
        <v>989.24900000000002</v>
      </c>
      <c r="CN102">
        <v>1000.01</v>
      </c>
      <c r="CO102">
        <v>19.305399999999999</v>
      </c>
      <c r="CP102">
        <v>17.0215</v>
      </c>
      <c r="CQ102">
        <v>985.00699999999995</v>
      </c>
      <c r="CR102">
        <v>19.1831</v>
      </c>
      <c r="CS102">
        <v>1000.03</v>
      </c>
      <c r="CT102">
        <v>90.877399999999994</v>
      </c>
      <c r="CU102">
        <v>9.9793000000000007E-2</v>
      </c>
      <c r="CV102">
        <v>26.652200000000001</v>
      </c>
      <c r="CW102">
        <v>-254.14599999999999</v>
      </c>
      <c r="CX102">
        <v>999.9</v>
      </c>
      <c r="CY102">
        <v>0</v>
      </c>
      <c r="CZ102">
        <v>0</v>
      </c>
      <c r="DA102">
        <v>10006.200000000001</v>
      </c>
      <c r="DB102">
        <v>0</v>
      </c>
      <c r="DC102">
        <v>10.757</v>
      </c>
      <c r="DD102">
        <v>-10.7654</v>
      </c>
      <c r="DE102">
        <v>1008.72</v>
      </c>
      <c r="DF102">
        <v>1017.33</v>
      </c>
      <c r="DG102">
        <v>2.2839</v>
      </c>
      <c r="DH102">
        <v>1000.01</v>
      </c>
      <c r="DI102">
        <v>17.0215</v>
      </c>
      <c r="DJ102">
        <v>1.7544200000000001</v>
      </c>
      <c r="DK102">
        <v>1.54687</v>
      </c>
      <c r="DL102">
        <v>15.3865</v>
      </c>
      <c r="DM102">
        <v>13.439500000000001</v>
      </c>
      <c r="DN102">
        <v>1500.02</v>
      </c>
      <c r="DO102">
        <v>0.97299999999999998</v>
      </c>
      <c r="DP102">
        <v>2.7000199999999999E-2</v>
      </c>
      <c r="DQ102">
        <v>0</v>
      </c>
      <c r="DR102">
        <v>996.10900000000004</v>
      </c>
      <c r="DS102">
        <v>5.0006300000000001</v>
      </c>
      <c r="DT102">
        <v>14681.7</v>
      </c>
      <c r="DU102">
        <v>12905.2</v>
      </c>
      <c r="DV102">
        <v>37.686999999999998</v>
      </c>
      <c r="DW102">
        <v>38.75</v>
      </c>
      <c r="DX102">
        <v>37.5</v>
      </c>
      <c r="DY102">
        <v>38.75</v>
      </c>
      <c r="DZ102">
        <v>39.186999999999998</v>
      </c>
      <c r="EA102">
        <v>1454.65</v>
      </c>
      <c r="EB102">
        <v>40.369999999999997</v>
      </c>
      <c r="EC102">
        <v>0</v>
      </c>
      <c r="ED102">
        <v>109.200000047684</v>
      </c>
      <c r="EE102">
        <v>0</v>
      </c>
      <c r="EF102">
        <v>996.92435999999998</v>
      </c>
      <c r="EG102">
        <v>-5.7633076712009199</v>
      </c>
      <c r="EH102">
        <v>-53.515384483645498</v>
      </c>
      <c r="EI102">
        <v>14687.384</v>
      </c>
      <c r="EJ102">
        <v>15</v>
      </c>
      <c r="EK102">
        <v>1634326080.5</v>
      </c>
      <c r="EL102" t="s">
        <v>750</v>
      </c>
      <c r="EM102">
        <v>1634326080.5</v>
      </c>
      <c r="EN102">
        <v>1634326080.5</v>
      </c>
      <c r="EO102">
        <v>93</v>
      </c>
      <c r="EP102">
        <v>0.54700000000000004</v>
      </c>
      <c r="EQ102">
        <v>-2E-3</v>
      </c>
      <c r="ER102">
        <v>4.242</v>
      </c>
      <c r="ES102">
        <v>0.122</v>
      </c>
      <c r="ET102">
        <v>1000</v>
      </c>
      <c r="EU102">
        <v>17</v>
      </c>
      <c r="EV102">
        <v>0.22</v>
      </c>
      <c r="EW102">
        <v>0.03</v>
      </c>
      <c r="EX102">
        <v>-10.754217499999999</v>
      </c>
      <c r="EY102">
        <v>8.8783114446554998E-2</v>
      </c>
      <c r="EZ102">
        <v>3.3238666395479698E-2</v>
      </c>
      <c r="FA102">
        <v>1</v>
      </c>
      <c r="FB102">
        <v>2.305447</v>
      </c>
      <c r="FC102">
        <v>-8.1889530956852405E-2</v>
      </c>
      <c r="FD102">
        <v>1.04295012344791E-2</v>
      </c>
      <c r="FE102">
        <v>1</v>
      </c>
      <c r="FF102">
        <v>2</v>
      </c>
      <c r="FG102">
        <v>2</v>
      </c>
      <c r="FH102" t="s">
        <v>395</v>
      </c>
      <c r="FI102">
        <v>3.8844500000000002</v>
      </c>
      <c r="FJ102">
        <v>2.7588400000000002</v>
      </c>
      <c r="FK102">
        <v>0.16717299999999999</v>
      </c>
      <c r="FL102">
        <v>0.168688</v>
      </c>
      <c r="FM102">
        <v>9.00667E-2</v>
      </c>
      <c r="FN102">
        <v>8.2724900000000004E-2</v>
      </c>
      <c r="FO102">
        <v>32786.9</v>
      </c>
      <c r="FP102">
        <v>35916.199999999997</v>
      </c>
      <c r="FQ102">
        <v>35664.1</v>
      </c>
      <c r="FR102">
        <v>39206.5</v>
      </c>
      <c r="FS102">
        <v>46045</v>
      </c>
      <c r="FT102">
        <v>51930.7</v>
      </c>
      <c r="FU102">
        <v>55778.1</v>
      </c>
      <c r="FV102">
        <v>62869.1</v>
      </c>
      <c r="FW102">
        <v>2.64453</v>
      </c>
      <c r="FX102">
        <v>2.23705</v>
      </c>
      <c r="FY102">
        <v>-0.31742500000000001</v>
      </c>
      <c r="FZ102">
        <v>0</v>
      </c>
      <c r="GA102">
        <v>-244.73400000000001</v>
      </c>
      <c r="GB102">
        <v>999.9</v>
      </c>
      <c r="GC102">
        <v>49.933</v>
      </c>
      <c r="GD102">
        <v>28.45</v>
      </c>
      <c r="GE102">
        <v>21.402200000000001</v>
      </c>
      <c r="GF102">
        <v>56.302900000000001</v>
      </c>
      <c r="GG102">
        <v>44.843800000000002</v>
      </c>
      <c r="GH102">
        <v>3</v>
      </c>
      <c r="GI102">
        <v>-0.193438</v>
      </c>
      <c r="GJ102">
        <v>-0.43245600000000001</v>
      </c>
      <c r="GK102">
        <v>20.1343</v>
      </c>
      <c r="GL102">
        <v>5.1999199999999997</v>
      </c>
      <c r="GM102">
        <v>12.007099999999999</v>
      </c>
      <c r="GN102">
        <v>4.9755500000000001</v>
      </c>
      <c r="GO102">
        <v>3.29318</v>
      </c>
      <c r="GP102">
        <v>41.2</v>
      </c>
      <c r="GQ102">
        <v>1920.1</v>
      </c>
      <c r="GR102">
        <v>9999</v>
      </c>
      <c r="GS102">
        <v>9999</v>
      </c>
      <c r="GT102">
        <v>1.86311</v>
      </c>
      <c r="GU102">
        <v>1.8680099999999999</v>
      </c>
      <c r="GV102">
        <v>1.86775</v>
      </c>
      <c r="GW102">
        <v>1.86896</v>
      </c>
      <c r="GX102">
        <v>1.86981</v>
      </c>
      <c r="GY102">
        <v>1.8658300000000001</v>
      </c>
      <c r="GZ102">
        <v>1.8669100000000001</v>
      </c>
      <c r="HA102">
        <v>1.8683099999999999</v>
      </c>
      <c r="HB102">
        <v>5</v>
      </c>
      <c r="HC102">
        <v>0</v>
      </c>
      <c r="HD102">
        <v>0</v>
      </c>
      <c r="HE102">
        <v>0</v>
      </c>
      <c r="HF102" t="s">
        <v>396</v>
      </c>
      <c r="HG102" t="s">
        <v>397</v>
      </c>
      <c r="HH102" t="s">
        <v>398</v>
      </c>
      <c r="HI102" t="s">
        <v>398</v>
      </c>
      <c r="HJ102" t="s">
        <v>398</v>
      </c>
      <c r="HK102" t="s">
        <v>398</v>
      </c>
      <c r="HL102">
        <v>0</v>
      </c>
      <c r="HM102">
        <v>100</v>
      </c>
      <c r="HN102">
        <v>100</v>
      </c>
      <c r="HO102">
        <v>4.242</v>
      </c>
      <c r="HP102">
        <v>0.12230000000000001</v>
      </c>
      <c r="HQ102">
        <v>4.2415500000000703</v>
      </c>
      <c r="HR102">
        <v>0</v>
      </c>
      <c r="HS102">
        <v>0</v>
      </c>
      <c r="HT102">
        <v>0</v>
      </c>
      <c r="HU102">
        <v>0.122244999999996</v>
      </c>
      <c r="HV102">
        <v>0</v>
      </c>
      <c r="HW102">
        <v>0</v>
      </c>
      <c r="HX102">
        <v>0</v>
      </c>
      <c r="HY102">
        <v>-1</v>
      </c>
      <c r="HZ102">
        <v>-1</v>
      </c>
      <c r="IA102">
        <v>-1</v>
      </c>
      <c r="IB102">
        <v>-1</v>
      </c>
      <c r="IC102">
        <v>0.6</v>
      </c>
      <c r="ID102">
        <v>0.6</v>
      </c>
      <c r="IE102">
        <v>3.12378</v>
      </c>
      <c r="IF102">
        <v>2.6110799999999998</v>
      </c>
      <c r="IG102">
        <v>2.9980500000000001</v>
      </c>
      <c r="IH102">
        <v>2.9565399999999999</v>
      </c>
      <c r="II102">
        <v>2.7453599999999998</v>
      </c>
      <c r="IJ102">
        <v>2.3339799999999999</v>
      </c>
      <c r="IK102">
        <v>32.975999999999999</v>
      </c>
      <c r="IL102">
        <v>24.218800000000002</v>
      </c>
      <c r="IM102">
        <v>18</v>
      </c>
      <c r="IN102">
        <v>1074.02</v>
      </c>
      <c r="IO102">
        <v>658.17600000000004</v>
      </c>
      <c r="IP102">
        <v>24.9998</v>
      </c>
      <c r="IQ102">
        <v>24.7821</v>
      </c>
      <c r="IR102">
        <v>30.0001</v>
      </c>
      <c r="IS102">
        <v>24.633500000000002</v>
      </c>
      <c r="IT102">
        <v>24.585100000000001</v>
      </c>
      <c r="IU102">
        <v>62.511099999999999</v>
      </c>
      <c r="IV102">
        <v>19.898900000000001</v>
      </c>
      <c r="IW102">
        <v>56.338900000000002</v>
      </c>
      <c r="IX102">
        <v>25</v>
      </c>
      <c r="IY102">
        <v>1000</v>
      </c>
      <c r="IZ102">
        <v>16.968800000000002</v>
      </c>
      <c r="JA102">
        <v>103.449</v>
      </c>
      <c r="JB102">
        <v>104.657</v>
      </c>
    </row>
    <row r="103" spans="1:262" x14ac:dyDescent="0.2">
      <c r="A103">
        <v>87</v>
      </c>
      <c r="B103">
        <v>1634326224</v>
      </c>
      <c r="C103">
        <v>14443.9000000954</v>
      </c>
      <c r="D103" t="s">
        <v>751</v>
      </c>
      <c r="E103" t="s">
        <v>752</v>
      </c>
      <c r="F103" t="s">
        <v>390</v>
      </c>
      <c r="G103">
        <v>1634326224</v>
      </c>
      <c r="H103">
        <f t="shared" si="92"/>
        <v>3.8597683693054725E-3</v>
      </c>
      <c r="I103">
        <f t="shared" si="93"/>
        <v>3.8597683693054723</v>
      </c>
      <c r="J103">
        <f t="shared" si="94"/>
        <v>14.445687189859179</v>
      </c>
      <c r="K103">
        <f t="shared" si="95"/>
        <v>1188.6300000000001</v>
      </c>
      <c r="L103">
        <f t="shared" si="96"/>
        <v>1026.4517212868097</v>
      </c>
      <c r="M103">
        <f t="shared" si="97"/>
        <v>93.382284160414144</v>
      </c>
      <c r="N103">
        <f t="shared" si="98"/>
        <v>108.13658559843601</v>
      </c>
      <c r="O103">
        <f t="shared" si="99"/>
        <v>0.19072420519726405</v>
      </c>
      <c r="P103">
        <f t="shared" si="100"/>
        <v>2.7702442006914536</v>
      </c>
      <c r="Q103">
        <f t="shared" si="101"/>
        <v>0.18371811256711484</v>
      </c>
      <c r="R103">
        <f t="shared" si="102"/>
        <v>0.11543184771735629</v>
      </c>
      <c r="S103">
        <f t="shared" si="103"/>
        <v>241.70813059932863</v>
      </c>
      <c r="T103">
        <f t="shared" si="104"/>
        <v>27.175681410227558</v>
      </c>
      <c r="U103">
        <f t="shared" si="105"/>
        <v>27.175681410227558</v>
      </c>
      <c r="V103">
        <f t="shared" si="106"/>
        <v>3.6162569314781972</v>
      </c>
      <c r="W103">
        <f t="shared" si="107"/>
        <v>49.996223000515151</v>
      </c>
      <c r="X103">
        <f t="shared" si="108"/>
        <v>1.76141918713608</v>
      </c>
      <c r="Y103">
        <f t="shared" si="109"/>
        <v>3.5231045095505129</v>
      </c>
      <c r="Z103">
        <f t="shared" si="110"/>
        <v>1.8548377443421171</v>
      </c>
      <c r="AA103">
        <f t="shared" si="111"/>
        <v>-170.21578508637134</v>
      </c>
      <c r="AB103">
        <f t="shared" si="112"/>
        <v>-66.338229483978537</v>
      </c>
      <c r="AC103">
        <f t="shared" si="113"/>
        <v>-5.1655844189340376</v>
      </c>
      <c r="AD103">
        <f t="shared" si="114"/>
        <v>-1.1468389955282987E-2</v>
      </c>
      <c r="AE103">
        <v>0</v>
      </c>
      <c r="AF103">
        <v>0</v>
      </c>
      <c r="AG103">
        <f t="shared" si="115"/>
        <v>1</v>
      </c>
      <c r="AH103">
        <f t="shared" si="116"/>
        <v>0</v>
      </c>
      <c r="AI103">
        <f t="shared" si="117"/>
        <v>48251.70541668775</v>
      </c>
      <c r="AJ103" t="s">
        <v>391</v>
      </c>
      <c r="AK103">
        <v>0</v>
      </c>
      <c r="AL103">
        <v>0</v>
      </c>
      <c r="AM103">
        <v>0</v>
      </c>
      <c r="AN103" t="e">
        <f t="shared" si="118"/>
        <v>#DIV/0!</v>
      </c>
      <c r="AO103">
        <v>-1</v>
      </c>
      <c r="AP103" t="s">
        <v>753</v>
      </c>
      <c r="AQ103">
        <v>10410.4</v>
      </c>
      <c r="AR103">
        <v>986.93042307692303</v>
      </c>
      <c r="AS103">
        <v>1116.49</v>
      </c>
      <c r="AT103">
        <f t="shared" si="119"/>
        <v>0.11604186058368371</v>
      </c>
      <c r="AU103">
        <v>0.5</v>
      </c>
      <c r="AV103">
        <f t="shared" si="120"/>
        <v>1261.0596075644189</v>
      </c>
      <c r="AW103">
        <f t="shared" si="121"/>
        <v>14.445687189859179</v>
      </c>
      <c r="AX103">
        <f t="shared" si="122"/>
        <v>73.16785158435259</v>
      </c>
      <c r="AY103">
        <f t="shared" si="123"/>
        <v>1.2248181685630719E-2</v>
      </c>
      <c r="AZ103">
        <f t="shared" si="124"/>
        <v>-1</v>
      </c>
      <c r="BA103" t="e">
        <f t="shared" si="125"/>
        <v>#DIV/0!</v>
      </c>
      <c r="BB103" t="s">
        <v>391</v>
      </c>
      <c r="BC103">
        <v>0</v>
      </c>
      <c r="BD103" t="e">
        <f t="shared" si="126"/>
        <v>#DIV/0!</v>
      </c>
      <c r="BE103" t="e">
        <f t="shared" si="127"/>
        <v>#DIV/0!</v>
      </c>
      <c r="BF103" t="e">
        <f t="shared" si="128"/>
        <v>#DIV/0!</v>
      </c>
      <c r="BG103" t="e">
        <f t="shared" si="129"/>
        <v>#DIV/0!</v>
      </c>
      <c r="BH103">
        <f t="shared" si="130"/>
        <v>0.11604186058368367</v>
      </c>
      <c r="BI103" t="e">
        <f t="shared" si="131"/>
        <v>#DIV/0!</v>
      </c>
      <c r="BJ103" t="e">
        <f t="shared" si="132"/>
        <v>#DIV/0!</v>
      </c>
      <c r="BK103" t="e">
        <f t="shared" si="133"/>
        <v>#DIV/0!</v>
      </c>
      <c r="BL103">
        <v>205</v>
      </c>
      <c r="BM103">
        <v>300</v>
      </c>
      <c r="BN103">
        <v>300</v>
      </c>
      <c r="BO103">
        <v>300</v>
      </c>
      <c r="BP103">
        <v>10410.4</v>
      </c>
      <c r="BQ103">
        <v>1092.6500000000001</v>
      </c>
      <c r="BR103">
        <v>-7.3619999999999996E-3</v>
      </c>
      <c r="BS103">
        <v>-0.92</v>
      </c>
      <c r="BT103" t="s">
        <v>391</v>
      </c>
      <c r="BU103" t="s">
        <v>391</v>
      </c>
      <c r="BV103" t="s">
        <v>391</v>
      </c>
      <c r="BW103" t="s">
        <v>391</v>
      </c>
      <c r="BX103" t="s">
        <v>391</v>
      </c>
      <c r="BY103" t="s">
        <v>391</v>
      </c>
      <c r="BZ103" t="s">
        <v>391</v>
      </c>
      <c r="CA103" t="s">
        <v>391</v>
      </c>
      <c r="CB103" t="s">
        <v>391</v>
      </c>
      <c r="CC103" t="s">
        <v>391</v>
      </c>
      <c r="CD103">
        <f t="shared" si="134"/>
        <v>1499.82</v>
      </c>
      <c r="CE103">
        <f t="shared" si="135"/>
        <v>1261.0596075644189</v>
      </c>
      <c r="CF103">
        <f t="shared" si="136"/>
        <v>0.8408073019191763</v>
      </c>
      <c r="CG103">
        <f t="shared" si="137"/>
        <v>0.16115809270401024</v>
      </c>
      <c r="CH103">
        <v>6</v>
      </c>
      <c r="CI103">
        <v>0.5</v>
      </c>
      <c r="CJ103" t="s">
        <v>393</v>
      </c>
      <c r="CK103">
        <v>2</v>
      </c>
      <c r="CL103">
        <v>1634326224</v>
      </c>
      <c r="CM103">
        <v>1188.6300000000001</v>
      </c>
      <c r="CN103">
        <v>1200.05</v>
      </c>
      <c r="CO103">
        <v>19.3614</v>
      </c>
      <c r="CP103">
        <v>17.090399999999999</v>
      </c>
      <c r="CQ103">
        <v>1183.8800000000001</v>
      </c>
      <c r="CR103">
        <v>19.2394</v>
      </c>
      <c r="CS103">
        <v>1000.01</v>
      </c>
      <c r="CT103">
        <v>90.876300000000001</v>
      </c>
      <c r="CU103">
        <v>9.95172E-2</v>
      </c>
      <c r="CV103">
        <v>26.7315</v>
      </c>
      <c r="CW103">
        <v>-253.898</v>
      </c>
      <c r="CX103">
        <v>999.9</v>
      </c>
      <c r="CY103">
        <v>0</v>
      </c>
      <c r="CZ103">
        <v>0</v>
      </c>
      <c r="DA103">
        <v>10033.799999999999</v>
      </c>
      <c r="DB103">
        <v>0</v>
      </c>
      <c r="DC103">
        <v>10.757</v>
      </c>
      <c r="DD103">
        <v>-11.422000000000001</v>
      </c>
      <c r="DE103">
        <v>1212.0999999999999</v>
      </c>
      <c r="DF103">
        <v>1220.92</v>
      </c>
      <c r="DG103">
        <v>2.27102</v>
      </c>
      <c r="DH103">
        <v>1200.05</v>
      </c>
      <c r="DI103">
        <v>17.090399999999999</v>
      </c>
      <c r="DJ103">
        <v>1.7595000000000001</v>
      </c>
      <c r="DK103">
        <v>1.55311</v>
      </c>
      <c r="DL103">
        <v>15.4315</v>
      </c>
      <c r="DM103">
        <v>13.501300000000001</v>
      </c>
      <c r="DN103">
        <v>1499.82</v>
      </c>
      <c r="DO103">
        <v>0.972997</v>
      </c>
      <c r="DP103">
        <v>2.7002700000000001E-2</v>
      </c>
      <c r="DQ103">
        <v>0</v>
      </c>
      <c r="DR103">
        <v>986.07100000000003</v>
      </c>
      <c r="DS103">
        <v>5.0006300000000001</v>
      </c>
      <c r="DT103">
        <v>14621.2</v>
      </c>
      <c r="DU103">
        <v>12903.5</v>
      </c>
      <c r="DV103">
        <v>39.686999999999998</v>
      </c>
      <c r="DW103">
        <v>40.625</v>
      </c>
      <c r="DX103">
        <v>39.311999999999998</v>
      </c>
      <c r="DY103">
        <v>41.625</v>
      </c>
      <c r="DZ103">
        <v>41.125</v>
      </c>
      <c r="EA103">
        <v>1454.45</v>
      </c>
      <c r="EB103">
        <v>40.36</v>
      </c>
      <c r="EC103">
        <v>0</v>
      </c>
      <c r="ED103">
        <v>107.60000014305101</v>
      </c>
      <c r="EE103">
        <v>0</v>
      </c>
      <c r="EF103">
        <v>986.93042307692303</v>
      </c>
      <c r="EG103">
        <v>-7.1572991467275404</v>
      </c>
      <c r="EH103">
        <v>-59.135042710500699</v>
      </c>
      <c r="EI103">
        <v>14630.6961538462</v>
      </c>
      <c r="EJ103">
        <v>15</v>
      </c>
      <c r="EK103">
        <v>1634326191.5</v>
      </c>
      <c r="EL103" t="s">
        <v>754</v>
      </c>
      <c r="EM103">
        <v>1634326187.5</v>
      </c>
      <c r="EN103">
        <v>1634326191.5</v>
      </c>
      <c r="EO103">
        <v>94</v>
      </c>
      <c r="EP103">
        <v>0.51100000000000001</v>
      </c>
      <c r="EQ103">
        <v>0</v>
      </c>
      <c r="ER103">
        <v>4.7530000000000001</v>
      </c>
      <c r="ES103">
        <v>0.122</v>
      </c>
      <c r="ET103">
        <v>1200</v>
      </c>
      <c r="EU103">
        <v>17</v>
      </c>
      <c r="EV103">
        <v>0.16</v>
      </c>
      <c r="EW103">
        <v>0.04</v>
      </c>
      <c r="EX103">
        <v>-11.4008875</v>
      </c>
      <c r="EY103">
        <v>7.1825515947497198E-2</v>
      </c>
      <c r="EZ103">
        <v>5.1378094493178803E-2</v>
      </c>
      <c r="FA103">
        <v>1</v>
      </c>
      <c r="FB103">
        <v>2.2818415000000001</v>
      </c>
      <c r="FC103">
        <v>7.1732757973734504E-2</v>
      </c>
      <c r="FD103">
        <v>1.47747566054402E-2</v>
      </c>
      <c r="FE103">
        <v>1</v>
      </c>
      <c r="FF103">
        <v>2</v>
      </c>
      <c r="FG103">
        <v>2</v>
      </c>
      <c r="FH103" t="s">
        <v>395</v>
      </c>
      <c r="FI103">
        <v>3.88443</v>
      </c>
      <c r="FJ103">
        <v>2.75881</v>
      </c>
      <c r="FK103">
        <v>0.18767700000000001</v>
      </c>
      <c r="FL103">
        <v>0.189085</v>
      </c>
      <c r="FM103">
        <v>9.0256400000000001E-2</v>
      </c>
      <c r="FN103">
        <v>8.2963499999999996E-2</v>
      </c>
      <c r="FO103">
        <v>31981.4</v>
      </c>
      <c r="FP103">
        <v>35037</v>
      </c>
      <c r="FQ103">
        <v>35664.9</v>
      </c>
      <c r="FR103">
        <v>39207.699999999997</v>
      </c>
      <c r="FS103">
        <v>46036.800000000003</v>
      </c>
      <c r="FT103">
        <v>51918.3</v>
      </c>
      <c r="FU103">
        <v>55779.4</v>
      </c>
      <c r="FV103">
        <v>62869.8</v>
      </c>
      <c r="FW103">
        <v>2.6457000000000002</v>
      </c>
      <c r="FX103">
        <v>2.2376200000000002</v>
      </c>
      <c r="FY103">
        <v>-0.30919200000000002</v>
      </c>
      <c r="FZ103">
        <v>0</v>
      </c>
      <c r="GA103">
        <v>-244.73099999999999</v>
      </c>
      <c r="GB103">
        <v>999.9</v>
      </c>
      <c r="GC103">
        <v>49.713000000000001</v>
      </c>
      <c r="GD103">
        <v>28.47</v>
      </c>
      <c r="GE103">
        <v>21.334</v>
      </c>
      <c r="GF103">
        <v>56.182899999999997</v>
      </c>
      <c r="GG103">
        <v>44.835700000000003</v>
      </c>
      <c r="GH103">
        <v>3</v>
      </c>
      <c r="GI103">
        <v>-0.19434499999999999</v>
      </c>
      <c r="GJ103">
        <v>-0.44912000000000002</v>
      </c>
      <c r="GK103">
        <v>20.1341</v>
      </c>
      <c r="GL103">
        <v>5.2006699999999997</v>
      </c>
      <c r="GM103">
        <v>12.0067</v>
      </c>
      <c r="GN103">
        <v>4.9756999999999998</v>
      </c>
      <c r="GO103">
        <v>3.2932999999999999</v>
      </c>
      <c r="GP103">
        <v>41.2</v>
      </c>
      <c r="GQ103">
        <v>1923.7</v>
      </c>
      <c r="GR103">
        <v>9999</v>
      </c>
      <c r="GS103">
        <v>9999</v>
      </c>
      <c r="GT103">
        <v>1.86313</v>
      </c>
      <c r="GU103">
        <v>1.86798</v>
      </c>
      <c r="GV103">
        <v>1.8677299999999999</v>
      </c>
      <c r="GW103">
        <v>1.8689100000000001</v>
      </c>
      <c r="GX103">
        <v>1.86981</v>
      </c>
      <c r="GY103">
        <v>1.8658399999999999</v>
      </c>
      <c r="GZ103">
        <v>1.8669100000000001</v>
      </c>
      <c r="HA103">
        <v>1.8683000000000001</v>
      </c>
      <c r="HB103">
        <v>5</v>
      </c>
      <c r="HC103">
        <v>0</v>
      </c>
      <c r="HD103">
        <v>0</v>
      </c>
      <c r="HE103">
        <v>0</v>
      </c>
      <c r="HF103" t="s">
        <v>396</v>
      </c>
      <c r="HG103" t="s">
        <v>397</v>
      </c>
      <c r="HH103" t="s">
        <v>398</v>
      </c>
      <c r="HI103" t="s">
        <v>398</v>
      </c>
      <c r="HJ103" t="s">
        <v>398</v>
      </c>
      <c r="HK103" t="s">
        <v>398</v>
      </c>
      <c r="HL103">
        <v>0</v>
      </c>
      <c r="HM103">
        <v>100</v>
      </c>
      <c r="HN103">
        <v>100</v>
      </c>
      <c r="HO103">
        <v>4.75</v>
      </c>
      <c r="HP103">
        <v>0.122</v>
      </c>
      <c r="HQ103">
        <v>4.7529999999999299</v>
      </c>
      <c r="HR103">
        <v>0</v>
      </c>
      <c r="HS103">
        <v>0</v>
      </c>
      <c r="HT103">
        <v>0</v>
      </c>
      <c r="HU103">
        <v>0.122024999999997</v>
      </c>
      <c r="HV103">
        <v>0</v>
      </c>
      <c r="HW103">
        <v>0</v>
      </c>
      <c r="HX103">
        <v>0</v>
      </c>
      <c r="HY103">
        <v>-1</v>
      </c>
      <c r="HZ103">
        <v>-1</v>
      </c>
      <c r="IA103">
        <v>-1</v>
      </c>
      <c r="IB103">
        <v>-1</v>
      </c>
      <c r="IC103">
        <v>0.6</v>
      </c>
      <c r="ID103">
        <v>0.5</v>
      </c>
      <c r="IE103">
        <v>3.59497</v>
      </c>
      <c r="IF103">
        <v>2.6074199999999998</v>
      </c>
      <c r="IG103">
        <v>2.9980500000000001</v>
      </c>
      <c r="IH103">
        <v>2.9565399999999999</v>
      </c>
      <c r="II103">
        <v>2.7453599999999998</v>
      </c>
      <c r="IJ103">
        <v>2.3571800000000001</v>
      </c>
      <c r="IK103">
        <v>32.9983</v>
      </c>
      <c r="IL103">
        <v>24.218800000000002</v>
      </c>
      <c r="IM103">
        <v>18</v>
      </c>
      <c r="IN103">
        <v>1075.3499999999999</v>
      </c>
      <c r="IO103">
        <v>658.59299999999996</v>
      </c>
      <c r="IP103">
        <v>24.999600000000001</v>
      </c>
      <c r="IQ103">
        <v>24.7759</v>
      </c>
      <c r="IR103">
        <v>30</v>
      </c>
      <c r="IS103">
        <v>24.6294</v>
      </c>
      <c r="IT103">
        <v>24.581099999999999</v>
      </c>
      <c r="IU103">
        <v>71.932000000000002</v>
      </c>
      <c r="IV103">
        <v>18.8672</v>
      </c>
      <c r="IW103">
        <v>55.912500000000001</v>
      </c>
      <c r="IX103">
        <v>25</v>
      </c>
      <c r="IY103">
        <v>1200</v>
      </c>
      <c r="IZ103">
        <v>17.056699999999999</v>
      </c>
      <c r="JA103">
        <v>103.45099999999999</v>
      </c>
      <c r="JB103">
        <v>104.65900000000001</v>
      </c>
    </row>
    <row r="104" spans="1:262" x14ac:dyDescent="0.2">
      <c r="A104">
        <v>88</v>
      </c>
      <c r="B104">
        <v>1634326297</v>
      </c>
      <c r="C104">
        <v>14516.9000000954</v>
      </c>
      <c r="D104" t="s">
        <v>755</v>
      </c>
      <c r="E104" t="s">
        <v>756</v>
      </c>
      <c r="F104" t="s">
        <v>390</v>
      </c>
      <c r="G104">
        <v>1634326297</v>
      </c>
      <c r="H104">
        <f t="shared" si="92"/>
        <v>3.7778130692984889E-3</v>
      </c>
      <c r="I104">
        <f t="shared" si="93"/>
        <v>3.7778130692984888</v>
      </c>
      <c r="J104">
        <f t="shared" si="94"/>
        <v>14.684398522067431</v>
      </c>
      <c r="K104">
        <f t="shared" si="95"/>
        <v>1487.787</v>
      </c>
      <c r="L104">
        <f t="shared" si="96"/>
        <v>1310.1482542601977</v>
      </c>
      <c r="M104">
        <f t="shared" si="97"/>
        <v>119.18753202260262</v>
      </c>
      <c r="N104">
        <f t="shared" si="98"/>
        <v>135.34778230532581</v>
      </c>
      <c r="O104">
        <f t="shared" si="99"/>
        <v>0.18558155896081741</v>
      </c>
      <c r="P104">
        <f t="shared" si="100"/>
        <v>2.7710274395137864</v>
      </c>
      <c r="Q104">
        <f t="shared" si="101"/>
        <v>0.17894292279798438</v>
      </c>
      <c r="R104">
        <f t="shared" si="102"/>
        <v>0.11241599699547186</v>
      </c>
      <c r="S104">
        <f t="shared" si="103"/>
        <v>241.73742201828273</v>
      </c>
      <c r="T104">
        <f t="shared" si="104"/>
        <v>27.236483240479618</v>
      </c>
      <c r="U104">
        <f t="shared" si="105"/>
        <v>27.236483240479618</v>
      </c>
      <c r="V104">
        <f t="shared" si="106"/>
        <v>3.6291739115911827</v>
      </c>
      <c r="W104">
        <f t="shared" si="107"/>
        <v>49.999883651838893</v>
      </c>
      <c r="X104">
        <f t="shared" si="108"/>
        <v>1.7655225383444801</v>
      </c>
      <c r="Y104">
        <f t="shared" si="109"/>
        <v>3.5310532933201091</v>
      </c>
      <c r="Z104">
        <f t="shared" si="110"/>
        <v>1.8636513732467026</v>
      </c>
      <c r="AA104">
        <f t="shared" si="111"/>
        <v>-166.60155635606336</v>
      </c>
      <c r="AB104">
        <f t="shared" si="112"/>
        <v>-69.718570604518717</v>
      </c>
      <c r="AC104">
        <f t="shared" si="113"/>
        <v>-5.4299587036203434</v>
      </c>
      <c r="AD104">
        <f t="shared" si="114"/>
        <v>-1.2663645919687383E-2</v>
      </c>
      <c r="AE104">
        <v>0</v>
      </c>
      <c r="AF104">
        <v>0</v>
      </c>
      <c r="AG104">
        <f t="shared" si="115"/>
        <v>1</v>
      </c>
      <c r="AH104">
        <f t="shared" si="116"/>
        <v>0</v>
      </c>
      <c r="AI104">
        <f t="shared" si="117"/>
        <v>48266.825432208854</v>
      </c>
      <c r="AJ104" t="s">
        <v>391</v>
      </c>
      <c r="AK104">
        <v>0</v>
      </c>
      <c r="AL104">
        <v>0</v>
      </c>
      <c r="AM104">
        <v>0</v>
      </c>
      <c r="AN104" t="e">
        <f t="shared" si="118"/>
        <v>#DIV/0!</v>
      </c>
      <c r="AO104">
        <v>-1</v>
      </c>
      <c r="AP104" t="s">
        <v>757</v>
      </c>
      <c r="AQ104">
        <v>10413</v>
      </c>
      <c r="AR104">
        <v>983.28765384615394</v>
      </c>
      <c r="AS104">
        <v>1113.48</v>
      </c>
      <c r="AT104">
        <f t="shared" si="119"/>
        <v>0.11692382993304418</v>
      </c>
      <c r="AU104">
        <v>0.5</v>
      </c>
      <c r="AV104">
        <f t="shared" si="120"/>
        <v>1261.2110994913382</v>
      </c>
      <c r="AW104">
        <f t="shared" si="121"/>
        <v>14.684398522067431</v>
      </c>
      <c r="AX104">
        <f t="shared" si="122"/>
        <v>73.732816053296446</v>
      </c>
      <c r="AY104">
        <f t="shared" si="123"/>
        <v>1.2435981992541248E-2</v>
      </c>
      <c r="AZ104">
        <f t="shared" si="124"/>
        <v>-1</v>
      </c>
      <c r="BA104" t="e">
        <f t="shared" si="125"/>
        <v>#DIV/0!</v>
      </c>
      <c r="BB104" t="s">
        <v>391</v>
      </c>
      <c r="BC104">
        <v>0</v>
      </c>
      <c r="BD104" t="e">
        <f t="shared" si="126"/>
        <v>#DIV/0!</v>
      </c>
      <c r="BE104" t="e">
        <f t="shared" si="127"/>
        <v>#DIV/0!</v>
      </c>
      <c r="BF104" t="e">
        <f t="shared" si="128"/>
        <v>#DIV/0!</v>
      </c>
      <c r="BG104" t="e">
        <f t="shared" si="129"/>
        <v>#DIV/0!</v>
      </c>
      <c r="BH104">
        <f t="shared" si="130"/>
        <v>0.11692382993304422</v>
      </c>
      <c r="BI104" t="e">
        <f t="shared" si="131"/>
        <v>#DIV/0!</v>
      </c>
      <c r="BJ104" t="e">
        <f t="shared" si="132"/>
        <v>#DIV/0!</v>
      </c>
      <c r="BK104" t="e">
        <f t="shared" si="133"/>
        <v>#DIV/0!</v>
      </c>
      <c r="BL104">
        <v>206</v>
      </c>
      <c r="BM104">
        <v>300</v>
      </c>
      <c r="BN104">
        <v>300</v>
      </c>
      <c r="BO104">
        <v>300</v>
      </c>
      <c r="BP104">
        <v>10413</v>
      </c>
      <c r="BQ104">
        <v>1088.8</v>
      </c>
      <c r="BR104">
        <v>-7.3627299999999996E-3</v>
      </c>
      <c r="BS104">
        <v>-1.06</v>
      </c>
      <c r="BT104" t="s">
        <v>391</v>
      </c>
      <c r="BU104" t="s">
        <v>391</v>
      </c>
      <c r="BV104" t="s">
        <v>391</v>
      </c>
      <c r="BW104" t="s">
        <v>391</v>
      </c>
      <c r="BX104" t="s">
        <v>391</v>
      </c>
      <c r="BY104" t="s">
        <v>391</v>
      </c>
      <c r="BZ104" t="s">
        <v>391</v>
      </c>
      <c r="CA104" t="s">
        <v>391</v>
      </c>
      <c r="CB104" t="s">
        <v>391</v>
      </c>
      <c r="CC104" t="s">
        <v>391</v>
      </c>
      <c r="CD104">
        <f t="shared" si="134"/>
        <v>1500</v>
      </c>
      <c r="CE104">
        <f t="shared" si="135"/>
        <v>1261.2110994913382</v>
      </c>
      <c r="CF104">
        <f t="shared" si="136"/>
        <v>0.84080739966089213</v>
      </c>
      <c r="CG104">
        <f t="shared" si="137"/>
        <v>0.16115828134552182</v>
      </c>
      <c r="CH104">
        <v>6</v>
      </c>
      <c r="CI104">
        <v>0.5</v>
      </c>
      <c r="CJ104" t="s">
        <v>393</v>
      </c>
      <c r="CK104">
        <v>2</v>
      </c>
      <c r="CL104">
        <v>1634326297</v>
      </c>
      <c r="CM104">
        <v>1487.787</v>
      </c>
      <c r="CN104">
        <v>1499.97</v>
      </c>
      <c r="CO104">
        <v>19.4072</v>
      </c>
      <c r="CP104">
        <v>17.1845</v>
      </c>
      <c r="CQ104">
        <v>1482.57</v>
      </c>
      <c r="CR104">
        <v>19.279199999999999</v>
      </c>
      <c r="CS104">
        <v>999.99900000000002</v>
      </c>
      <c r="CT104">
        <v>90.873000000000005</v>
      </c>
      <c r="CU104">
        <v>9.95534E-2</v>
      </c>
      <c r="CV104">
        <v>26.7698</v>
      </c>
      <c r="CW104">
        <v>-252.381</v>
      </c>
      <c r="CX104">
        <v>999.9</v>
      </c>
      <c r="CY104">
        <v>0</v>
      </c>
      <c r="CZ104">
        <v>0</v>
      </c>
      <c r="DA104">
        <v>10038.799999999999</v>
      </c>
      <c r="DB104">
        <v>0</v>
      </c>
      <c r="DC104">
        <v>10.757</v>
      </c>
      <c r="DD104">
        <v>-12.6472</v>
      </c>
      <c r="DE104">
        <v>1516.75</v>
      </c>
      <c r="DF104">
        <v>1526.2</v>
      </c>
      <c r="DG104">
        <v>2.2167500000000002</v>
      </c>
      <c r="DH104">
        <v>1499.97</v>
      </c>
      <c r="DI104">
        <v>17.1845</v>
      </c>
      <c r="DJ104">
        <v>1.76305</v>
      </c>
      <c r="DK104">
        <v>1.5616099999999999</v>
      </c>
      <c r="DL104">
        <v>15.462999999999999</v>
      </c>
      <c r="DM104">
        <v>13.585100000000001</v>
      </c>
      <c r="DN104">
        <v>1500</v>
      </c>
      <c r="DO104">
        <v>0.97299999999999998</v>
      </c>
      <c r="DP104">
        <v>2.7000199999999999E-2</v>
      </c>
      <c r="DQ104">
        <v>0</v>
      </c>
      <c r="DR104">
        <v>982.73199999999997</v>
      </c>
      <c r="DS104">
        <v>5.0006300000000001</v>
      </c>
      <c r="DT104">
        <v>14563.6</v>
      </c>
      <c r="DU104">
        <v>12905.1</v>
      </c>
      <c r="DV104">
        <v>39.375</v>
      </c>
      <c r="DW104">
        <v>39.686999999999998</v>
      </c>
      <c r="DX104">
        <v>39.125</v>
      </c>
      <c r="DY104">
        <v>39.75</v>
      </c>
      <c r="DZ104">
        <v>40.625</v>
      </c>
      <c r="EA104">
        <v>1454.63</v>
      </c>
      <c r="EB104">
        <v>40.369999999999997</v>
      </c>
      <c r="EC104">
        <v>0</v>
      </c>
      <c r="ED104">
        <v>72.600000143051105</v>
      </c>
      <c r="EE104">
        <v>0</v>
      </c>
      <c r="EF104">
        <v>983.28765384615394</v>
      </c>
      <c r="EG104">
        <v>-1.7953162405079199</v>
      </c>
      <c r="EH104">
        <v>-67.494017009713005</v>
      </c>
      <c r="EI104">
        <v>14571.4461538462</v>
      </c>
      <c r="EJ104">
        <v>15</v>
      </c>
      <c r="EK104">
        <v>1634326320.5</v>
      </c>
      <c r="EL104" t="s">
        <v>758</v>
      </c>
      <c r="EM104">
        <v>1634326320.5</v>
      </c>
      <c r="EN104">
        <v>1634326319.5</v>
      </c>
      <c r="EO104">
        <v>95</v>
      </c>
      <c r="EP104">
        <v>0.46500000000000002</v>
      </c>
      <c r="EQ104">
        <v>6.0000000000000001E-3</v>
      </c>
      <c r="ER104">
        <v>5.2169999999999996</v>
      </c>
      <c r="ES104">
        <v>0.128</v>
      </c>
      <c r="ET104">
        <v>1500</v>
      </c>
      <c r="EU104">
        <v>17</v>
      </c>
      <c r="EV104">
        <v>0.38</v>
      </c>
      <c r="EW104">
        <v>0.04</v>
      </c>
      <c r="EX104">
        <v>-12.645200000000001</v>
      </c>
      <c r="EY104">
        <v>7.9339587242050799E-2</v>
      </c>
      <c r="EZ104">
        <v>4.5836579278999499E-2</v>
      </c>
      <c r="FA104">
        <v>1</v>
      </c>
      <c r="FB104">
        <v>2.21988875</v>
      </c>
      <c r="FC104">
        <v>-7.7003752345236199E-3</v>
      </c>
      <c r="FD104">
        <v>1.9164331288881399E-3</v>
      </c>
      <c r="FE104">
        <v>1</v>
      </c>
      <c r="FF104">
        <v>2</v>
      </c>
      <c r="FG104">
        <v>2</v>
      </c>
      <c r="FH104" t="s">
        <v>395</v>
      </c>
      <c r="FI104">
        <v>3.8844099999999999</v>
      </c>
      <c r="FJ104">
        <v>2.7588900000000001</v>
      </c>
      <c r="FK104">
        <v>0.21513299999999999</v>
      </c>
      <c r="FL104">
        <v>0.216366</v>
      </c>
      <c r="FM104">
        <v>9.0388800000000005E-2</v>
      </c>
      <c r="FN104">
        <v>8.3286799999999994E-2</v>
      </c>
      <c r="FO104">
        <v>30902.7</v>
      </c>
      <c r="FP104">
        <v>33860.699999999997</v>
      </c>
      <c r="FQ104">
        <v>35665.800000000003</v>
      </c>
      <c r="FR104">
        <v>39208.6</v>
      </c>
      <c r="FS104">
        <v>46031.8</v>
      </c>
      <c r="FT104">
        <v>51902.1</v>
      </c>
      <c r="FU104">
        <v>55780.7</v>
      </c>
      <c r="FV104">
        <v>62871.5</v>
      </c>
      <c r="FW104">
        <v>2.6452</v>
      </c>
      <c r="FX104">
        <v>2.2395999999999998</v>
      </c>
      <c r="FY104">
        <v>-0.25842300000000001</v>
      </c>
      <c r="FZ104">
        <v>0</v>
      </c>
      <c r="GA104">
        <v>-244.72800000000001</v>
      </c>
      <c r="GB104">
        <v>999.9</v>
      </c>
      <c r="GC104">
        <v>49.469000000000001</v>
      </c>
      <c r="GD104">
        <v>28.47</v>
      </c>
      <c r="GE104">
        <v>21.2333</v>
      </c>
      <c r="GF104">
        <v>56.2029</v>
      </c>
      <c r="GG104">
        <v>44.783700000000003</v>
      </c>
      <c r="GH104">
        <v>3</v>
      </c>
      <c r="GI104">
        <v>-0.19497200000000001</v>
      </c>
      <c r="GJ104">
        <v>-0.475526</v>
      </c>
      <c r="GK104">
        <v>20.132100000000001</v>
      </c>
      <c r="GL104">
        <v>5.1996200000000004</v>
      </c>
      <c r="GM104">
        <v>12.0052</v>
      </c>
      <c r="GN104">
        <v>4.9757499999999997</v>
      </c>
      <c r="GO104">
        <v>3.29305</v>
      </c>
      <c r="GP104">
        <v>41.3</v>
      </c>
      <c r="GQ104">
        <v>1926.4</v>
      </c>
      <c r="GR104">
        <v>9999</v>
      </c>
      <c r="GS104">
        <v>9999</v>
      </c>
      <c r="GT104">
        <v>1.8631200000000001</v>
      </c>
      <c r="GU104">
        <v>1.86799</v>
      </c>
      <c r="GV104">
        <v>1.86771</v>
      </c>
      <c r="GW104">
        <v>1.8689100000000001</v>
      </c>
      <c r="GX104">
        <v>1.86981</v>
      </c>
      <c r="GY104">
        <v>1.86582</v>
      </c>
      <c r="GZ104">
        <v>1.8669100000000001</v>
      </c>
      <c r="HA104">
        <v>1.86829</v>
      </c>
      <c r="HB104">
        <v>5</v>
      </c>
      <c r="HC104">
        <v>0</v>
      </c>
      <c r="HD104">
        <v>0</v>
      </c>
      <c r="HE104">
        <v>0</v>
      </c>
      <c r="HF104" t="s">
        <v>396</v>
      </c>
      <c r="HG104" t="s">
        <v>397</v>
      </c>
      <c r="HH104" t="s">
        <v>398</v>
      </c>
      <c r="HI104" t="s">
        <v>398</v>
      </c>
      <c r="HJ104" t="s">
        <v>398</v>
      </c>
      <c r="HK104" t="s">
        <v>398</v>
      </c>
      <c r="HL104">
        <v>0</v>
      </c>
      <c r="HM104">
        <v>100</v>
      </c>
      <c r="HN104">
        <v>100</v>
      </c>
      <c r="HO104">
        <v>5.2169999999999996</v>
      </c>
      <c r="HP104">
        <v>0.128</v>
      </c>
      <c r="HQ104">
        <v>4.7529999999999299</v>
      </c>
      <c r="HR104">
        <v>0</v>
      </c>
      <c r="HS104">
        <v>0</v>
      </c>
      <c r="HT104">
        <v>0</v>
      </c>
      <c r="HU104">
        <v>0.122024999999997</v>
      </c>
      <c r="HV104">
        <v>0</v>
      </c>
      <c r="HW104">
        <v>0</v>
      </c>
      <c r="HX104">
        <v>0</v>
      </c>
      <c r="HY104">
        <v>-1</v>
      </c>
      <c r="HZ104">
        <v>-1</v>
      </c>
      <c r="IA104">
        <v>-1</v>
      </c>
      <c r="IB104">
        <v>-1</v>
      </c>
      <c r="IC104">
        <v>1.8</v>
      </c>
      <c r="ID104">
        <v>1.8</v>
      </c>
      <c r="IE104">
        <v>4.2553700000000001</v>
      </c>
      <c r="IF104">
        <v>2.5915499999999998</v>
      </c>
      <c r="IG104">
        <v>2.9980500000000001</v>
      </c>
      <c r="IH104">
        <v>2.9577599999999999</v>
      </c>
      <c r="II104">
        <v>2.7453599999999998</v>
      </c>
      <c r="IJ104">
        <v>2.3132299999999999</v>
      </c>
      <c r="IK104">
        <v>33.020600000000002</v>
      </c>
      <c r="IL104">
        <v>24.218800000000002</v>
      </c>
      <c r="IM104">
        <v>18</v>
      </c>
      <c r="IN104">
        <v>1074.6199999999999</v>
      </c>
      <c r="IO104">
        <v>660.15</v>
      </c>
      <c r="IP104">
        <v>24.999500000000001</v>
      </c>
      <c r="IQ104">
        <v>24.7681</v>
      </c>
      <c r="IR104">
        <v>30</v>
      </c>
      <c r="IS104">
        <v>24.623200000000001</v>
      </c>
      <c r="IT104">
        <v>24.576899999999998</v>
      </c>
      <c r="IU104">
        <v>85.146900000000002</v>
      </c>
      <c r="IV104">
        <v>17.755600000000001</v>
      </c>
      <c r="IW104">
        <v>55.542200000000001</v>
      </c>
      <c r="IX104">
        <v>25</v>
      </c>
      <c r="IY104">
        <v>1500</v>
      </c>
      <c r="IZ104">
        <v>17.225999999999999</v>
      </c>
      <c r="JA104">
        <v>103.45399999999999</v>
      </c>
      <c r="JB104">
        <v>104.66200000000001</v>
      </c>
    </row>
    <row r="105" spans="1:262" x14ac:dyDescent="0.2">
      <c r="A105">
        <v>89</v>
      </c>
      <c r="B105">
        <v>1634326417</v>
      </c>
      <c r="C105">
        <v>14636.9000000954</v>
      </c>
      <c r="D105" t="s">
        <v>759</v>
      </c>
      <c r="E105" t="s">
        <v>760</v>
      </c>
      <c r="F105" t="s">
        <v>390</v>
      </c>
      <c r="G105">
        <v>1634326417</v>
      </c>
      <c r="H105">
        <f t="shared" si="92"/>
        <v>3.6101259266201101E-3</v>
      </c>
      <c r="I105">
        <f t="shared" si="93"/>
        <v>3.61012592662011</v>
      </c>
      <c r="J105">
        <f t="shared" si="94"/>
        <v>15.029384419081707</v>
      </c>
      <c r="K105">
        <f t="shared" si="95"/>
        <v>1856.75</v>
      </c>
      <c r="L105">
        <f t="shared" si="96"/>
        <v>1657.4866212549764</v>
      </c>
      <c r="M105">
        <f t="shared" si="97"/>
        <v>150.79551894537602</v>
      </c>
      <c r="N105">
        <f t="shared" si="98"/>
        <v>168.92418690525</v>
      </c>
      <c r="O105">
        <f t="shared" si="99"/>
        <v>0.17682707587410135</v>
      </c>
      <c r="P105">
        <f t="shared" si="100"/>
        <v>2.7627670567480154</v>
      </c>
      <c r="Q105">
        <f t="shared" si="101"/>
        <v>0.17077164753277205</v>
      </c>
      <c r="R105">
        <f t="shared" si="102"/>
        <v>0.10725906046070537</v>
      </c>
      <c r="S105">
        <f t="shared" si="103"/>
        <v>241.6963795963926</v>
      </c>
      <c r="T105">
        <f t="shared" si="104"/>
        <v>27.233899716684942</v>
      </c>
      <c r="U105">
        <f t="shared" si="105"/>
        <v>27.233899716684942</v>
      </c>
      <c r="V105">
        <f t="shared" si="106"/>
        <v>3.6286242395437021</v>
      </c>
      <c r="W105">
        <f t="shared" si="107"/>
        <v>50.055242691174982</v>
      </c>
      <c r="X105">
        <f t="shared" si="108"/>
        <v>1.7623157384060999</v>
      </c>
      <c r="Y105">
        <f t="shared" si="109"/>
        <v>3.5207415720247943</v>
      </c>
      <c r="Z105">
        <f t="shared" si="110"/>
        <v>1.8663085011376022</v>
      </c>
      <c r="AA105">
        <f t="shared" si="111"/>
        <v>-159.20655336394685</v>
      </c>
      <c r="AB105">
        <f t="shared" si="112"/>
        <v>-76.528565489345638</v>
      </c>
      <c r="AC105">
        <f t="shared" si="113"/>
        <v>-5.9766070411433398</v>
      </c>
      <c r="AD105">
        <f t="shared" si="114"/>
        <v>-1.5346298043240836E-2</v>
      </c>
      <c r="AE105">
        <v>0</v>
      </c>
      <c r="AF105">
        <v>0</v>
      </c>
      <c r="AG105">
        <f t="shared" si="115"/>
        <v>1</v>
      </c>
      <c r="AH105">
        <f t="shared" si="116"/>
        <v>0</v>
      </c>
      <c r="AI105">
        <f t="shared" si="117"/>
        <v>48049.802815006755</v>
      </c>
      <c r="AJ105" t="s">
        <v>391</v>
      </c>
      <c r="AK105">
        <v>0</v>
      </c>
      <c r="AL105">
        <v>0</v>
      </c>
      <c r="AM105">
        <v>0</v>
      </c>
      <c r="AN105" t="e">
        <f t="shared" si="118"/>
        <v>#DIV/0!</v>
      </c>
      <c r="AO105">
        <v>-1</v>
      </c>
      <c r="AP105" t="s">
        <v>761</v>
      </c>
      <c r="AQ105">
        <v>10417.799999999999</v>
      </c>
      <c r="AR105">
        <v>979.56123076923097</v>
      </c>
      <c r="AS105">
        <v>1109.94</v>
      </c>
      <c r="AT105">
        <f t="shared" si="119"/>
        <v>0.11746470010159926</v>
      </c>
      <c r="AU105">
        <v>0.5</v>
      </c>
      <c r="AV105">
        <f t="shared" si="120"/>
        <v>1261.0005075628978</v>
      </c>
      <c r="AW105">
        <f t="shared" si="121"/>
        <v>15.029384419081707</v>
      </c>
      <c r="AX105">
        <f t="shared" si="122"/>
        <v>74.061523224420128</v>
      </c>
      <c r="AY105">
        <f t="shared" si="123"/>
        <v>1.2711639942208487E-2</v>
      </c>
      <c r="AZ105">
        <f t="shared" si="124"/>
        <v>-1</v>
      </c>
      <c r="BA105" t="e">
        <f t="shared" si="125"/>
        <v>#DIV/0!</v>
      </c>
      <c r="BB105" t="s">
        <v>391</v>
      </c>
      <c r="BC105">
        <v>0</v>
      </c>
      <c r="BD105" t="e">
        <f t="shared" si="126"/>
        <v>#DIV/0!</v>
      </c>
      <c r="BE105" t="e">
        <f t="shared" si="127"/>
        <v>#DIV/0!</v>
      </c>
      <c r="BF105" t="e">
        <f t="shared" si="128"/>
        <v>#DIV/0!</v>
      </c>
      <c r="BG105" t="e">
        <f t="shared" si="129"/>
        <v>#DIV/0!</v>
      </c>
      <c r="BH105">
        <f t="shared" si="130"/>
        <v>0.11746470010159925</v>
      </c>
      <c r="BI105" t="e">
        <f t="shared" si="131"/>
        <v>#DIV/0!</v>
      </c>
      <c r="BJ105" t="e">
        <f t="shared" si="132"/>
        <v>#DIV/0!</v>
      </c>
      <c r="BK105" t="e">
        <f t="shared" si="133"/>
        <v>#DIV/0!</v>
      </c>
      <c r="BL105">
        <v>207</v>
      </c>
      <c r="BM105">
        <v>300</v>
      </c>
      <c r="BN105">
        <v>300</v>
      </c>
      <c r="BO105">
        <v>300</v>
      </c>
      <c r="BP105">
        <v>10417.799999999999</v>
      </c>
      <c r="BQ105">
        <v>1085.81</v>
      </c>
      <c r="BR105">
        <v>-7.3660899999999996E-3</v>
      </c>
      <c r="BS105">
        <v>-1.8</v>
      </c>
      <c r="BT105" t="s">
        <v>391</v>
      </c>
      <c r="BU105" t="s">
        <v>391</v>
      </c>
      <c r="BV105" t="s">
        <v>391</v>
      </c>
      <c r="BW105" t="s">
        <v>391</v>
      </c>
      <c r="BX105" t="s">
        <v>391</v>
      </c>
      <c r="BY105" t="s">
        <v>391</v>
      </c>
      <c r="BZ105" t="s">
        <v>391</v>
      </c>
      <c r="CA105" t="s">
        <v>391</v>
      </c>
      <c r="CB105" t="s">
        <v>391</v>
      </c>
      <c r="CC105" t="s">
        <v>391</v>
      </c>
      <c r="CD105">
        <f t="shared" si="134"/>
        <v>1499.75</v>
      </c>
      <c r="CE105">
        <f t="shared" si="135"/>
        <v>1261.0005075628978</v>
      </c>
      <c r="CF105">
        <f t="shared" si="136"/>
        <v>0.84080713956519282</v>
      </c>
      <c r="CG105">
        <f t="shared" si="137"/>
        <v>0.16115777936082187</v>
      </c>
      <c r="CH105">
        <v>6</v>
      </c>
      <c r="CI105">
        <v>0.5</v>
      </c>
      <c r="CJ105" t="s">
        <v>393</v>
      </c>
      <c r="CK105">
        <v>2</v>
      </c>
      <c r="CL105">
        <v>1634326417</v>
      </c>
      <c r="CM105">
        <v>1856.75</v>
      </c>
      <c r="CN105">
        <v>1869.79</v>
      </c>
      <c r="CO105">
        <v>19.370699999999999</v>
      </c>
      <c r="CP105">
        <v>17.246500000000001</v>
      </c>
      <c r="CQ105">
        <v>1850.89</v>
      </c>
      <c r="CR105">
        <v>19.2392</v>
      </c>
      <c r="CS105">
        <v>999.96100000000001</v>
      </c>
      <c r="CT105">
        <v>90.878399999999999</v>
      </c>
      <c r="CU105">
        <v>0.100023</v>
      </c>
      <c r="CV105">
        <v>26.720099999999999</v>
      </c>
      <c r="CW105">
        <v>-252.89599999999999</v>
      </c>
      <c r="CX105">
        <v>999.9</v>
      </c>
      <c r="CY105">
        <v>0</v>
      </c>
      <c r="CZ105">
        <v>0</v>
      </c>
      <c r="DA105">
        <v>9989.3799999999992</v>
      </c>
      <c r="DB105">
        <v>0</v>
      </c>
      <c r="DC105">
        <v>10.812200000000001</v>
      </c>
      <c r="DD105">
        <v>-13.034800000000001</v>
      </c>
      <c r="DE105">
        <v>1893.43</v>
      </c>
      <c r="DF105">
        <v>1902.6</v>
      </c>
      <c r="DG105">
        <v>2.12425</v>
      </c>
      <c r="DH105">
        <v>1869.79</v>
      </c>
      <c r="DI105">
        <v>17.246500000000001</v>
      </c>
      <c r="DJ105">
        <v>1.7603800000000001</v>
      </c>
      <c r="DK105">
        <v>1.5673299999999999</v>
      </c>
      <c r="DL105">
        <v>15.439399999999999</v>
      </c>
      <c r="DM105">
        <v>13.641299999999999</v>
      </c>
      <c r="DN105">
        <v>1499.75</v>
      </c>
      <c r="DO105">
        <v>0.97300200000000003</v>
      </c>
      <c r="DP105">
        <v>2.6997799999999999E-2</v>
      </c>
      <c r="DQ105">
        <v>0</v>
      </c>
      <c r="DR105">
        <v>979.60799999999995</v>
      </c>
      <c r="DS105">
        <v>5.0006300000000001</v>
      </c>
      <c r="DT105">
        <v>14450.3</v>
      </c>
      <c r="DU105">
        <v>12902.9</v>
      </c>
      <c r="DV105">
        <v>38.061999999999998</v>
      </c>
      <c r="DW105">
        <v>38.436999999999998</v>
      </c>
      <c r="DX105">
        <v>38</v>
      </c>
      <c r="DY105">
        <v>37.75</v>
      </c>
      <c r="DZ105">
        <v>39.311999999999998</v>
      </c>
      <c r="EA105">
        <v>1454.39</v>
      </c>
      <c r="EB105">
        <v>40.35</v>
      </c>
      <c r="EC105">
        <v>0</v>
      </c>
      <c r="ED105">
        <v>119.40000009536701</v>
      </c>
      <c r="EE105">
        <v>0</v>
      </c>
      <c r="EF105">
        <v>979.56123076923097</v>
      </c>
      <c r="EG105">
        <v>1.0945641033149001</v>
      </c>
      <c r="EH105">
        <v>-44.673504317948101</v>
      </c>
      <c r="EI105">
        <v>14458.5115384615</v>
      </c>
      <c r="EJ105">
        <v>15</v>
      </c>
      <c r="EK105">
        <v>1634326385.5</v>
      </c>
      <c r="EL105" t="s">
        <v>762</v>
      </c>
      <c r="EM105">
        <v>1634326385.5</v>
      </c>
      <c r="EN105">
        <v>1634326383.5</v>
      </c>
      <c r="EO105">
        <v>96</v>
      </c>
      <c r="EP105">
        <v>0.64800000000000002</v>
      </c>
      <c r="EQ105">
        <v>3.0000000000000001E-3</v>
      </c>
      <c r="ER105">
        <v>5.8639999999999999</v>
      </c>
      <c r="ES105">
        <v>0.13100000000000001</v>
      </c>
      <c r="ET105">
        <v>1870</v>
      </c>
      <c r="EU105">
        <v>17</v>
      </c>
      <c r="EV105">
        <v>0.12</v>
      </c>
      <c r="EW105">
        <v>0.05</v>
      </c>
      <c r="EX105">
        <v>-13.128814999999999</v>
      </c>
      <c r="EY105">
        <v>2.1906191369599399E-3</v>
      </c>
      <c r="EZ105">
        <v>4.3161137322827899E-2</v>
      </c>
      <c r="FA105">
        <v>1</v>
      </c>
      <c r="FB105">
        <v>2.1487657499999999</v>
      </c>
      <c r="FC105">
        <v>-5.0887429643518799E-3</v>
      </c>
      <c r="FD105">
        <v>1.1570566081117201E-2</v>
      </c>
      <c r="FE105">
        <v>1</v>
      </c>
      <c r="FF105">
        <v>2</v>
      </c>
      <c r="FG105">
        <v>2</v>
      </c>
      <c r="FH105" t="s">
        <v>395</v>
      </c>
      <c r="FI105">
        <v>3.88436</v>
      </c>
      <c r="FJ105">
        <v>2.7589199999999998</v>
      </c>
      <c r="FK105">
        <v>0.24480499999999999</v>
      </c>
      <c r="FL105">
        <v>0.24585299999999999</v>
      </c>
      <c r="FM105">
        <v>9.0261900000000006E-2</v>
      </c>
      <c r="FN105">
        <v>8.3508299999999994E-2</v>
      </c>
      <c r="FO105">
        <v>29736.799999999999</v>
      </c>
      <c r="FP105">
        <v>32589.3</v>
      </c>
      <c r="FQ105">
        <v>35666.5</v>
      </c>
      <c r="FR105">
        <v>39209.5</v>
      </c>
      <c r="FS105">
        <v>46039.4</v>
      </c>
      <c r="FT105">
        <v>51891.5</v>
      </c>
      <c r="FU105">
        <v>55781.1</v>
      </c>
      <c r="FV105">
        <v>62872.9</v>
      </c>
      <c r="FW105">
        <v>2.6449500000000001</v>
      </c>
      <c r="FX105">
        <v>2.2410199999999998</v>
      </c>
      <c r="FY105">
        <v>-0.275783</v>
      </c>
      <c r="FZ105">
        <v>0</v>
      </c>
      <c r="GA105">
        <v>-244.726</v>
      </c>
      <c r="GB105">
        <v>999.9</v>
      </c>
      <c r="GC105">
        <v>49.298000000000002</v>
      </c>
      <c r="GD105">
        <v>28.48</v>
      </c>
      <c r="GE105">
        <v>21.169499999999999</v>
      </c>
      <c r="GF105">
        <v>56.382899999999999</v>
      </c>
      <c r="GG105">
        <v>44.783700000000003</v>
      </c>
      <c r="GH105">
        <v>3</v>
      </c>
      <c r="GI105">
        <v>-0.19620199999999999</v>
      </c>
      <c r="GJ105">
        <v>-0.49428100000000003</v>
      </c>
      <c r="GK105">
        <v>20.132200000000001</v>
      </c>
      <c r="GL105">
        <v>5.2003700000000004</v>
      </c>
      <c r="GM105">
        <v>12.007999999999999</v>
      </c>
      <c r="GN105">
        <v>4.9758500000000003</v>
      </c>
      <c r="GO105">
        <v>3.2930799999999998</v>
      </c>
      <c r="GP105">
        <v>41.3</v>
      </c>
      <c r="GQ105">
        <v>1930.6</v>
      </c>
      <c r="GR105">
        <v>9999</v>
      </c>
      <c r="GS105">
        <v>9999</v>
      </c>
      <c r="GT105">
        <v>1.8631200000000001</v>
      </c>
      <c r="GU105">
        <v>1.86798</v>
      </c>
      <c r="GV105">
        <v>1.86772</v>
      </c>
      <c r="GW105">
        <v>1.8689199999999999</v>
      </c>
      <c r="GX105">
        <v>1.86981</v>
      </c>
      <c r="GY105">
        <v>1.8658399999999999</v>
      </c>
      <c r="GZ105">
        <v>1.8669100000000001</v>
      </c>
      <c r="HA105">
        <v>1.86829</v>
      </c>
      <c r="HB105">
        <v>5</v>
      </c>
      <c r="HC105">
        <v>0</v>
      </c>
      <c r="HD105">
        <v>0</v>
      </c>
      <c r="HE105">
        <v>0</v>
      </c>
      <c r="HF105" t="s">
        <v>396</v>
      </c>
      <c r="HG105" t="s">
        <v>397</v>
      </c>
      <c r="HH105" t="s">
        <v>398</v>
      </c>
      <c r="HI105" t="s">
        <v>398</v>
      </c>
      <c r="HJ105" t="s">
        <v>398</v>
      </c>
      <c r="HK105" t="s">
        <v>398</v>
      </c>
      <c r="HL105">
        <v>0</v>
      </c>
      <c r="HM105">
        <v>100</v>
      </c>
      <c r="HN105">
        <v>100</v>
      </c>
      <c r="HO105">
        <v>5.86</v>
      </c>
      <c r="HP105">
        <v>0.13150000000000001</v>
      </c>
      <c r="HQ105">
        <v>5.8639999999995798</v>
      </c>
      <c r="HR105">
        <v>0</v>
      </c>
      <c r="HS105">
        <v>0</v>
      </c>
      <c r="HT105">
        <v>0</v>
      </c>
      <c r="HU105">
        <v>0.13147499999999501</v>
      </c>
      <c r="HV105">
        <v>0</v>
      </c>
      <c r="HW105">
        <v>0</v>
      </c>
      <c r="HX105">
        <v>0</v>
      </c>
      <c r="HY105">
        <v>-1</v>
      </c>
      <c r="HZ105">
        <v>-1</v>
      </c>
      <c r="IA105">
        <v>-1</v>
      </c>
      <c r="IB105">
        <v>-1</v>
      </c>
      <c r="IC105">
        <v>0.5</v>
      </c>
      <c r="ID105">
        <v>0.6</v>
      </c>
      <c r="IE105">
        <v>4.99756</v>
      </c>
      <c r="IF105">
        <v>2.5744600000000002</v>
      </c>
      <c r="IG105">
        <v>2.9980500000000001</v>
      </c>
      <c r="IH105">
        <v>2.9565399999999999</v>
      </c>
      <c r="II105">
        <v>2.7453599999999998</v>
      </c>
      <c r="IJ105">
        <v>2.3120099999999999</v>
      </c>
      <c r="IK105">
        <v>33.065199999999997</v>
      </c>
      <c r="IL105">
        <v>24.227599999999999</v>
      </c>
      <c r="IM105">
        <v>18</v>
      </c>
      <c r="IN105">
        <v>1074.07</v>
      </c>
      <c r="IO105">
        <v>661.13099999999997</v>
      </c>
      <c r="IP105">
        <v>24.9999</v>
      </c>
      <c r="IQ105">
        <v>24.750900000000001</v>
      </c>
      <c r="IR105">
        <v>30</v>
      </c>
      <c r="IS105">
        <v>24.6111</v>
      </c>
      <c r="IT105">
        <v>24.5626</v>
      </c>
      <c r="IU105">
        <v>100</v>
      </c>
      <c r="IV105">
        <v>17.139500000000002</v>
      </c>
      <c r="IW105">
        <v>55.578600000000002</v>
      </c>
      <c r="IX105">
        <v>25</v>
      </c>
      <c r="IY105">
        <v>2000</v>
      </c>
      <c r="IZ105">
        <v>17.233000000000001</v>
      </c>
      <c r="JA105">
        <v>103.455</v>
      </c>
      <c r="JB105">
        <v>104.664</v>
      </c>
    </row>
    <row r="106" spans="1:262" x14ac:dyDescent="0.2">
      <c r="A106">
        <v>90</v>
      </c>
      <c r="B106">
        <v>1634326535.5</v>
      </c>
      <c r="C106">
        <v>14755.4000000954</v>
      </c>
      <c r="D106" t="s">
        <v>763</v>
      </c>
      <c r="E106" t="s">
        <v>764</v>
      </c>
      <c r="F106" t="s">
        <v>390</v>
      </c>
      <c r="G106">
        <v>1634326535.5</v>
      </c>
      <c r="H106">
        <f t="shared" si="92"/>
        <v>3.4129348766519414E-3</v>
      </c>
      <c r="I106">
        <f t="shared" si="93"/>
        <v>3.4129348766519416</v>
      </c>
      <c r="J106">
        <f t="shared" si="94"/>
        <v>9.82286823192449</v>
      </c>
      <c r="K106">
        <f t="shared" si="95"/>
        <v>393.31400000000002</v>
      </c>
      <c r="L106">
        <f t="shared" si="96"/>
        <v>285.04998998738921</v>
      </c>
      <c r="M106">
        <f t="shared" si="97"/>
        <v>25.929994070663049</v>
      </c>
      <c r="N106">
        <f t="shared" si="98"/>
        <v>35.778389918063006</v>
      </c>
      <c r="O106">
        <f t="shared" si="99"/>
        <v>0.1669257966769517</v>
      </c>
      <c r="P106">
        <f t="shared" si="100"/>
        <v>2.7656155654643166</v>
      </c>
      <c r="Q106">
        <f t="shared" si="101"/>
        <v>0.16152373640915135</v>
      </c>
      <c r="R106">
        <f t="shared" si="102"/>
        <v>0.10142312566190584</v>
      </c>
      <c r="S106">
        <f t="shared" si="103"/>
        <v>241.7230580182239</v>
      </c>
      <c r="T106">
        <f t="shared" si="104"/>
        <v>27.197525027112256</v>
      </c>
      <c r="U106">
        <f t="shared" si="105"/>
        <v>27.197525027112256</v>
      </c>
      <c r="V106">
        <f t="shared" si="106"/>
        <v>3.6208928492388974</v>
      </c>
      <c r="W106">
        <f t="shared" si="107"/>
        <v>50.130222973351366</v>
      </c>
      <c r="X106">
        <f t="shared" si="108"/>
        <v>1.7556075711102499</v>
      </c>
      <c r="Y106">
        <f t="shared" si="109"/>
        <v>3.5020940801390608</v>
      </c>
      <c r="Z106">
        <f t="shared" si="110"/>
        <v>1.8652852781286475</v>
      </c>
      <c r="AA106">
        <f t="shared" si="111"/>
        <v>-150.51042806035062</v>
      </c>
      <c r="AB106">
        <f t="shared" si="112"/>
        <v>-84.632815688044246</v>
      </c>
      <c r="AC106">
        <f t="shared" si="113"/>
        <v>-6.5985352974697635</v>
      </c>
      <c r="AD106">
        <f t="shared" si="114"/>
        <v>-1.872102764073702E-2</v>
      </c>
      <c r="AE106">
        <v>0</v>
      </c>
      <c r="AF106">
        <v>0</v>
      </c>
      <c r="AG106">
        <f t="shared" si="115"/>
        <v>1</v>
      </c>
      <c r="AH106">
        <f t="shared" si="116"/>
        <v>0</v>
      </c>
      <c r="AI106">
        <f t="shared" si="117"/>
        <v>48141.637670104945</v>
      </c>
      <c r="AJ106" t="s">
        <v>391</v>
      </c>
      <c r="AK106">
        <v>0</v>
      </c>
      <c r="AL106">
        <v>0</v>
      </c>
      <c r="AM106">
        <v>0</v>
      </c>
      <c r="AN106" t="e">
        <f t="shared" si="118"/>
        <v>#DIV/0!</v>
      </c>
      <c r="AO106">
        <v>-1</v>
      </c>
      <c r="AP106" t="s">
        <v>765</v>
      </c>
      <c r="AQ106">
        <v>10421.4</v>
      </c>
      <c r="AR106">
        <v>969.25573076923104</v>
      </c>
      <c r="AS106">
        <v>1100.8599999999999</v>
      </c>
      <c r="AT106">
        <f t="shared" si="119"/>
        <v>0.11954678090835247</v>
      </c>
      <c r="AU106">
        <v>0.5</v>
      </c>
      <c r="AV106">
        <f t="shared" si="120"/>
        <v>1261.1354994913079</v>
      </c>
      <c r="AW106">
        <f t="shared" si="121"/>
        <v>9.82286823192449</v>
      </c>
      <c r="AX106">
        <f t="shared" si="122"/>
        <v>75.382344626716517</v>
      </c>
      <c r="AY106">
        <f t="shared" si="123"/>
        <v>8.5818440891482373E-3</v>
      </c>
      <c r="AZ106">
        <f t="shared" si="124"/>
        <v>-1</v>
      </c>
      <c r="BA106" t="e">
        <f t="shared" si="125"/>
        <v>#DIV/0!</v>
      </c>
      <c r="BB106" t="s">
        <v>391</v>
      </c>
      <c r="BC106">
        <v>0</v>
      </c>
      <c r="BD106" t="e">
        <f t="shared" si="126"/>
        <v>#DIV/0!</v>
      </c>
      <c r="BE106" t="e">
        <f t="shared" si="127"/>
        <v>#DIV/0!</v>
      </c>
      <c r="BF106" t="e">
        <f t="shared" si="128"/>
        <v>#DIV/0!</v>
      </c>
      <c r="BG106" t="e">
        <f t="shared" si="129"/>
        <v>#DIV/0!</v>
      </c>
      <c r="BH106">
        <f t="shared" si="130"/>
        <v>0.11954678090835245</v>
      </c>
      <c r="BI106" t="e">
        <f t="shared" si="131"/>
        <v>#DIV/0!</v>
      </c>
      <c r="BJ106" t="e">
        <f t="shared" si="132"/>
        <v>#DIV/0!</v>
      </c>
      <c r="BK106" t="e">
        <f t="shared" si="133"/>
        <v>#DIV/0!</v>
      </c>
      <c r="BL106">
        <v>208</v>
      </c>
      <c r="BM106">
        <v>300</v>
      </c>
      <c r="BN106">
        <v>300</v>
      </c>
      <c r="BO106">
        <v>300</v>
      </c>
      <c r="BP106">
        <v>10421.4</v>
      </c>
      <c r="BQ106">
        <v>1076.58</v>
      </c>
      <c r="BR106">
        <v>-7.3687099999999997E-3</v>
      </c>
      <c r="BS106">
        <v>-0.86</v>
      </c>
      <c r="BT106" t="s">
        <v>391</v>
      </c>
      <c r="BU106" t="s">
        <v>391</v>
      </c>
      <c r="BV106" t="s">
        <v>391</v>
      </c>
      <c r="BW106" t="s">
        <v>391</v>
      </c>
      <c r="BX106" t="s">
        <v>391</v>
      </c>
      <c r="BY106" t="s">
        <v>391</v>
      </c>
      <c r="BZ106" t="s">
        <v>391</v>
      </c>
      <c r="CA106" t="s">
        <v>391</v>
      </c>
      <c r="CB106" t="s">
        <v>391</v>
      </c>
      <c r="CC106" t="s">
        <v>391</v>
      </c>
      <c r="CD106">
        <f t="shared" si="134"/>
        <v>1499.91</v>
      </c>
      <c r="CE106">
        <f t="shared" si="135"/>
        <v>1261.1354994913079</v>
      </c>
      <c r="CF106">
        <f t="shared" si="136"/>
        <v>0.84080744810775832</v>
      </c>
      <c r="CG106">
        <f t="shared" si="137"/>
        <v>0.16115837484797346</v>
      </c>
      <c r="CH106">
        <v>6</v>
      </c>
      <c r="CI106">
        <v>0.5</v>
      </c>
      <c r="CJ106" t="s">
        <v>393</v>
      </c>
      <c r="CK106">
        <v>2</v>
      </c>
      <c r="CL106">
        <v>1634326535.5</v>
      </c>
      <c r="CM106">
        <v>393.31400000000002</v>
      </c>
      <c r="CN106">
        <v>400.01299999999998</v>
      </c>
      <c r="CO106">
        <v>19.299499999999998</v>
      </c>
      <c r="CP106">
        <v>17.2913</v>
      </c>
      <c r="CQ106">
        <v>390.86099999999999</v>
      </c>
      <c r="CR106">
        <v>19.166499999999999</v>
      </c>
      <c r="CS106">
        <v>1000.02</v>
      </c>
      <c r="CT106">
        <v>90.866600000000005</v>
      </c>
      <c r="CU106">
        <v>9.9879499999999996E-2</v>
      </c>
      <c r="CV106">
        <v>26.629899999999999</v>
      </c>
      <c r="CW106">
        <v>-252.90700000000001</v>
      </c>
      <c r="CX106">
        <v>999.9</v>
      </c>
      <c r="CY106">
        <v>0</v>
      </c>
      <c r="CZ106">
        <v>0</v>
      </c>
      <c r="DA106">
        <v>10007.5</v>
      </c>
      <c r="DB106">
        <v>0</v>
      </c>
      <c r="DC106">
        <v>10.812200000000001</v>
      </c>
      <c r="DD106">
        <v>-3.2883300000000002</v>
      </c>
      <c r="DE106">
        <v>404.53100000000001</v>
      </c>
      <c r="DF106">
        <v>407.05200000000002</v>
      </c>
      <c r="DG106">
        <v>2.0066899999999999</v>
      </c>
      <c r="DH106">
        <v>400.01299999999998</v>
      </c>
      <c r="DI106">
        <v>17.2913</v>
      </c>
      <c r="DJ106">
        <v>1.7535400000000001</v>
      </c>
      <c r="DK106">
        <v>1.5711999999999999</v>
      </c>
      <c r="DL106">
        <v>15.3787</v>
      </c>
      <c r="DM106">
        <v>13.6792</v>
      </c>
      <c r="DN106">
        <v>1499.91</v>
      </c>
      <c r="DO106">
        <v>0.97299599999999997</v>
      </c>
      <c r="DP106">
        <v>2.7003599999999999E-2</v>
      </c>
      <c r="DQ106">
        <v>0</v>
      </c>
      <c r="DR106">
        <v>973.68399999999997</v>
      </c>
      <c r="DS106">
        <v>5.0006300000000001</v>
      </c>
      <c r="DT106">
        <v>14319.5</v>
      </c>
      <c r="DU106">
        <v>12904.3</v>
      </c>
      <c r="DV106">
        <v>37.25</v>
      </c>
      <c r="DW106">
        <v>37.75</v>
      </c>
      <c r="DX106">
        <v>37.186999999999998</v>
      </c>
      <c r="DY106">
        <v>37</v>
      </c>
      <c r="DZ106">
        <v>38.561999999999998</v>
      </c>
      <c r="EA106">
        <v>1454.54</v>
      </c>
      <c r="EB106">
        <v>40.369999999999997</v>
      </c>
      <c r="EC106">
        <v>0</v>
      </c>
      <c r="ED106">
        <v>118.200000047684</v>
      </c>
      <c r="EE106">
        <v>0</v>
      </c>
      <c r="EF106">
        <v>969.25573076923104</v>
      </c>
      <c r="EG106">
        <v>34.997846097383601</v>
      </c>
      <c r="EH106">
        <v>506.41709325688902</v>
      </c>
      <c r="EI106">
        <v>14260.7807692308</v>
      </c>
      <c r="EJ106">
        <v>15</v>
      </c>
      <c r="EK106">
        <v>1634326556.5</v>
      </c>
      <c r="EL106" t="s">
        <v>766</v>
      </c>
      <c r="EM106">
        <v>1634326556</v>
      </c>
      <c r="EN106">
        <v>1634326556.5</v>
      </c>
      <c r="EO106">
        <v>97</v>
      </c>
      <c r="EP106">
        <v>-3.411</v>
      </c>
      <c r="EQ106">
        <v>1E-3</v>
      </c>
      <c r="ER106">
        <v>2.4529999999999998</v>
      </c>
      <c r="ES106">
        <v>0.13300000000000001</v>
      </c>
      <c r="ET106">
        <v>400</v>
      </c>
      <c r="EU106">
        <v>17</v>
      </c>
      <c r="EV106">
        <v>0.28999999999999998</v>
      </c>
      <c r="EW106">
        <v>0.05</v>
      </c>
      <c r="EX106">
        <v>-3.2986104878048801</v>
      </c>
      <c r="EY106">
        <v>-8.3191358885020106E-2</v>
      </c>
      <c r="EZ106">
        <v>2.7863493639722001E-2</v>
      </c>
      <c r="FA106">
        <v>1</v>
      </c>
      <c r="FB106">
        <v>2.00535463414634</v>
      </c>
      <c r="FC106">
        <v>4.7511846689895498E-2</v>
      </c>
      <c r="FD106">
        <v>6.3628399463780596E-3</v>
      </c>
      <c r="FE106">
        <v>1</v>
      </c>
      <c r="FF106">
        <v>2</v>
      </c>
      <c r="FG106">
        <v>2</v>
      </c>
      <c r="FH106" t="s">
        <v>395</v>
      </c>
      <c r="FI106">
        <v>3.88443</v>
      </c>
      <c r="FJ106">
        <v>2.7589399999999999</v>
      </c>
      <c r="FK106">
        <v>8.7445899999999993E-2</v>
      </c>
      <c r="FL106">
        <v>8.9153999999999997E-2</v>
      </c>
      <c r="FM106">
        <v>9.0009400000000003E-2</v>
      </c>
      <c r="FN106">
        <v>8.3655999999999994E-2</v>
      </c>
      <c r="FO106">
        <v>35926.199999999997</v>
      </c>
      <c r="FP106">
        <v>39353.599999999999</v>
      </c>
      <c r="FQ106">
        <v>35666.800000000003</v>
      </c>
      <c r="FR106">
        <v>39210.400000000001</v>
      </c>
      <c r="FS106">
        <v>46048.7</v>
      </c>
      <c r="FT106">
        <v>51879.3</v>
      </c>
      <c r="FU106">
        <v>55781.4</v>
      </c>
      <c r="FV106">
        <v>62873.599999999999</v>
      </c>
      <c r="FW106">
        <v>2.6482700000000001</v>
      </c>
      <c r="FX106">
        <v>2.2347000000000001</v>
      </c>
      <c r="FY106">
        <v>-0.27617399999999998</v>
      </c>
      <c r="FZ106">
        <v>0</v>
      </c>
      <c r="GA106">
        <v>-244.72499999999999</v>
      </c>
      <c r="GB106">
        <v>999.9</v>
      </c>
      <c r="GC106">
        <v>49.005000000000003</v>
      </c>
      <c r="GD106">
        <v>28.51</v>
      </c>
      <c r="GE106">
        <v>21.080300000000001</v>
      </c>
      <c r="GF106">
        <v>55.862900000000003</v>
      </c>
      <c r="GG106">
        <v>44.907899999999998</v>
      </c>
      <c r="GH106">
        <v>3</v>
      </c>
      <c r="GI106">
        <v>-0.197912</v>
      </c>
      <c r="GJ106">
        <v>-0.51060499999999998</v>
      </c>
      <c r="GK106">
        <v>20.1325</v>
      </c>
      <c r="GL106">
        <v>5.19977</v>
      </c>
      <c r="GM106">
        <v>12.006399999999999</v>
      </c>
      <c r="GN106">
        <v>4.9756499999999999</v>
      </c>
      <c r="GO106">
        <v>3.2930799999999998</v>
      </c>
      <c r="GP106">
        <v>41.3</v>
      </c>
      <c r="GQ106">
        <v>1934.8</v>
      </c>
      <c r="GR106">
        <v>9999</v>
      </c>
      <c r="GS106">
        <v>9999</v>
      </c>
      <c r="GT106">
        <v>1.8631500000000001</v>
      </c>
      <c r="GU106">
        <v>1.86798</v>
      </c>
      <c r="GV106">
        <v>1.86772</v>
      </c>
      <c r="GW106">
        <v>1.8689800000000001</v>
      </c>
      <c r="GX106">
        <v>1.86981</v>
      </c>
      <c r="GY106">
        <v>1.8658399999999999</v>
      </c>
      <c r="GZ106">
        <v>1.8669100000000001</v>
      </c>
      <c r="HA106">
        <v>1.8683000000000001</v>
      </c>
      <c r="HB106">
        <v>5</v>
      </c>
      <c r="HC106">
        <v>0</v>
      </c>
      <c r="HD106">
        <v>0</v>
      </c>
      <c r="HE106">
        <v>0</v>
      </c>
      <c r="HF106" t="s">
        <v>396</v>
      </c>
      <c r="HG106" t="s">
        <v>397</v>
      </c>
      <c r="HH106" t="s">
        <v>398</v>
      </c>
      <c r="HI106" t="s">
        <v>398</v>
      </c>
      <c r="HJ106" t="s">
        <v>398</v>
      </c>
      <c r="HK106" t="s">
        <v>398</v>
      </c>
      <c r="HL106">
        <v>0</v>
      </c>
      <c r="HM106">
        <v>100</v>
      </c>
      <c r="HN106">
        <v>100</v>
      </c>
      <c r="HO106">
        <v>2.4529999999999998</v>
      </c>
      <c r="HP106">
        <v>0.13300000000000001</v>
      </c>
      <c r="HQ106">
        <v>5.8639999999995798</v>
      </c>
      <c r="HR106">
        <v>0</v>
      </c>
      <c r="HS106">
        <v>0</v>
      </c>
      <c r="HT106">
        <v>0</v>
      </c>
      <c r="HU106">
        <v>0.13147499999999501</v>
      </c>
      <c r="HV106">
        <v>0</v>
      </c>
      <c r="HW106">
        <v>0</v>
      </c>
      <c r="HX106">
        <v>0</v>
      </c>
      <c r="HY106">
        <v>-1</v>
      </c>
      <c r="HZ106">
        <v>-1</v>
      </c>
      <c r="IA106">
        <v>-1</v>
      </c>
      <c r="IB106">
        <v>-1</v>
      </c>
      <c r="IC106">
        <v>2.5</v>
      </c>
      <c r="ID106">
        <v>2.5</v>
      </c>
      <c r="IE106">
        <v>1.5039100000000001</v>
      </c>
      <c r="IF106">
        <v>2.6025399999999999</v>
      </c>
      <c r="IG106">
        <v>2.9980500000000001</v>
      </c>
      <c r="IH106">
        <v>2.9565399999999999</v>
      </c>
      <c r="II106">
        <v>2.7453599999999998</v>
      </c>
      <c r="IJ106">
        <v>2.33887</v>
      </c>
      <c r="IK106">
        <v>33.065199999999997</v>
      </c>
      <c r="IL106">
        <v>24.210100000000001</v>
      </c>
      <c r="IM106">
        <v>18</v>
      </c>
      <c r="IN106">
        <v>1077.7</v>
      </c>
      <c r="IO106">
        <v>655.76099999999997</v>
      </c>
      <c r="IP106">
        <v>24.999600000000001</v>
      </c>
      <c r="IQ106">
        <v>24.728100000000001</v>
      </c>
      <c r="IR106">
        <v>30.0001</v>
      </c>
      <c r="IS106">
        <v>24.591899999999999</v>
      </c>
      <c r="IT106">
        <v>24.544799999999999</v>
      </c>
      <c r="IU106">
        <v>30.123999999999999</v>
      </c>
      <c r="IV106">
        <v>16.274000000000001</v>
      </c>
      <c r="IW106">
        <v>55.578600000000002</v>
      </c>
      <c r="IX106">
        <v>25</v>
      </c>
      <c r="IY106">
        <v>400</v>
      </c>
      <c r="IZ106">
        <v>17.271899999999999</v>
      </c>
      <c r="JA106">
        <v>103.456</v>
      </c>
      <c r="JB106">
        <v>104.666</v>
      </c>
    </row>
    <row r="107" spans="1:262" x14ac:dyDescent="0.2">
      <c r="A107">
        <v>91</v>
      </c>
      <c r="B107">
        <v>1634327962.0999999</v>
      </c>
      <c r="C107">
        <v>16182</v>
      </c>
      <c r="D107" t="s">
        <v>769</v>
      </c>
      <c r="E107" t="s">
        <v>770</v>
      </c>
      <c r="F107" t="s">
        <v>390</v>
      </c>
      <c r="G107">
        <v>1634327962.0999999</v>
      </c>
      <c r="H107">
        <f t="shared" si="92"/>
        <v>3.2918326044396838E-3</v>
      </c>
      <c r="I107">
        <f t="shared" si="93"/>
        <v>3.291832604439684</v>
      </c>
      <c r="J107">
        <f t="shared" si="94"/>
        <v>11.488471939004794</v>
      </c>
      <c r="K107">
        <f t="shared" si="95"/>
        <v>392.38200000000001</v>
      </c>
      <c r="L107">
        <f t="shared" si="96"/>
        <v>263.16487994170222</v>
      </c>
      <c r="M107">
        <f t="shared" si="97"/>
        <v>23.936672010749195</v>
      </c>
      <c r="N107">
        <f t="shared" si="98"/>
        <v>35.689865756412601</v>
      </c>
      <c r="O107">
        <f t="shared" si="99"/>
        <v>0.15988339787153297</v>
      </c>
      <c r="P107">
        <f t="shared" si="100"/>
        <v>2.7657637427881601</v>
      </c>
      <c r="Q107">
        <f t="shared" si="101"/>
        <v>0.15492049875434571</v>
      </c>
      <c r="R107">
        <f t="shared" si="102"/>
        <v>9.7258375901740024E-2</v>
      </c>
      <c r="S107">
        <f t="shared" si="103"/>
        <v>241.74061401829584</v>
      </c>
      <c r="T107">
        <f t="shared" si="104"/>
        <v>27.278818704097983</v>
      </c>
      <c r="U107">
        <f t="shared" si="105"/>
        <v>27.278818704097983</v>
      </c>
      <c r="V107">
        <f t="shared" si="106"/>
        <v>3.6381915885153671</v>
      </c>
      <c r="W107">
        <f t="shared" si="107"/>
        <v>50.195601176939341</v>
      </c>
      <c r="X107">
        <f t="shared" si="108"/>
        <v>1.7628728233490198</v>
      </c>
      <c r="Y107">
        <f t="shared" si="109"/>
        <v>3.5120065942330254</v>
      </c>
      <c r="Z107">
        <f t="shared" si="110"/>
        <v>1.8753187651663472</v>
      </c>
      <c r="AA107">
        <f t="shared" si="111"/>
        <v>-145.16981785579006</v>
      </c>
      <c r="AB107">
        <f t="shared" si="112"/>
        <v>-89.60169893805616</v>
      </c>
      <c r="AC107">
        <f t="shared" si="113"/>
        <v>-6.9900870708199152</v>
      </c>
      <c r="AD107">
        <f t="shared" si="114"/>
        <v>-2.0989846370298437E-2</v>
      </c>
      <c r="AE107">
        <v>0</v>
      </c>
      <c r="AF107">
        <v>0</v>
      </c>
      <c r="AG107">
        <f t="shared" si="115"/>
        <v>1</v>
      </c>
      <c r="AH107">
        <f t="shared" si="116"/>
        <v>0</v>
      </c>
      <c r="AI107">
        <f t="shared" si="117"/>
        <v>48137.762609406564</v>
      </c>
      <c r="AJ107" t="s">
        <v>391</v>
      </c>
      <c r="AK107">
        <v>0</v>
      </c>
      <c r="AL107">
        <v>0</v>
      </c>
      <c r="AM107">
        <v>0</v>
      </c>
      <c r="AN107" t="e">
        <f t="shared" si="118"/>
        <v>#DIV/0!</v>
      </c>
      <c r="AO107">
        <v>-1</v>
      </c>
      <c r="AP107" t="s">
        <v>771</v>
      </c>
      <c r="AQ107">
        <v>10406.700000000001</v>
      </c>
      <c r="AR107">
        <v>1509.28269230769</v>
      </c>
      <c r="AS107">
        <v>1740.79</v>
      </c>
      <c r="AT107">
        <f t="shared" si="119"/>
        <v>0.13298979640985409</v>
      </c>
      <c r="AU107">
        <v>0.5</v>
      </c>
      <c r="AV107">
        <f t="shared" si="120"/>
        <v>1261.2278994913449</v>
      </c>
      <c r="AW107">
        <f t="shared" si="121"/>
        <v>11.488471939004794</v>
      </c>
      <c r="AX107">
        <f t="shared" si="122"/>
        <v>83.865220789890941</v>
      </c>
      <c r="AY107">
        <f t="shared" si="123"/>
        <v>9.9018360948417115E-3</v>
      </c>
      <c r="AZ107">
        <f t="shared" si="124"/>
        <v>-1</v>
      </c>
      <c r="BA107" t="e">
        <f t="shared" si="125"/>
        <v>#DIV/0!</v>
      </c>
      <c r="BB107" t="s">
        <v>391</v>
      </c>
      <c r="BC107">
        <v>0</v>
      </c>
      <c r="BD107" t="e">
        <f t="shared" si="126"/>
        <v>#DIV/0!</v>
      </c>
      <c r="BE107" t="e">
        <f t="shared" si="127"/>
        <v>#DIV/0!</v>
      </c>
      <c r="BF107" t="e">
        <f t="shared" si="128"/>
        <v>#DIV/0!</v>
      </c>
      <c r="BG107" t="e">
        <f t="shared" si="129"/>
        <v>#DIV/0!</v>
      </c>
      <c r="BH107">
        <f t="shared" si="130"/>
        <v>0.13298979640985412</v>
      </c>
      <c r="BI107" t="e">
        <f t="shared" si="131"/>
        <v>#DIV/0!</v>
      </c>
      <c r="BJ107" t="e">
        <f t="shared" si="132"/>
        <v>#DIV/0!</v>
      </c>
      <c r="BK107" t="e">
        <f t="shared" si="133"/>
        <v>#DIV/0!</v>
      </c>
      <c r="BL107">
        <v>209</v>
      </c>
      <c r="BM107">
        <v>300</v>
      </c>
      <c r="BN107">
        <v>300</v>
      </c>
      <c r="BO107">
        <v>300</v>
      </c>
      <c r="BP107">
        <v>10406.700000000001</v>
      </c>
      <c r="BQ107">
        <v>1702.11</v>
      </c>
      <c r="BR107">
        <v>-7.3584599999999998E-3</v>
      </c>
      <c r="BS107">
        <v>-2.3199999999999998</v>
      </c>
      <c r="BT107" t="s">
        <v>391</v>
      </c>
      <c r="BU107" t="s">
        <v>391</v>
      </c>
      <c r="BV107" t="s">
        <v>391</v>
      </c>
      <c r="BW107" t="s">
        <v>391</v>
      </c>
      <c r="BX107" t="s">
        <v>391</v>
      </c>
      <c r="BY107" t="s">
        <v>391</v>
      </c>
      <c r="BZ107" t="s">
        <v>391</v>
      </c>
      <c r="CA107" t="s">
        <v>391</v>
      </c>
      <c r="CB107" t="s">
        <v>391</v>
      </c>
      <c r="CC107" t="s">
        <v>391</v>
      </c>
      <c r="CD107">
        <f t="shared" si="134"/>
        <v>1500.02</v>
      </c>
      <c r="CE107">
        <f t="shared" si="135"/>
        <v>1261.2278994913449</v>
      </c>
      <c r="CF107">
        <f t="shared" si="136"/>
        <v>0.84080738889571138</v>
      </c>
      <c r="CG107">
        <f t="shared" si="137"/>
        <v>0.16115826056872298</v>
      </c>
      <c r="CH107">
        <v>6</v>
      </c>
      <c r="CI107">
        <v>0.5</v>
      </c>
      <c r="CJ107" t="s">
        <v>393</v>
      </c>
      <c r="CK107">
        <v>2</v>
      </c>
      <c r="CL107">
        <v>1634327962.0999999</v>
      </c>
      <c r="CM107">
        <v>392.38200000000001</v>
      </c>
      <c r="CN107">
        <v>400.05</v>
      </c>
      <c r="CO107">
        <v>19.381399999999999</v>
      </c>
      <c r="CP107">
        <v>17.444600000000001</v>
      </c>
      <c r="CQ107">
        <v>389.91300000000001</v>
      </c>
      <c r="CR107">
        <v>19.248999999999999</v>
      </c>
      <c r="CS107">
        <v>1000.01</v>
      </c>
      <c r="CT107">
        <v>90.857299999999995</v>
      </c>
      <c r="CU107">
        <v>9.96393E-2</v>
      </c>
      <c r="CV107">
        <v>26.677900000000001</v>
      </c>
      <c r="CW107">
        <v>-253.935</v>
      </c>
      <c r="CX107">
        <v>999.9</v>
      </c>
      <c r="CY107">
        <v>0</v>
      </c>
      <c r="CZ107">
        <v>0</v>
      </c>
      <c r="DA107">
        <v>10009.4</v>
      </c>
      <c r="DB107">
        <v>0</v>
      </c>
      <c r="DC107">
        <v>12.780099999999999</v>
      </c>
      <c r="DD107">
        <v>-7.6680900000000003</v>
      </c>
      <c r="DE107">
        <v>400.13799999999998</v>
      </c>
      <c r="DF107">
        <v>407.15300000000002</v>
      </c>
      <c r="DG107">
        <v>1.9367799999999999</v>
      </c>
      <c r="DH107">
        <v>400.05</v>
      </c>
      <c r="DI107">
        <v>17.444600000000001</v>
      </c>
      <c r="DJ107">
        <v>1.7609399999999999</v>
      </c>
      <c r="DK107">
        <v>1.58497</v>
      </c>
      <c r="DL107">
        <v>15.4443</v>
      </c>
      <c r="DM107">
        <v>13.8134</v>
      </c>
      <c r="DN107">
        <v>1500.02</v>
      </c>
      <c r="DO107">
        <v>0.972997</v>
      </c>
      <c r="DP107">
        <v>2.7002700000000001E-2</v>
      </c>
      <c r="DQ107">
        <v>0</v>
      </c>
      <c r="DR107">
        <v>1506.97</v>
      </c>
      <c r="DS107">
        <v>5.0006300000000001</v>
      </c>
      <c r="DT107">
        <v>22079.5</v>
      </c>
      <c r="DU107">
        <v>12905.3</v>
      </c>
      <c r="DV107">
        <v>39.061999999999998</v>
      </c>
      <c r="DW107">
        <v>39.375</v>
      </c>
      <c r="DX107">
        <v>38.936999999999998</v>
      </c>
      <c r="DY107">
        <v>39.061999999999998</v>
      </c>
      <c r="DZ107">
        <v>40.25</v>
      </c>
      <c r="EA107">
        <v>1454.65</v>
      </c>
      <c r="EB107">
        <v>40.369999999999997</v>
      </c>
      <c r="EC107">
        <v>0</v>
      </c>
      <c r="ED107">
        <v>1426.1999998092699</v>
      </c>
      <c r="EE107">
        <v>0</v>
      </c>
      <c r="EF107">
        <v>1509.28269230769</v>
      </c>
      <c r="EG107">
        <v>-16.774358971289999</v>
      </c>
      <c r="EH107">
        <v>-298.80341880258601</v>
      </c>
      <c r="EI107">
        <v>22116.376923076899</v>
      </c>
      <c r="EJ107">
        <v>15</v>
      </c>
      <c r="EK107">
        <v>1634327934.5999999</v>
      </c>
      <c r="EL107" t="s">
        <v>772</v>
      </c>
      <c r="EM107">
        <v>1634327934.5999999</v>
      </c>
      <c r="EN107">
        <v>1634327932.0999999</v>
      </c>
      <c r="EO107">
        <v>99</v>
      </c>
      <c r="EP107">
        <v>6.0000000000000001E-3</v>
      </c>
      <c r="EQ107">
        <v>-4.3999999999999997E-2</v>
      </c>
      <c r="ER107">
        <v>2.4689999999999999</v>
      </c>
      <c r="ES107">
        <v>0.13200000000000001</v>
      </c>
      <c r="ET107">
        <v>400</v>
      </c>
      <c r="EU107">
        <v>17</v>
      </c>
      <c r="EV107">
        <v>0.35</v>
      </c>
      <c r="EW107">
        <v>0.04</v>
      </c>
      <c r="EX107">
        <v>-7.6768144999999999</v>
      </c>
      <c r="EY107">
        <v>-9.86701688553248E-3</v>
      </c>
      <c r="EZ107">
        <v>1.6908915688180499E-2</v>
      </c>
      <c r="FA107">
        <v>1</v>
      </c>
      <c r="FB107">
        <v>1.8796904999999999</v>
      </c>
      <c r="FC107">
        <v>0.42917088180112201</v>
      </c>
      <c r="FD107">
        <v>4.9144036563452898E-2</v>
      </c>
      <c r="FE107">
        <v>1</v>
      </c>
      <c r="FF107">
        <v>2</v>
      </c>
      <c r="FG107">
        <v>2</v>
      </c>
      <c r="FH107" t="s">
        <v>395</v>
      </c>
      <c r="FI107">
        <v>3.88442</v>
      </c>
      <c r="FJ107">
        <v>2.7587100000000002</v>
      </c>
      <c r="FK107">
        <v>8.7321499999999996E-2</v>
      </c>
      <c r="FL107">
        <v>8.9201000000000003E-2</v>
      </c>
      <c r="FM107">
        <v>9.0324299999999996E-2</v>
      </c>
      <c r="FN107">
        <v>8.4217100000000003E-2</v>
      </c>
      <c r="FO107">
        <v>35939.9</v>
      </c>
      <c r="FP107">
        <v>39367.4</v>
      </c>
      <c r="FQ107">
        <v>35674.300000000003</v>
      </c>
      <c r="FR107">
        <v>39224.9</v>
      </c>
      <c r="FS107">
        <v>46039.1</v>
      </c>
      <c r="FT107">
        <v>51865.7</v>
      </c>
      <c r="FU107">
        <v>55789.7</v>
      </c>
      <c r="FV107">
        <v>62895.6</v>
      </c>
      <c r="FW107">
        <v>2.6472000000000002</v>
      </c>
      <c r="FX107">
        <v>2.2385000000000002</v>
      </c>
      <c r="FY107">
        <v>-0.31042500000000001</v>
      </c>
      <c r="FZ107">
        <v>0</v>
      </c>
      <c r="GA107">
        <v>-244.73099999999999</v>
      </c>
      <c r="GB107">
        <v>999.9</v>
      </c>
      <c r="GC107">
        <v>49.567</v>
      </c>
      <c r="GD107">
        <v>28.48</v>
      </c>
      <c r="GE107">
        <v>21.2895</v>
      </c>
      <c r="GF107">
        <v>56.415599999999998</v>
      </c>
      <c r="GG107">
        <v>45.036099999999998</v>
      </c>
      <c r="GH107">
        <v>3</v>
      </c>
      <c r="GI107">
        <v>-0.211898</v>
      </c>
      <c r="GJ107">
        <v>-0.57341500000000001</v>
      </c>
      <c r="GK107">
        <v>20.131900000000002</v>
      </c>
      <c r="GL107">
        <v>5.1993200000000002</v>
      </c>
      <c r="GM107">
        <v>12.0067</v>
      </c>
      <c r="GN107">
        <v>4.9756499999999999</v>
      </c>
      <c r="GO107">
        <v>3.29305</v>
      </c>
      <c r="GP107">
        <v>41.7</v>
      </c>
      <c r="GQ107">
        <v>1986.3</v>
      </c>
      <c r="GR107">
        <v>9999</v>
      </c>
      <c r="GS107">
        <v>9999</v>
      </c>
      <c r="GT107">
        <v>1.8631200000000001</v>
      </c>
      <c r="GU107">
        <v>1.86799</v>
      </c>
      <c r="GV107">
        <v>1.8677299999999999</v>
      </c>
      <c r="GW107">
        <v>1.86897</v>
      </c>
      <c r="GX107">
        <v>1.86981</v>
      </c>
      <c r="GY107">
        <v>1.8658399999999999</v>
      </c>
      <c r="GZ107">
        <v>1.8669100000000001</v>
      </c>
      <c r="HA107">
        <v>1.86829</v>
      </c>
      <c r="HB107">
        <v>5</v>
      </c>
      <c r="HC107">
        <v>0</v>
      </c>
      <c r="HD107">
        <v>0</v>
      </c>
      <c r="HE107">
        <v>0</v>
      </c>
      <c r="HF107" t="s">
        <v>396</v>
      </c>
      <c r="HG107" t="s">
        <v>397</v>
      </c>
      <c r="HH107" t="s">
        <v>398</v>
      </c>
      <c r="HI107" t="s">
        <v>398</v>
      </c>
      <c r="HJ107" t="s">
        <v>398</v>
      </c>
      <c r="HK107" t="s">
        <v>398</v>
      </c>
      <c r="HL107">
        <v>0</v>
      </c>
      <c r="HM107">
        <v>100</v>
      </c>
      <c r="HN107">
        <v>100</v>
      </c>
      <c r="HO107">
        <v>2.4689999999999999</v>
      </c>
      <c r="HP107">
        <v>0.13239999999999999</v>
      </c>
      <c r="HQ107">
        <v>2.4690952380952398</v>
      </c>
      <c r="HR107">
        <v>0</v>
      </c>
      <c r="HS107">
        <v>0</v>
      </c>
      <c r="HT107">
        <v>0</v>
      </c>
      <c r="HU107">
        <v>0.13236499999999701</v>
      </c>
      <c r="HV107">
        <v>0</v>
      </c>
      <c r="HW107">
        <v>0</v>
      </c>
      <c r="HX107">
        <v>0</v>
      </c>
      <c r="HY107">
        <v>-1</v>
      </c>
      <c r="HZ107">
        <v>-1</v>
      </c>
      <c r="IA107">
        <v>-1</v>
      </c>
      <c r="IB107">
        <v>-1</v>
      </c>
      <c r="IC107">
        <v>0.5</v>
      </c>
      <c r="ID107">
        <v>0.5</v>
      </c>
      <c r="IE107">
        <v>1.5063500000000001</v>
      </c>
      <c r="IF107">
        <v>2.6025399999999999</v>
      </c>
      <c r="IG107">
        <v>2.9980500000000001</v>
      </c>
      <c r="IH107">
        <v>2.9565399999999999</v>
      </c>
      <c r="II107">
        <v>2.7453599999999998</v>
      </c>
      <c r="IJ107">
        <v>2.2912599999999999</v>
      </c>
      <c r="IK107">
        <v>33.020600000000002</v>
      </c>
      <c r="IL107">
        <v>24.227599999999999</v>
      </c>
      <c r="IM107">
        <v>18</v>
      </c>
      <c r="IN107">
        <v>1072.1099999999999</v>
      </c>
      <c r="IO107">
        <v>656.20399999999995</v>
      </c>
      <c r="IP107">
        <v>25</v>
      </c>
      <c r="IQ107">
        <v>24.5273</v>
      </c>
      <c r="IR107">
        <v>30.0001</v>
      </c>
      <c r="IS107">
        <v>24.382999999999999</v>
      </c>
      <c r="IT107">
        <v>24.335100000000001</v>
      </c>
      <c r="IU107">
        <v>30.1601</v>
      </c>
      <c r="IV107">
        <v>16.6218</v>
      </c>
      <c r="IW107">
        <v>60.808399999999999</v>
      </c>
      <c r="IX107">
        <v>25</v>
      </c>
      <c r="IY107">
        <v>400</v>
      </c>
      <c r="IZ107">
        <v>17.335000000000001</v>
      </c>
      <c r="JA107">
        <v>103.474</v>
      </c>
      <c r="JB107">
        <v>104.703</v>
      </c>
    </row>
    <row r="108" spans="1:262" x14ac:dyDescent="0.2">
      <c r="A108">
        <v>92</v>
      </c>
      <c r="B108">
        <v>1634328047.5999999</v>
      </c>
      <c r="C108">
        <v>16267.5</v>
      </c>
      <c r="D108" t="s">
        <v>773</v>
      </c>
      <c r="E108" t="s">
        <v>774</v>
      </c>
      <c r="F108" t="s">
        <v>390</v>
      </c>
      <c r="G108">
        <v>1634328047.5999999</v>
      </c>
      <c r="H108">
        <f t="shared" si="92"/>
        <v>3.4344101238077272E-3</v>
      </c>
      <c r="I108">
        <f t="shared" si="93"/>
        <v>3.4344101238077274</v>
      </c>
      <c r="J108">
        <f t="shared" si="94"/>
        <v>9.0723349661101196</v>
      </c>
      <c r="K108">
        <f t="shared" si="95"/>
        <v>293.976</v>
      </c>
      <c r="L108">
        <f t="shared" si="96"/>
        <v>196.81103805518148</v>
      </c>
      <c r="M108">
        <f t="shared" si="97"/>
        <v>17.901518403421729</v>
      </c>
      <c r="N108">
        <f t="shared" si="98"/>
        <v>26.7394391400384</v>
      </c>
      <c r="O108">
        <f t="shared" si="99"/>
        <v>0.16797207965071009</v>
      </c>
      <c r="P108">
        <f t="shared" si="100"/>
        <v>2.7686163668659445</v>
      </c>
      <c r="Q108">
        <f t="shared" si="101"/>
        <v>0.16250900129240237</v>
      </c>
      <c r="R108">
        <f t="shared" si="102"/>
        <v>0.10204416029932922</v>
      </c>
      <c r="S108">
        <f t="shared" si="103"/>
        <v>241.75874901812466</v>
      </c>
      <c r="T108">
        <f t="shared" si="104"/>
        <v>27.221176199663184</v>
      </c>
      <c r="U108">
        <f t="shared" si="105"/>
        <v>27.221176199663184</v>
      </c>
      <c r="V108">
        <f t="shared" si="106"/>
        <v>3.6259182365596625</v>
      </c>
      <c r="W108">
        <f t="shared" si="107"/>
        <v>50.183280043799485</v>
      </c>
      <c r="X108">
        <f t="shared" si="108"/>
        <v>1.76056288985072</v>
      </c>
      <c r="Y108">
        <f t="shared" si="109"/>
        <v>3.5082658772286659</v>
      </c>
      <c r="Z108">
        <f t="shared" si="110"/>
        <v>1.8653553467089425</v>
      </c>
      <c r="AA108">
        <f t="shared" si="111"/>
        <v>-151.45748645992077</v>
      </c>
      <c r="AB108">
        <f t="shared" si="112"/>
        <v>-83.791935345827241</v>
      </c>
      <c r="AC108">
        <f t="shared" si="113"/>
        <v>-6.5276417174584775</v>
      </c>
      <c r="AD108">
        <f t="shared" si="114"/>
        <v>-1.8314505081818311E-2</v>
      </c>
      <c r="AE108">
        <v>0</v>
      </c>
      <c r="AF108">
        <v>0</v>
      </c>
      <c r="AG108">
        <f t="shared" si="115"/>
        <v>1</v>
      </c>
      <c r="AH108">
        <f t="shared" si="116"/>
        <v>0</v>
      </c>
      <c r="AI108">
        <f t="shared" si="117"/>
        <v>48218.449213586282</v>
      </c>
      <c r="AJ108" t="s">
        <v>391</v>
      </c>
      <c r="AK108">
        <v>0</v>
      </c>
      <c r="AL108">
        <v>0</v>
      </c>
      <c r="AM108">
        <v>0</v>
      </c>
      <c r="AN108" t="e">
        <f t="shared" si="118"/>
        <v>#DIV/0!</v>
      </c>
      <c r="AO108">
        <v>-1</v>
      </c>
      <c r="AP108" t="s">
        <v>775</v>
      </c>
      <c r="AQ108">
        <v>10409.799999999999</v>
      </c>
      <c r="AR108">
        <v>1470.3142307692301</v>
      </c>
      <c r="AS108">
        <v>1698.83</v>
      </c>
      <c r="AT108">
        <f t="shared" si="119"/>
        <v>0.13451361774325266</v>
      </c>
      <c r="AU108">
        <v>0.5</v>
      </c>
      <c r="AV108">
        <f t="shared" si="120"/>
        <v>1261.3205994912564</v>
      </c>
      <c r="AW108">
        <f t="shared" si="121"/>
        <v>9.0723349661101196</v>
      </c>
      <c r="AX108">
        <f t="shared" si="122"/>
        <v>84.832398485828577</v>
      </c>
      <c r="AY108">
        <f t="shared" si="123"/>
        <v>7.9855470291793507E-3</v>
      </c>
      <c r="AZ108">
        <f t="shared" si="124"/>
        <v>-1</v>
      </c>
      <c r="BA108" t="e">
        <f t="shared" si="125"/>
        <v>#DIV/0!</v>
      </c>
      <c r="BB108" t="s">
        <v>391</v>
      </c>
      <c r="BC108">
        <v>0</v>
      </c>
      <c r="BD108" t="e">
        <f t="shared" si="126"/>
        <v>#DIV/0!</v>
      </c>
      <c r="BE108" t="e">
        <f t="shared" si="127"/>
        <v>#DIV/0!</v>
      </c>
      <c r="BF108" t="e">
        <f t="shared" si="128"/>
        <v>#DIV/0!</v>
      </c>
      <c r="BG108" t="e">
        <f t="shared" si="129"/>
        <v>#DIV/0!</v>
      </c>
      <c r="BH108">
        <f t="shared" si="130"/>
        <v>0.1345136177432526</v>
      </c>
      <c r="BI108" t="e">
        <f t="shared" si="131"/>
        <v>#DIV/0!</v>
      </c>
      <c r="BJ108" t="e">
        <f t="shared" si="132"/>
        <v>#DIV/0!</v>
      </c>
      <c r="BK108" t="e">
        <f t="shared" si="133"/>
        <v>#DIV/0!</v>
      </c>
      <c r="BL108">
        <v>210</v>
      </c>
      <c r="BM108">
        <v>300</v>
      </c>
      <c r="BN108">
        <v>300</v>
      </c>
      <c r="BO108">
        <v>300</v>
      </c>
      <c r="BP108">
        <v>10409.799999999999</v>
      </c>
      <c r="BQ108">
        <v>1661.09</v>
      </c>
      <c r="BR108">
        <v>-7.3607100000000003E-3</v>
      </c>
      <c r="BS108">
        <v>-2.33</v>
      </c>
      <c r="BT108" t="s">
        <v>391</v>
      </c>
      <c r="BU108" t="s">
        <v>391</v>
      </c>
      <c r="BV108" t="s">
        <v>391</v>
      </c>
      <c r="BW108" t="s">
        <v>391</v>
      </c>
      <c r="BX108" t="s">
        <v>391</v>
      </c>
      <c r="BY108" t="s">
        <v>391</v>
      </c>
      <c r="BZ108" t="s">
        <v>391</v>
      </c>
      <c r="CA108" t="s">
        <v>391</v>
      </c>
      <c r="CB108" t="s">
        <v>391</v>
      </c>
      <c r="CC108" t="s">
        <v>391</v>
      </c>
      <c r="CD108">
        <f t="shared" si="134"/>
        <v>1500.13</v>
      </c>
      <c r="CE108">
        <f t="shared" si="135"/>
        <v>1261.3205994912564</v>
      </c>
      <c r="CF108">
        <f t="shared" si="136"/>
        <v>0.84080752967493233</v>
      </c>
      <c r="CG108">
        <f t="shared" si="137"/>
        <v>0.16115853227261948</v>
      </c>
      <c r="CH108">
        <v>6</v>
      </c>
      <c r="CI108">
        <v>0.5</v>
      </c>
      <c r="CJ108" t="s">
        <v>393</v>
      </c>
      <c r="CK108">
        <v>2</v>
      </c>
      <c r="CL108">
        <v>1634328047.5999999</v>
      </c>
      <c r="CM108">
        <v>293.976</v>
      </c>
      <c r="CN108">
        <v>300.02499999999998</v>
      </c>
      <c r="CO108">
        <v>19.355799999999999</v>
      </c>
      <c r="CP108">
        <v>17.335100000000001</v>
      </c>
      <c r="CQ108">
        <v>291.685</v>
      </c>
      <c r="CR108">
        <v>19.219799999999999</v>
      </c>
      <c r="CS108">
        <v>1000.03</v>
      </c>
      <c r="CT108">
        <v>90.857900000000001</v>
      </c>
      <c r="CU108">
        <v>9.9998400000000001E-2</v>
      </c>
      <c r="CV108">
        <v>26.659800000000001</v>
      </c>
      <c r="CW108">
        <v>-253.95699999999999</v>
      </c>
      <c r="CX108">
        <v>999.9</v>
      </c>
      <c r="CY108">
        <v>0</v>
      </c>
      <c r="CZ108">
        <v>0</v>
      </c>
      <c r="DA108">
        <v>10026.200000000001</v>
      </c>
      <c r="DB108">
        <v>0</v>
      </c>
      <c r="DC108">
        <v>12.8256</v>
      </c>
      <c r="DD108">
        <v>-5.8708499999999999</v>
      </c>
      <c r="DE108">
        <v>299.959</v>
      </c>
      <c r="DF108">
        <v>305.31799999999998</v>
      </c>
      <c r="DG108">
        <v>2.0170699999999999</v>
      </c>
      <c r="DH108">
        <v>300.02499999999998</v>
      </c>
      <c r="DI108">
        <v>17.335100000000001</v>
      </c>
      <c r="DJ108">
        <v>1.7583</v>
      </c>
      <c r="DK108">
        <v>1.5750299999999999</v>
      </c>
      <c r="DL108">
        <v>15.4209</v>
      </c>
      <c r="DM108">
        <v>13.716699999999999</v>
      </c>
      <c r="DN108">
        <v>1500.13</v>
      </c>
      <c r="DO108">
        <v>0.97299199999999997</v>
      </c>
      <c r="DP108">
        <v>2.7008399999999998E-2</v>
      </c>
      <c r="DQ108">
        <v>0</v>
      </c>
      <c r="DR108">
        <v>1474.1</v>
      </c>
      <c r="DS108">
        <v>5.0006300000000001</v>
      </c>
      <c r="DT108">
        <v>21542.5</v>
      </c>
      <c r="DU108">
        <v>12906.2</v>
      </c>
      <c r="DV108">
        <v>38.186999999999998</v>
      </c>
      <c r="DW108">
        <v>38.5</v>
      </c>
      <c r="DX108">
        <v>38.125</v>
      </c>
      <c r="DY108">
        <v>37.75</v>
      </c>
      <c r="DZ108">
        <v>39.375</v>
      </c>
      <c r="EA108">
        <v>1454.75</v>
      </c>
      <c r="EB108">
        <v>40.380000000000003</v>
      </c>
      <c r="EC108">
        <v>0</v>
      </c>
      <c r="ED108">
        <v>85.199999809265094</v>
      </c>
      <c r="EE108">
        <v>0</v>
      </c>
      <c r="EF108">
        <v>1470.3142307692301</v>
      </c>
      <c r="EG108">
        <v>34.021538459680002</v>
      </c>
      <c r="EH108">
        <v>464.112820387998</v>
      </c>
      <c r="EI108">
        <v>21485.073076923101</v>
      </c>
      <c r="EJ108">
        <v>15</v>
      </c>
      <c r="EK108">
        <v>1634328068.5999999</v>
      </c>
      <c r="EL108" t="s">
        <v>776</v>
      </c>
      <c r="EM108">
        <v>1634328065.5999999</v>
      </c>
      <c r="EN108">
        <v>1634328068.5999999</v>
      </c>
      <c r="EO108">
        <v>100</v>
      </c>
      <c r="EP108">
        <v>-0.17899999999999999</v>
      </c>
      <c r="EQ108">
        <v>4.0000000000000001E-3</v>
      </c>
      <c r="ER108">
        <v>2.2909999999999999</v>
      </c>
      <c r="ES108">
        <v>0.13600000000000001</v>
      </c>
      <c r="ET108">
        <v>300</v>
      </c>
      <c r="EU108">
        <v>17</v>
      </c>
      <c r="EV108">
        <v>0.2</v>
      </c>
      <c r="EW108">
        <v>0.04</v>
      </c>
      <c r="EX108">
        <v>-5.8752156097560997</v>
      </c>
      <c r="EY108">
        <v>-9.4976236933805802E-2</v>
      </c>
      <c r="EZ108">
        <v>2.5192992836160499E-2</v>
      </c>
      <c r="FA108">
        <v>1</v>
      </c>
      <c r="FB108">
        <v>2.0002285365853698</v>
      </c>
      <c r="FC108">
        <v>0.13513526132404399</v>
      </c>
      <c r="FD108">
        <v>1.6296048984111602E-2</v>
      </c>
      <c r="FE108">
        <v>1</v>
      </c>
      <c r="FF108">
        <v>2</v>
      </c>
      <c r="FG108">
        <v>2</v>
      </c>
      <c r="FH108" t="s">
        <v>395</v>
      </c>
      <c r="FI108">
        <v>3.8844400000000001</v>
      </c>
      <c r="FJ108">
        <v>2.7592099999999999</v>
      </c>
      <c r="FK108">
        <v>6.92831E-2</v>
      </c>
      <c r="FL108">
        <v>7.1064299999999997E-2</v>
      </c>
      <c r="FM108">
        <v>9.0226899999999999E-2</v>
      </c>
      <c r="FN108">
        <v>8.3841200000000005E-2</v>
      </c>
      <c r="FO108">
        <v>36649.599999999999</v>
      </c>
      <c r="FP108">
        <v>40150.400000000001</v>
      </c>
      <c r="FQ108">
        <v>35674.1</v>
      </c>
      <c r="FR108">
        <v>39224.400000000001</v>
      </c>
      <c r="FS108">
        <v>46043.4</v>
      </c>
      <c r="FT108">
        <v>51885.9</v>
      </c>
      <c r="FU108">
        <v>55789.4</v>
      </c>
      <c r="FV108">
        <v>62894.9</v>
      </c>
      <c r="FW108">
        <v>2.65083</v>
      </c>
      <c r="FX108">
        <v>2.2383500000000001</v>
      </c>
      <c r="FY108">
        <v>-0.31107699999999999</v>
      </c>
      <c r="FZ108">
        <v>0</v>
      </c>
      <c r="GA108">
        <v>-244.73400000000001</v>
      </c>
      <c r="GB108">
        <v>999.9</v>
      </c>
      <c r="GC108">
        <v>49.493000000000002</v>
      </c>
      <c r="GD108">
        <v>28.48</v>
      </c>
      <c r="GE108">
        <v>21.257400000000001</v>
      </c>
      <c r="GF108">
        <v>56.4056</v>
      </c>
      <c r="GG108">
        <v>45.136200000000002</v>
      </c>
      <c r="GH108">
        <v>3</v>
      </c>
      <c r="GI108">
        <v>-0.211585</v>
      </c>
      <c r="GJ108">
        <v>-0.58156300000000005</v>
      </c>
      <c r="GK108">
        <v>20.131799999999998</v>
      </c>
      <c r="GL108">
        <v>5.1994699999999998</v>
      </c>
      <c r="GM108">
        <v>12.006500000000001</v>
      </c>
      <c r="GN108">
        <v>4.9756499999999999</v>
      </c>
      <c r="GO108">
        <v>3.29305</v>
      </c>
      <c r="GP108">
        <v>41.8</v>
      </c>
      <c r="GQ108">
        <v>1989.4</v>
      </c>
      <c r="GR108">
        <v>9999</v>
      </c>
      <c r="GS108">
        <v>9999</v>
      </c>
      <c r="GT108">
        <v>1.86314</v>
      </c>
      <c r="GU108">
        <v>1.86799</v>
      </c>
      <c r="GV108">
        <v>1.86775</v>
      </c>
      <c r="GW108">
        <v>1.86894</v>
      </c>
      <c r="GX108">
        <v>1.86981</v>
      </c>
      <c r="GY108">
        <v>1.86582</v>
      </c>
      <c r="GZ108">
        <v>1.8669</v>
      </c>
      <c r="HA108">
        <v>1.86829</v>
      </c>
      <c r="HB108">
        <v>5</v>
      </c>
      <c r="HC108">
        <v>0</v>
      </c>
      <c r="HD108">
        <v>0</v>
      </c>
      <c r="HE108">
        <v>0</v>
      </c>
      <c r="HF108" t="s">
        <v>396</v>
      </c>
      <c r="HG108" t="s">
        <v>397</v>
      </c>
      <c r="HH108" t="s">
        <v>398</v>
      </c>
      <c r="HI108" t="s">
        <v>398</v>
      </c>
      <c r="HJ108" t="s">
        <v>398</v>
      </c>
      <c r="HK108" t="s">
        <v>398</v>
      </c>
      <c r="HL108">
        <v>0</v>
      </c>
      <c r="HM108">
        <v>100</v>
      </c>
      <c r="HN108">
        <v>100</v>
      </c>
      <c r="HO108">
        <v>2.2909999999999999</v>
      </c>
      <c r="HP108">
        <v>0.13600000000000001</v>
      </c>
      <c r="HQ108">
        <v>2.4690952380952398</v>
      </c>
      <c r="HR108">
        <v>0</v>
      </c>
      <c r="HS108">
        <v>0</v>
      </c>
      <c r="HT108">
        <v>0</v>
      </c>
      <c r="HU108">
        <v>0.13236499999999701</v>
      </c>
      <c r="HV108">
        <v>0</v>
      </c>
      <c r="HW108">
        <v>0</v>
      </c>
      <c r="HX108">
        <v>0</v>
      </c>
      <c r="HY108">
        <v>-1</v>
      </c>
      <c r="HZ108">
        <v>-1</v>
      </c>
      <c r="IA108">
        <v>-1</v>
      </c>
      <c r="IB108">
        <v>-1</v>
      </c>
      <c r="IC108">
        <v>1.9</v>
      </c>
      <c r="ID108">
        <v>1.9</v>
      </c>
      <c r="IE108">
        <v>1.1914100000000001</v>
      </c>
      <c r="IF108">
        <v>2.6074199999999998</v>
      </c>
      <c r="IG108">
        <v>2.9980500000000001</v>
      </c>
      <c r="IH108">
        <v>2.9565399999999999</v>
      </c>
      <c r="II108">
        <v>2.7453599999999998</v>
      </c>
      <c r="IJ108">
        <v>2.2875999999999999</v>
      </c>
      <c r="IK108">
        <v>33.020600000000002</v>
      </c>
      <c r="IL108">
        <v>24.227599999999999</v>
      </c>
      <c r="IM108">
        <v>18</v>
      </c>
      <c r="IN108">
        <v>1076.44</v>
      </c>
      <c r="IO108">
        <v>656.06899999999996</v>
      </c>
      <c r="IP108">
        <v>25.000299999999999</v>
      </c>
      <c r="IQ108">
        <v>24.525500000000001</v>
      </c>
      <c r="IR108">
        <v>30.0001</v>
      </c>
      <c r="IS108">
        <v>24.380600000000001</v>
      </c>
      <c r="IT108">
        <v>24.334199999999999</v>
      </c>
      <c r="IU108">
        <v>23.869599999999998</v>
      </c>
      <c r="IV108">
        <v>16.7744</v>
      </c>
      <c r="IW108">
        <v>60.808399999999999</v>
      </c>
      <c r="IX108">
        <v>25</v>
      </c>
      <c r="IY108">
        <v>300</v>
      </c>
      <c r="IZ108">
        <v>17.268799999999999</v>
      </c>
      <c r="JA108">
        <v>103.473</v>
      </c>
      <c r="JB108">
        <v>104.702</v>
      </c>
    </row>
    <row r="109" spans="1:262" x14ac:dyDescent="0.2">
      <c r="A109">
        <v>93</v>
      </c>
      <c r="B109">
        <v>1634328148.0999999</v>
      </c>
      <c r="C109">
        <v>16368</v>
      </c>
      <c r="D109" t="s">
        <v>777</v>
      </c>
      <c r="E109" t="s">
        <v>778</v>
      </c>
      <c r="F109" t="s">
        <v>390</v>
      </c>
      <c r="G109">
        <v>1634328148.0999999</v>
      </c>
      <c r="H109">
        <f t="shared" si="92"/>
        <v>3.5719112632383067E-3</v>
      </c>
      <c r="I109">
        <f t="shared" si="93"/>
        <v>3.5719112632383068</v>
      </c>
      <c r="J109">
        <f t="shared" si="94"/>
        <v>6.0686064496180938</v>
      </c>
      <c r="K109">
        <f t="shared" si="95"/>
        <v>195.916</v>
      </c>
      <c r="L109">
        <f t="shared" si="96"/>
        <v>133.78126382126879</v>
      </c>
      <c r="M109">
        <f t="shared" si="97"/>
        <v>12.168461746278474</v>
      </c>
      <c r="N109">
        <f t="shared" si="98"/>
        <v>17.820106369072001</v>
      </c>
      <c r="O109">
        <f t="shared" si="99"/>
        <v>0.17663278648705438</v>
      </c>
      <c r="P109">
        <f t="shared" si="100"/>
        <v>2.7631236250283049</v>
      </c>
      <c r="Q109">
        <f t="shared" si="101"/>
        <v>0.17059116407694686</v>
      </c>
      <c r="R109">
        <f t="shared" si="102"/>
        <v>0.1071450776827787</v>
      </c>
      <c r="S109">
        <f t="shared" si="103"/>
        <v>241.71449901843428</v>
      </c>
      <c r="T109">
        <f t="shared" si="104"/>
        <v>27.129690241750854</v>
      </c>
      <c r="U109">
        <f t="shared" si="105"/>
        <v>27.129690241750854</v>
      </c>
      <c r="V109">
        <f t="shared" si="106"/>
        <v>3.6065130608822895</v>
      </c>
      <c r="W109">
        <f t="shared" si="107"/>
        <v>50.275942742363647</v>
      </c>
      <c r="X109">
        <f t="shared" si="108"/>
        <v>1.7581614776248</v>
      </c>
      <c r="Y109">
        <f t="shared" si="109"/>
        <v>3.497023390758486</v>
      </c>
      <c r="Z109">
        <f t="shared" si="110"/>
        <v>1.8483515832574895</v>
      </c>
      <c r="AA109">
        <f t="shared" si="111"/>
        <v>-157.52128670880933</v>
      </c>
      <c r="AB109">
        <f t="shared" si="112"/>
        <v>-78.116065502885846</v>
      </c>
      <c r="AC109">
        <f t="shared" si="113"/>
        <v>-6.0931204057390129</v>
      </c>
      <c r="AD109">
        <f t="shared" si="114"/>
        <v>-1.5973598999892147E-2</v>
      </c>
      <c r="AE109">
        <v>0</v>
      </c>
      <c r="AF109">
        <v>0</v>
      </c>
      <c r="AG109">
        <f t="shared" si="115"/>
        <v>1</v>
      </c>
      <c r="AH109">
        <f t="shared" si="116"/>
        <v>0</v>
      </c>
      <c r="AI109">
        <f t="shared" si="117"/>
        <v>48077.486345307574</v>
      </c>
      <c r="AJ109" t="s">
        <v>391</v>
      </c>
      <c r="AK109">
        <v>0</v>
      </c>
      <c r="AL109">
        <v>0</v>
      </c>
      <c r="AM109">
        <v>0</v>
      </c>
      <c r="AN109" t="e">
        <f t="shared" si="118"/>
        <v>#DIV/0!</v>
      </c>
      <c r="AO109">
        <v>-1</v>
      </c>
      <c r="AP109" t="s">
        <v>779</v>
      </c>
      <c r="AQ109">
        <v>10412.6</v>
      </c>
      <c r="AR109">
        <v>1427.6734615384601</v>
      </c>
      <c r="AS109">
        <v>1636.61</v>
      </c>
      <c r="AT109">
        <f t="shared" si="119"/>
        <v>0.12766421961343255</v>
      </c>
      <c r="AU109">
        <v>0.5</v>
      </c>
      <c r="AV109">
        <f t="shared" si="120"/>
        <v>1261.0931994914167</v>
      </c>
      <c r="AW109">
        <f t="shared" si="121"/>
        <v>6.0686064496180938</v>
      </c>
      <c r="AX109">
        <f t="shared" si="122"/>
        <v>80.498239586439269</v>
      </c>
      <c r="AY109">
        <f t="shared" si="123"/>
        <v>5.6051419930491855E-3</v>
      </c>
      <c r="AZ109">
        <f t="shared" si="124"/>
        <v>-1</v>
      </c>
      <c r="BA109" t="e">
        <f t="shared" si="125"/>
        <v>#DIV/0!</v>
      </c>
      <c r="BB109" t="s">
        <v>391</v>
      </c>
      <c r="BC109">
        <v>0</v>
      </c>
      <c r="BD109" t="e">
        <f t="shared" si="126"/>
        <v>#DIV/0!</v>
      </c>
      <c r="BE109" t="e">
        <f t="shared" si="127"/>
        <v>#DIV/0!</v>
      </c>
      <c r="BF109" t="e">
        <f t="shared" si="128"/>
        <v>#DIV/0!</v>
      </c>
      <c r="BG109" t="e">
        <f t="shared" si="129"/>
        <v>#DIV/0!</v>
      </c>
      <c r="BH109">
        <f t="shared" si="130"/>
        <v>0.12766421961343255</v>
      </c>
      <c r="BI109" t="e">
        <f t="shared" si="131"/>
        <v>#DIV/0!</v>
      </c>
      <c r="BJ109" t="e">
        <f t="shared" si="132"/>
        <v>#DIV/0!</v>
      </c>
      <c r="BK109" t="e">
        <f t="shared" si="133"/>
        <v>#DIV/0!</v>
      </c>
      <c r="BL109">
        <v>211</v>
      </c>
      <c r="BM109">
        <v>300</v>
      </c>
      <c r="BN109">
        <v>300</v>
      </c>
      <c r="BO109">
        <v>300</v>
      </c>
      <c r="BP109">
        <v>10412.6</v>
      </c>
      <c r="BQ109">
        <v>1601.2</v>
      </c>
      <c r="BR109">
        <v>-7.3627700000000003E-3</v>
      </c>
      <c r="BS109">
        <v>-1.18</v>
      </c>
      <c r="BT109" t="s">
        <v>391</v>
      </c>
      <c r="BU109" t="s">
        <v>391</v>
      </c>
      <c r="BV109" t="s">
        <v>391</v>
      </c>
      <c r="BW109" t="s">
        <v>391</v>
      </c>
      <c r="BX109" t="s">
        <v>391</v>
      </c>
      <c r="BY109" t="s">
        <v>391</v>
      </c>
      <c r="BZ109" t="s">
        <v>391</v>
      </c>
      <c r="CA109" t="s">
        <v>391</v>
      </c>
      <c r="CB109" t="s">
        <v>391</v>
      </c>
      <c r="CC109" t="s">
        <v>391</v>
      </c>
      <c r="CD109">
        <f t="shared" si="134"/>
        <v>1499.86</v>
      </c>
      <c r="CE109">
        <f t="shared" si="135"/>
        <v>1261.0931994914167</v>
      </c>
      <c r="CF109">
        <f t="shared" si="136"/>
        <v>0.84080727500661179</v>
      </c>
      <c r="CG109">
        <f t="shared" si="137"/>
        <v>0.16115804076276072</v>
      </c>
      <c r="CH109">
        <v>6</v>
      </c>
      <c r="CI109">
        <v>0.5</v>
      </c>
      <c r="CJ109" t="s">
        <v>393</v>
      </c>
      <c r="CK109">
        <v>2</v>
      </c>
      <c r="CL109">
        <v>1634328148.0999999</v>
      </c>
      <c r="CM109">
        <v>195.916</v>
      </c>
      <c r="CN109">
        <v>199.977</v>
      </c>
      <c r="CO109">
        <v>19.3294</v>
      </c>
      <c r="CP109">
        <v>17.227699999999999</v>
      </c>
      <c r="CQ109">
        <v>193.745</v>
      </c>
      <c r="CR109">
        <v>19.196400000000001</v>
      </c>
      <c r="CS109">
        <v>1000.01</v>
      </c>
      <c r="CT109">
        <v>90.857799999999997</v>
      </c>
      <c r="CU109">
        <v>0.100092</v>
      </c>
      <c r="CV109">
        <v>26.6053</v>
      </c>
      <c r="CW109">
        <v>-253.941</v>
      </c>
      <c r="CX109">
        <v>999.9</v>
      </c>
      <c r="CY109">
        <v>0</v>
      </c>
      <c r="CZ109">
        <v>0</v>
      </c>
      <c r="DA109">
        <v>9993.75</v>
      </c>
      <c r="DB109">
        <v>0</v>
      </c>
      <c r="DC109">
        <v>12.839399999999999</v>
      </c>
      <c r="DD109">
        <v>-3.9412799999999999</v>
      </c>
      <c r="DE109">
        <v>199.9</v>
      </c>
      <c r="DF109">
        <v>203.482</v>
      </c>
      <c r="DG109">
        <v>2.1048900000000001</v>
      </c>
      <c r="DH109">
        <v>199.977</v>
      </c>
      <c r="DI109">
        <v>17.227699999999999</v>
      </c>
      <c r="DJ109">
        <v>1.7565200000000001</v>
      </c>
      <c r="DK109">
        <v>1.5652699999999999</v>
      </c>
      <c r="DL109">
        <v>15.405099999999999</v>
      </c>
      <c r="DM109">
        <v>13.6211</v>
      </c>
      <c r="DN109">
        <v>1499.86</v>
      </c>
      <c r="DO109">
        <v>0.97299999999999998</v>
      </c>
      <c r="DP109">
        <v>2.7000199999999999E-2</v>
      </c>
      <c r="DQ109">
        <v>0</v>
      </c>
      <c r="DR109">
        <v>1431.31</v>
      </c>
      <c r="DS109">
        <v>5.0006300000000001</v>
      </c>
      <c r="DT109">
        <v>20850.599999999999</v>
      </c>
      <c r="DU109">
        <v>12903.8</v>
      </c>
      <c r="DV109">
        <v>37.375</v>
      </c>
      <c r="DW109">
        <v>37.875</v>
      </c>
      <c r="DX109">
        <v>37.311999999999998</v>
      </c>
      <c r="DY109">
        <v>37.061999999999998</v>
      </c>
      <c r="DZ109">
        <v>38.625</v>
      </c>
      <c r="EA109">
        <v>1454.5</v>
      </c>
      <c r="EB109">
        <v>40.36</v>
      </c>
      <c r="EC109">
        <v>0</v>
      </c>
      <c r="ED109">
        <v>100.200000047684</v>
      </c>
      <c r="EE109">
        <v>0</v>
      </c>
      <c r="EF109">
        <v>1427.6734615384601</v>
      </c>
      <c r="EG109">
        <v>25.9839316402471</v>
      </c>
      <c r="EH109">
        <v>358.26666691819901</v>
      </c>
      <c r="EI109">
        <v>20807.180769230799</v>
      </c>
      <c r="EJ109">
        <v>15</v>
      </c>
      <c r="EK109">
        <v>1634328172.0999999</v>
      </c>
      <c r="EL109" t="s">
        <v>780</v>
      </c>
      <c r="EM109">
        <v>1634328166.0999999</v>
      </c>
      <c r="EN109">
        <v>1634328172.0999999</v>
      </c>
      <c r="EO109">
        <v>101</v>
      </c>
      <c r="EP109">
        <v>-0.12</v>
      </c>
      <c r="EQ109">
        <v>-3.0000000000000001E-3</v>
      </c>
      <c r="ER109">
        <v>2.1709999999999998</v>
      </c>
      <c r="ES109">
        <v>0.13300000000000001</v>
      </c>
      <c r="ET109">
        <v>200</v>
      </c>
      <c r="EU109">
        <v>17</v>
      </c>
      <c r="EV109">
        <v>0.21</v>
      </c>
      <c r="EW109">
        <v>0.03</v>
      </c>
      <c r="EX109">
        <v>-3.9254837500000002</v>
      </c>
      <c r="EY109">
        <v>-8.1478536585354505E-2</v>
      </c>
      <c r="EZ109">
        <v>2.1954424575412999E-2</v>
      </c>
      <c r="FA109">
        <v>1</v>
      </c>
      <c r="FB109">
        <v>2.0973107500000001</v>
      </c>
      <c r="FC109">
        <v>3.8939324577852402E-2</v>
      </c>
      <c r="FD109">
        <v>3.84016040517838E-3</v>
      </c>
      <c r="FE109">
        <v>1</v>
      </c>
      <c r="FF109">
        <v>2</v>
      </c>
      <c r="FG109">
        <v>2</v>
      </c>
      <c r="FH109" t="s">
        <v>395</v>
      </c>
      <c r="FI109">
        <v>3.88442</v>
      </c>
      <c r="FJ109">
        <v>2.7590300000000001</v>
      </c>
      <c r="FK109">
        <v>4.8831600000000003E-2</v>
      </c>
      <c r="FL109">
        <v>5.0376999999999998E-2</v>
      </c>
      <c r="FM109">
        <v>9.0148300000000001E-2</v>
      </c>
      <c r="FN109">
        <v>8.3471400000000001E-2</v>
      </c>
      <c r="FO109">
        <v>37453.9</v>
      </c>
      <c r="FP109">
        <v>41044.199999999997</v>
      </c>
      <c r="FQ109">
        <v>35673.300000000003</v>
      </c>
      <c r="FR109">
        <v>39224.5</v>
      </c>
      <c r="FS109">
        <v>46046.3</v>
      </c>
      <c r="FT109">
        <v>51906.7</v>
      </c>
      <c r="FU109">
        <v>55788.6</v>
      </c>
      <c r="FV109">
        <v>62895.3</v>
      </c>
      <c r="FW109">
        <v>2.6500499999999998</v>
      </c>
      <c r="FX109">
        <v>2.2377500000000001</v>
      </c>
      <c r="FY109">
        <v>-0.31062600000000001</v>
      </c>
      <c r="FZ109">
        <v>0</v>
      </c>
      <c r="GA109">
        <v>-244.73099999999999</v>
      </c>
      <c r="GB109">
        <v>999.9</v>
      </c>
      <c r="GC109">
        <v>49.347000000000001</v>
      </c>
      <c r="GD109">
        <v>28.47</v>
      </c>
      <c r="GE109">
        <v>21.183399999999999</v>
      </c>
      <c r="GF109">
        <v>56.4756</v>
      </c>
      <c r="GG109">
        <v>45.060099999999998</v>
      </c>
      <c r="GH109">
        <v>3</v>
      </c>
      <c r="GI109">
        <v>-0.212121</v>
      </c>
      <c r="GJ109">
        <v>-0.57938500000000004</v>
      </c>
      <c r="GK109">
        <v>20.131900000000002</v>
      </c>
      <c r="GL109">
        <v>5.2000700000000002</v>
      </c>
      <c r="GM109">
        <v>12.0077</v>
      </c>
      <c r="GN109">
        <v>4.9757499999999997</v>
      </c>
      <c r="GO109">
        <v>3.29305</v>
      </c>
      <c r="GP109">
        <v>41.8</v>
      </c>
      <c r="GQ109">
        <v>1992.7</v>
      </c>
      <c r="GR109">
        <v>9999</v>
      </c>
      <c r="GS109">
        <v>9999</v>
      </c>
      <c r="GT109">
        <v>1.86314</v>
      </c>
      <c r="GU109">
        <v>1.86799</v>
      </c>
      <c r="GV109">
        <v>1.86772</v>
      </c>
      <c r="GW109">
        <v>1.8689800000000001</v>
      </c>
      <c r="GX109">
        <v>1.86981</v>
      </c>
      <c r="GY109">
        <v>1.8658399999999999</v>
      </c>
      <c r="GZ109">
        <v>1.8669100000000001</v>
      </c>
      <c r="HA109">
        <v>1.86829</v>
      </c>
      <c r="HB109">
        <v>5</v>
      </c>
      <c r="HC109">
        <v>0</v>
      </c>
      <c r="HD109">
        <v>0</v>
      </c>
      <c r="HE109">
        <v>0</v>
      </c>
      <c r="HF109" t="s">
        <v>396</v>
      </c>
      <c r="HG109" t="s">
        <v>397</v>
      </c>
      <c r="HH109" t="s">
        <v>398</v>
      </c>
      <c r="HI109" t="s">
        <v>398</v>
      </c>
      <c r="HJ109" t="s">
        <v>398</v>
      </c>
      <c r="HK109" t="s">
        <v>398</v>
      </c>
      <c r="HL109">
        <v>0</v>
      </c>
      <c r="HM109">
        <v>100</v>
      </c>
      <c r="HN109">
        <v>100</v>
      </c>
      <c r="HO109">
        <v>2.1709999999999998</v>
      </c>
      <c r="HP109">
        <v>0.13300000000000001</v>
      </c>
      <c r="HQ109">
        <v>2.2905000000000699</v>
      </c>
      <c r="HR109">
        <v>0</v>
      </c>
      <c r="HS109">
        <v>0</v>
      </c>
      <c r="HT109">
        <v>0</v>
      </c>
      <c r="HU109">
        <v>0.136154999999995</v>
      </c>
      <c r="HV109">
        <v>0</v>
      </c>
      <c r="HW109">
        <v>0</v>
      </c>
      <c r="HX109">
        <v>0</v>
      </c>
      <c r="HY109">
        <v>-1</v>
      </c>
      <c r="HZ109">
        <v>-1</v>
      </c>
      <c r="IA109">
        <v>-1</v>
      </c>
      <c r="IB109">
        <v>-1</v>
      </c>
      <c r="IC109">
        <v>1.4</v>
      </c>
      <c r="ID109">
        <v>1.3</v>
      </c>
      <c r="IE109">
        <v>0.85815399999999997</v>
      </c>
      <c r="IF109">
        <v>2.6159699999999999</v>
      </c>
      <c r="IG109">
        <v>2.9980500000000001</v>
      </c>
      <c r="IH109">
        <v>2.9565399999999999</v>
      </c>
      <c r="II109">
        <v>2.7453599999999998</v>
      </c>
      <c r="IJ109">
        <v>2.2997999999999998</v>
      </c>
      <c r="IK109">
        <v>33.020600000000002</v>
      </c>
      <c r="IL109">
        <v>24.210100000000001</v>
      </c>
      <c r="IM109">
        <v>18</v>
      </c>
      <c r="IN109">
        <v>1075.47</v>
      </c>
      <c r="IO109">
        <v>655.55700000000002</v>
      </c>
      <c r="IP109">
        <v>24.9999</v>
      </c>
      <c r="IQ109">
        <v>24.523199999999999</v>
      </c>
      <c r="IR109">
        <v>30</v>
      </c>
      <c r="IS109">
        <v>24.379000000000001</v>
      </c>
      <c r="IT109">
        <v>24.332100000000001</v>
      </c>
      <c r="IU109">
        <v>17.215900000000001</v>
      </c>
      <c r="IV109">
        <v>16.950199999999999</v>
      </c>
      <c r="IW109">
        <v>60.683799999999998</v>
      </c>
      <c r="IX109">
        <v>25</v>
      </c>
      <c r="IY109">
        <v>200</v>
      </c>
      <c r="IZ109">
        <v>17.204899999999999</v>
      </c>
      <c r="JA109">
        <v>103.471</v>
      </c>
      <c r="JB109">
        <v>104.703</v>
      </c>
    </row>
    <row r="110" spans="1:262" x14ac:dyDescent="0.2">
      <c r="A110">
        <v>94</v>
      </c>
      <c r="B110">
        <v>1634328260.5999999</v>
      </c>
      <c r="C110">
        <v>16480.5</v>
      </c>
      <c r="D110" t="s">
        <v>781</v>
      </c>
      <c r="E110" t="s">
        <v>782</v>
      </c>
      <c r="F110" t="s">
        <v>390</v>
      </c>
      <c r="G110">
        <v>1634328260.5999999</v>
      </c>
      <c r="H110">
        <f t="shared" si="92"/>
        <v>3.7525573874019704E-3</v>
      </c>
      <c r="I110">
        <f t="shared" si="93"/>
        <v>3.7525573874019704</v>
      </c>
      <c r="J110">
        <f t="shared" si="94"/>
        <v>2.1281075198284523</v>
      </c>
      <c r="K110">
        <f t="shared" si="95"/>
        <v>98.488600000000005</v>
      </c>
      <c r="L110">
        <f t="shared" si="96"/>
        <v>76.896245954706743</v>
      </c>
      <c r="M110">
        <f t="shared" si="97"/>
        <v>6.9943715169298404</v>
      </c>
      <c r="N110">
        <f t="shared" si="98"/>
        <v>8.9583808680081809</v>
      </c>
      <c r="O110">
        <f t="shared" si="99"/>
        <v>0.18793202209697482</v>
      </c>
      <c r="P110">
        <f t="shared" si="100"/>
        <v>2.773403947100507</v>
      </c>
      <c r="Q110">
        <f t="shared" si="101"/>
        <v>0.18113307975478316</v>
      </c>
      <c r="R110">
        <f t="shared" si="102"/>
        <v>0.1137985401840387</v>
      </c>
      <c r="S110">
        <f t="shared" si="103"/>
        <v>241.75019001833508</v>
      </c>
      <c r="T110">
        <f t="shared" si="104"/>
        <v>26.98019345189136</v>
      </c>
      <c r="U110">
        <f t="shared" si="105"/>
        <v>26.98019345189136</v>
      </c>
      <c r="V110">
        <f t="shared" si="106"/>
        <v>3.5749982140760412</v>
      </c>
      <c r="W110">
        <f t="shared" si="107"/>
        <v>50.210565386799267</v>
      </c>
      <c r="X110">
        <f t="shared" si="108"/>
        <v>1.7457129959321198</v>
      </c>
      <c r="Y110">
        <f t="shared" si="109"/>
        <v>3.4767841837349254</v>
      </c>
      <c r="Z110">
        <f t="shared" si="110"/>
        <v>1.8292852181439214</v>
      </c>
      <c r="AA110">
        <f t="shared" si="111"/>
        <v>-165.48778078442689</v>
      </c>
      <c r="AB110">
        <f t="shared" si="112"/>
        <v>-70.781672280795306</v>
      </c>
      <c r="AC110">
        <f t="shared" si="113"/>
        <v>-5.4937447378287034</v>
      </c>
      <c r="AD110">
        <f t="shared" si="114"/>
        <v>-1.3007784715824755E-2</v>
      </c>
      <c r="AE110">
        <v>0</v>
      </c>
      <c r="AF110">
        <v>0</v>
      </c>
      <c r="AG110">
        <f t="shared" si="115"/>
        <v>1</v>
      </c>
      <c r="AH110">
        <f t="shared" si="116"/>
        <v>0</v>
      </c>
      <c r="AI110">
        <f t="shared" si="117"/>
        <v>48373.778253268873</v>
      </c>
      <c r="AJ110" t="s">
        <v>391</v>
      </c>
      <c r="AK110">
        <v>0</v>
      </c>
      <c r="AL110">
        <v>0</v>
      </c>
      <c r="AM110">
        <v>0</v>
      </c>
      <c r="AN110" t="e">
        <f t="shared" si="118"/>
        <v>#DIV/0!</v>
      </c>
      <c r="AO110">
        <v>-1</v>
      </c>
      <c r="AP110" t="s">
        <v>783</v>
      </c>
      <c r="AQ110">
        <v>10414.200000000001</v>
      </c>
      <c r="AR110">
        <v>1318.1412</v>
      </c>
      <c r="AS110">
        <v>1474.99</v>
      </c>
      <c r="AT110">
        <f t="shared" si="119"/>
        <v>0.10633889043315548</v>
      </c>
      <c r="AU110">
        <v>0.5</v>
      </c>
      <c r="AV110">
        <f t="shared" si="120"/>
        <v>1261.2782994913653</v>
      </c>
      <c r="AW110">
        <f t="shared" si="121"/>
        <v>2.1281075198284523</v>
      </c>
      <c r="AX110">
        <f t="shared" si="122"/>
        <v>67.061467447664469</v>
      </c>
      <c r="AY110">
        <f t="shared" si="123"/>
        <v>2.4801088872217353E-3</v>
      </c>
      <c r="AZ110">
        <f t="shared" si="124"/>
        <v>-1</v>
      </c>
      <c r="BA110" t="e">
        <f t="shared" si="125"/>
        <v>#DIV/0!</v>
      </c>
      <c r="BB110" t="s">
        <v>391</v>
      </c>
      <c r="BC110">
        <v>0</v>
      </c>
      <c r="BD110" t="e">
        <f t="shared" si="126"/>
        <v>#DIV/0!</v>
      </c>
      <c r="BE110" t="e">
        <f t="shared" si="127"/>
        <v>#DIV/0!</v>
      </c>
      <c r="BF110" t="e">
        <f t="shared" si="128"/>
        <v>#DIV/0!</v>
      </c>
      <c r="BG110" t="e">
        <f t="shared" si="129"/>
        <v>#DIV/0!</v>
      </c>
      <c r="BH110">
        <f t="shared" si="130"/>
        <v>0.10633889043315546</v>
      </c>
      <c r="BI110" t="e">
        <f t="shared" si="131"/>
        <v>#DIV/0!</v>
      </c>
      <c r="BJ110" t="e">
        <f t="shared" si="132"/>
        <v>#DIV/0!</v>
      </c>
      <c r="BK110" t="e">
        <f t="shared" si="133"/>
        <v>#DIV/0!</v>
      </c>
      <c r="BL110">
        <v>212</v>
      </c>
      <c r="BM110">
        <v>300</v>
      </c>
      <c r="BN110">
        <v>300</v>
      </c>
      <c r="BO110">
        <v>300</v>
      </c>
      <c r="BP110">
        <v>10414.200000000001</v>
      </c>
      <c r="BQ110">
        <v>1454.38</v>
      </c>
      <c r="BR110">
        <v>-7.36398E-3</v>
      </c>
      <c r="BS110">
        <v>0.65</v>
      </c>
      <c r="BT110" t="s">
        <v>391</v>
      </c>
      <c r="BU110" t="s">
        <v>391</v>
      </c>
      <c r="BV110" t="s">
        <v>391</v>
      </c>
      <c r="BW110" t="s">
        <v>391</v>
      </c>
      <c r="BX110" t="s">
        <v>391</v>
      </c>
      <c r="BY110" t="s">
        <v>391</v>
      </c>
      <c r="BZ110" t="s">
        <v>391</v>
      </c>
      <c r="CA110" t="s">
        <v>391</v>
      </c>
      <c r="CB110" t="s">
        <v>391</v>
      </c>
      <c r="CC110" t="s">
        <v>391</v>
      </c>
      <c r="CD110">
        <f t="shared" si="134"/>
        <v>1500.08</v>
      </c>
      <c r="CE110">
        <f t="shared" si="135"/>
        <v>1261.2782994913653</v>
      </c>
      <c r="CF110">
        <f t="shared" si="136"/>
        <v>0.84080735660189143</v>
      </c>
      <c r="CG110">
        <f t="shared" si="137"/>
        <v>0.16115819824165051</v>
      </c>
      <c r="CH110">
        <v>6</v>
      </c>
      <c r="CI110">
        <v>0.5</v>
      </c>
      <c r="CJ110" t="s">
        <v>393</v>
      </c>
      <c r="CK110">
        <v>2</v>
      </c>
      <c r="CL110">
        <v>1634328260.5999999</v>
      </c>
      <c r="CM110">
        <v>98.488600000000005</v>
      </c>
      <c r="CN110">
        <v>99.987200000000001</v>
      </c>
      <c r="CO110">
        <v>19.192399999999999</v>
      </c>
      <c r="CP110">
        <v>16.984100000000002</v>
      </c>
      <c r="CQ110">
        <v>96.415599999999998</v>
      </c>
      <c r="CR110">
        <v>19.071400000000001</v>
      </c>
      <c r="CS110">
        <v>1000.01</v>
      </c>
      <c r="CT110">
        <v>90.859200000000001</v>
      </c>
      <c r="CU110">
        <v>9.9356299999999995E-2</v>
      </c>
      <c r="CV110">
        <v>26.506799999999998</v>
      </c>
      <c r="CW110">
        <v>-253.88</v>
      </c>
      <c r="CX110">
        <v>999.9</v>
      </c>
      <c r="CY110">
        <v>0</v>
      </c>
      <c r="CZ110">
        <v>0</v>
      </c>
      <c r="DA110">
        <v>10054.4</v>
      </c>
      <c r="DB110">
        <v>0</v>
      </c>
      <c r="DC110">
        <v>12.853199999999999</v>
      </c>
      <c r="DD110">
        <v>-1.40093</v>
      </c>
      <c r="DE110">
        <v>100.517</v>
      </c>
      <c r="DF110">
        <v>101.715</v>
      </c>
      <c r="DG110">
        <v>2.2203400000000002</v>
      </c>
      <c r="DH110">
        <v>99.987200000000001</v>
      </c>
      <c r="DI110">
        <v>16.984100000000002</v>
      </c>
      <c r="DJ110">
        <v>1.7448999999999999</v>
      </c>
      <c r="DK110">
        <v>1.5431600000000001</v>
      </c>
      <c r="DL110">
        <v>15.3017</v>
      </c>
      <c r="DM110">
        <v>13.402699999999999</v>
      </c>
      <c r="DN110">
        <v>1500.08</v>
      </c>
      <c r="DO110">
        <v>0.97299999999999998</v>
      </c>
      <c r="DP110">
        <v>2.7000199999999999E-2</v>
      </c>
      <c r="DQ110">
        <v>0</v>
      </c>
      <c r="DR110">
        <v>1317.93</v>
      </c>
      <c r="DS110">
        <v>5.0006300000000001</v>
      </c>
      <c r="DT110">
        <v>19177.8</v>
      </c>
      <c r="DU110">
        <v>12905.8</v>
      </c>
      <c r="DV110">
        <v>36.686999999999998</v>
      </c>
      <c r="DW110">
        <v>37.25</v>
      </c>
      <c r="DX110">
        <v>36.625</v>
      </c>
      <c r="DY110">
        <v>36.5</v>
      </c>
      <c r="DZ110">
        <v>38</v>
      </c>
      <c r="EA110">
        <v>1454.71</v>
      </c>
      <c r="EB110">
        <v>40.369999999999997</v>
      </c>
      <c r="EC110">
        <v>0</v>
      </c>
      <c r="ED110">
        <v>111.700000047684</v>
      </c>
      <c r="EE110">
        <v>0</v>
      </c>
      <c r="EF110">
        <v>1318.1412</v>
      </c>
      <c r="EG110">
        <v>-3.7699999986582502</v>
      </c>
      <c r="EH110">
        <v>-55.707692344985198</v>
      </c>
      <c r="EI110">
        <v>19181.828000000001</v>
      </c>
      <c r="EJ110">
        <v>15</v>
      </c>
      <c r="EK110">
        <v>1634328282.5999999</v>
      </c>
      <c r="EL110" t="s">
        <v>784</v>
      </c>
      <c r="EM110">
        <v>1634328276.5999999</v>
      </c>
      <c r="EN110">
        <v>1634328282.5999999</v>
      </c>
      <c r="EO110">
        <v>102</v>
      </c>
      <c r="EP110">
        <v>-9.8000000000000004E-2</v>
      </c>
      <c r="EQ110">
        <v>-1.2E-2</v>
      </c>
      <c r="ER110">
        <v>2.073</v>
      </c>
      <c r="ES110">
        <v>0.121</v>
      </c>
      <c r="ET110">
        <v>100</v>
      </c>
      <c r="EU110">
        <v>17</v>
      </c>
      <c r="EV110">
        <v>0.23</v>
      </c>
      <c r="EW110">
        <v>0.03</v>
      </c>
      <c r="EX110">
        <v>-1.4229856097561</v>
      </c>
      <c r="EY110">
        <v>-5.6197630662019098E-2</v>
      </c>
      <c r="EZ110">
        <v>1.8444677737041601E-2</v>
      </c>
      <c r="FA110">
        <v>1</v>
      </c>
      <c r="FB110">
        <v>2.2123958536585402</v>
      </c>
      <c r="FC110">
        <v>0.13396996515679299</v>
      </c>
      <c r="FD110">
        <v>1.5907783487676099E-2</v>
      </c>
      <c r="FE110">
        <v>1</v>
      </c>
      <c r="FF110">
        <v>2</v>
      </c>
      <c r="FG110">
        <v>2</v>
      </c>
      <c r="FH110" t="s">
        <v>395</v>
      </c>
      <c r="FI110">
        <v>3.88443</v>
      </c>
      <c r="FJ110">
        <v>2.7588200000000001</v>
      </c>
      <c r="FK110">
        <v>2.55832E-2</v>
      </c>
      <c r="FL110">
        <v>2.6592999999999999E-2</v>
      </c>
      <c r="FM110">
        <v>8.9728000000000002E-2</v>
      </c>
      <c r="FN110">
        <v>8.2630200000000001E-2</v>
      </c>
      <c r="FO110">
        <v>38369</v>
      </c>
      <c r="FP110">
        <v>42070.1</v>
      </c>
      <c r="FQ110">
        <v>35673.199999999997</v>
      </c>
      <c r="FR110">
        <v>39223</v>
      </c>
      <c r="FS110">
        <v>46067.3</v>
      </c>
      <c r="FT110">
        <v>51952.2</v>
      </c>
      <c r="FU110">
        <v>55788.4</v>
      </c>
      <c r="FV110">
        <v>62893.3</v>
      </c>
      <c r="FW110">
        <v>2.6512799999999999</v>
      </c>
      <c r="FX110">
        <v>2.23692</v>
      </c>
      <c r="FY110">
        <v>-0.30858099999999999</v>
      </c>
      <c r="FZ110">
        <v>0</v>
      </c>
      <c r="GA110">
        <v>-244.732</v>
      </c>
      <c r="GB110">
        <v>999.9</v>
      </c>
      <c r="GC110">
        <v>49.127000000000002</v>
      </c>
      <c r="GD110">
        <v>28.48</v>
      </c>
      <c r="GE110">
        <v>21.101099999999999</v>
      </c>
      <c r="GF110">
        <v>55.865600000000001</v>
      </c>
      <c r="GG110">
        <v>45.104199999999999</v>
      </c>
      <c r="GH110">
        <v>3</v>
      </c>
      <c r="GI110">
        <v>-0.21212900000000001</v>
      </c>
      <c r="GJ110">
        <v>-0.60386399999999996</v>
      </c>
      <c r="GK110">
        <v>20.131900000000002</v>
      </c>
      <c r="GL110">
        <v>5.1991699999999996</v>
      </c>
      <c r="GM110">
        <v>12.0092</v>
      </c>
      <c r="GN110">
        <v>4.9757499999999997</v>
      </c>
      <c r="GO110">
        <v>3.2930299999999999</v>
      </c>
      <c r="GP110">
        <v>41.8</v>
      </c>
      <c r="GQ110">
        <v>1996.7</v>
      </c>
      <c r="GR110">
        <v>9999</v>
      </c>
      <c r="GS110">
        <v>9999</v>
      </c>
      <c r="GT110">
        <v>1.86311</v>
      </c>
      <c r="GU110">
        <v>1.86799</v>
      </c>
      <c r="GV110">
        <v>1.8677600000000001</v>
      </c>
      <c r="GW110">
        <v>1.8689899999999999</v>
      </c>
      <c r="GX110">
        <v>1.86981</v>
      </c>
      <c r="GY110">
        <v>1.8658399999999999</v>
      </c>
      <c r="GZ110">
        <v>1.8669100000000001</v>
      </c>
      <c r="HA110">
        <v>1.86829</v>
      </c>
      <c r="HB110">
        <v>5</v>
      </c>
      <c r="HC110">
        <v>0</v>
      </c>
      <c r="HD110">
        <v>0</v>
      </c>
      <c r="HE110">
        <v>0</v>
      </c>
      <c r="HF110" t="s">
        <v>396</v>
      </c>
      <c r="HG110" t="s">
        <v>397</v>
      </c>
      <c r="HH110" t="s">
        <v>398</v>
      </c>
      <c r="HI110" t="s">
        <v>398</v>
      </c>
      <c r="HJ110" t="s">
        <v>398</v>
      </c>
      <c r="HK110" t="s">
        <v>398</v>
      </c>
      <c r="HL110">
        <v>0</v>
      </c>
      <c r="HM110">
        <v>100</v>
      </c>
      <c r="HN110">
        <v>100</v>
      </c>
      <c r="HO110">
        <v>2.073</v>
      </c>
      <c r="HP110">
        <v>0.121</v>
      </c>
      <c r="HQ110">
        <v>2.17075</v>
      </c>
      <c r="HR110">
        <v>0</v>
      </c>
      <c r="HS110">
        <v>0</v>
      </c>
      <c r="HT110">
        <v>0</v>
      </c>
      <c r="HU110">
        <v>0.133020000000002</v>
      </c>
      <c r="HV110">
        <v>0</v>
      </c>
      <c r="HW110">
        <v>0</v>
      </c>
      <c r="HX110">
        <v>0</v>
      </c>
      <c r="HY110">
        <v>-1</v>
      </c>
      <c r="HZ110">
        <v>-1</v>
      </c>
      <c r="IA110">
        <v>-1</v>
      </c>
      <c r="IB110">
        <v>-1</v>
      </c>
      <c r="IC110">
        <v>1.6</v>
      </c>
      <c r="ID110">
        <v>1.5</v>
      </c>
      <c r="IE110">
        <v>0.50781200000000004</v>
      </c>
      <c r="IF110">
        <v>2.6355</v>
      </c>
      <c r="IG110">
        <v>2.9980500000000001</v>
      </c>
      <c r="IH110">
        <v>2.9553199999999999</v>
      </c>
      <c r="II110">
        <v>2.7453599999999998</v>
      </c>
      <c r="IJ110">
        <v>2.323</v>
      </c>
      <c r="IK110">
        <v>33.020600000000002</v>
      </c>
      <c r="IL110">
        <v>24.210100000000001</v>
      </c>
      <c r="IM110">
        <v>18</v>
      </c>
      <c r="IN110">
        <v>1076.8599999999999</v>
      </c>
      <c r="IO110">
        <v>654.83799999999997</v>
      </c>
      <c r="IP110">
        <v>24.9998</v>
      </c>
      <c r="IQ110">
        <v>24.516999999999999</v>
      </c>
      <c r="IR110">
        <v>30</v>
      </c>
      <c r="IS110">
        <v>24.374400000000001</v>
      </c>
      <c r="IT110">
        <v>24.328099999999999</v>
      </c>
      <c r="IU110">
        <v>10.207700000000001</v>
      </c>
      <c r="IV110">
        <v>17.454000000000001</v>
      </c>
      <c r="IW110">
        <v>60.041899999999998</v>
      </c>
      <c r="IX110">
        <v>25</v>
      </c>
      <c r="IY110">
        <v>100</v>
      </c>
      <c r="IZ110">
        <v>16.915900000000001</v>
      </c>
      <c r="JA110">
        <v>103.471</v>
      </c>
      <c r="JB110">
        <v>104.699</v>
      </c>
    </row>
    <row r="111" spans="1:262" x14ac:dyDescent="0.2">
      <c r="A111">
        <v>95</v>
      </c>
      <c r="B111">
        <v>1634328362.5999999</v>
      </c>
      <c r="C111">
        <v>16582.5</v>
      </c>
      <c r="D111" t="s">
        <v>785</v>
      </c>
      <c r="E111" t="s">
        <v>786</v>
      </c>
      <c r="F111" t="s">
        <v>390</v>
      </c>
      <c r="G111">
        <v>1634328362.5999999</v>
      </c>
      <c r="H111">
        <f t="shared" si="92"/>
        <v>3.896811418009584E-3</v>
      </c>
      <c r="I111">
        <f t="shared" si="93"/>
        <v>3.8968114180095839</v>
      </c>
      <c r="J111">
        <f t="shared" si="94"/>
        <v>-0.20188535605090557</v>
      </c>
      <c r="K111">
        <f t="shared" si="95"/>
        <v>49.968800000000002</v>
      </c>
      <c r="L111">
        <f t="shared" si="96"/>
        <v>50.02812180775301</v>
      </c>
      <c r="M111">
        <f t="shared" si="97"/>
        <v>4.5503462406217228</v>
      </c>
      <c r="N111">
        <f t="shared" si="98"/>
        <v>4.5449505800383996</v>
      </c>
      <c r="O111">
        <f t="shared" si="99"/>
        <v>0.1966032655745758</v>
      </c>
      <c r="P111">
        <f t="shared" si="100"/>
        <v>2.7574586023871674</v>
      </c>
      <c r="Q111">
        <f t="shared" si="101"/>
        <v>0.18913458008104361</v>
      </c>
      <c r="R111">
        <f t="shared" si="102"/>
        <v>0.11885650462864206</v>
      </c>
      <c r="S111">
        <f t="shared" si="103"/>
        <v>241.73002101800682</v>
      </c>
      <c r="T111">
        <f t="shared" si="104"/>
        <v>26.897620500290888</v>
      </c>
      <c r="U111">
        <f t="shared" si="105"/>
        <v>26.897620500290888</v>
      </c>
      <c r="V111">
        <f t="shared" si="106"/>
        <v>3.557694599055699</v>
      </c>
      <c r="W111">
        <f t="shared" si="107"/>
        <v>50.12978727000781</v>
      </c>
      <c r="X111">
        <f t="shared" si="108"/>
        <v>1.7382556822479998</v>
      </c>
      <c r="Y111">
        <f t="shared" si="109"/>
        <v>3.467510589832449</v>
      </c>
      <c r="Z111">
        <f t="shared" si="110"/>
        <v>1.8194389168076992</v>
      </c>
      <c r="AA111">
        <f t="shared" si="111"/>
        <v>-171.84938353422265</v>
      </c>
      <c r="AB111">
        <f t="shared" si="112"/>
        <v>-64.833720749225051</v>
      </c>
      <c r="AC111">
        <f t="shared" si="113"/>
        <v>-5.0579525520563315</v>
      </c>
      <c r="AD111">
        <f t="shared" si="114"/>
        <v>-1.1035817497202061E-2</v>
      </c>
      <c r="AE111">
        <v>0</v>
      </c>
      <c r="AF111">
        <v>0</v>
      </c>
      <c r="AG111">
        <f t="shared" si="115"/>
        <v>1</v>
      </c>
      <c r="AH111">
        <f t="shared" si="116"/>
        <v>0</v>
      </c>
      <c r="AI111">
        <f t="shared" si="117"/>
        <v>47946.163416860058</v>
      </c>
      <c r="AJ111" t="s">
        <v>391</v>
      </c>
      <c r="AK111">
        <v>0</v>
      </c>
      <c r="AL111">
        <v>0</v>
      </c>
      <c r="AM111">
        <v>0</v>
      </c>
      <c r="AN111" t="e">
        <f t="shared" si="118"/>
        <v>#DIV/0!</v>
      </c>
      <c r="AO111">
        <v>-1</v>
      </c>
      <c r="AP111" t="s">
        <v>787</v>
      </c>
      <c r="AQ111">
        <v>10406.5</v>
      </c>
      <c r="AR111">
        <v>1205.8696153846199</v>
      </c>
      <c r="AS111">
        <v>1324.97</v>
      </c>
      <c r="AT111">
        <f t="shared" si="119"/>
        <v>8.9889117953900977E-2</v>
      </c>
      <c r="AU111">
        <v>0.5</v>
      </c>
      <c r="AV111">
        <f t="shared" si="120"/>
        <v>1261.1693994911952</v>
      </c>
      <c r="AW111">
        <f t="shared" si="121"/>
        <v>-0.20188535605090557</v>
      </c>
      <c r="AX111">
        <f t="shared" si="122"/>
        <v>56.682702455357258</v>
      </c>
      <c r="AY111">
        <f t="shared" si="123"/>
        <v>6.328369878551485E-4</v>
      </c>
      <c r="AZ111">
        <f t="shared" si="124"/>
        <v>-1</v>
      </c>
      <c r="BA111" t="e">
        <f t="shared" si="125"/>
        <v>#DIV/0!</v>
      </c>
      <c r="BB111" t="s">
        <v>391</v>
      </c>
      <c r="BC111">
        <v>0</v>
      </c>
      <c r="BD111" t="e">
        <f t="shared" si="126"/>
        <v>#DIV/0!</v>
      </c>
      <c r="BE111" t="e">
        <f t="shared" si="127"/>
        <v>#DIV/0!</v>
      </c>
      <c r="BF111" t="e">
        <f t="shared" si="128"/>
        <v>#DIV/0!</v>
      </c>
      <c r="BG111" t="e">
        <f t="shared" si="129"/>
        <v>#DIV/0!</v>
      </c>
      <c r="BH111">
        <f t="shared" si="130"/>
        <v>8.9889117953900921E-2</v>
      </c>
      <c r="BI111" t="e">
        <f t="shared" si="131"/>
        <v>#DIV/0!</v>
      </c>
      <c r="BJ111" t="e">
        <f t="shared" si="132"/>
        <v>#DIV/0!</v>
      </c>
      <c r="BK111" t="e">
        <f t="shared" si="133"/>
        <v>#DIV/0!</v>
      </c>
      <c r="BL111">
        <v>213</v>
      </c>
      <c r="BM111">
        <v>300</v>
      </c>
      <c r="BN111">
        <v>300</v>
      </c>
      <c r="BO111">
        <v>300</v>
      </c>
      <c r="BP111">
        <v>10406.5</v>
      </c>
      <c r="BQ111">
        <v>1307.21</v>
      </c>
      <c r="BR111">
        <v>-7.3594100000000003E-3</v>
      </c>
      <c r="BS111">
        <v>0.69</v>
      </c>
      <c r="BT111" t="s">
        <v>391</v>
      </c>
      <c r="BU111" t="s">
        <v>391</v>
      </c>
      <c r="BV111" t="s">
        <v>391</v>
      </c>
      <c r="BW111" t="s">
        <v>391</v>
      </c>
      <c r="BX111" t="s">
        <v>391</v>
      </c>
      <c r="BY111" t="s">
        <v>391</v>
      </c>
      <c r="BZ111" t="s">
        <v>391</v>
      </c>
      <c r="CA111" t="s">
        <v>391</v>
      </c>
      <c r="CB111" t="s">
        <v>391</v>
      </c>
      <c r="CC111" t="s">
        <v>391</v>
      </c>
      <c r="CD111">
        <f t="shared" si="134"/>
        <v>1499.95</v>
      </c>
      <c r="CE111">
        <f t="shared" si="135"/>
        <v>1261.1693994911952</v>
      </c>
      <c r="CF111">
        <f t="shared" si="136"/>
        <v>0.84080762658168284</v>
      </c>
      <c r="CG111">
        <f t="shared" si="137"/>
        <v>0.16115871930264797</v>
      </c>
      <c r="CH111">
        <v>6</v>
      </c>
      <c r="CI111">
        <v>0.5</v>
      </c>
      <c r="CJ111" t="s">
        <v>393</v>
      </c>
      <c r="CK111">
        <v>2</v>
      </c>
      <c r="CL111">
        <v>1634328362.5999999</v>
      </c>
      <c r="CM111">
        <v>49.968800000000002</v>
      </c>
      <c r="CN111">
        <v>49.964500000000001</v>
      </c>
      <c r="CO111">
        <v>19.111000000000001</v>
      </c>
      <c r="CP111">
        <v>16.817499999999999</v>
      </c>
      <c r="CQ111">
        <v>47.953800000000001</v>
      </c>
      <c r="CR111">
        <v>18.998000000000001</v>
      </c>
      <c r="CS111">
        <v>999.95799999999997</v>
      </c>
      <c r="CT111">
        <v>90.855199999999996</v>
      </c>
      <c r="CU111">
        <v>0.100568</v>
      </c>
      <c r="CV111">
        <v>26.461500000000001</v>
      </c>
      <c r="CW111">
        <v>-254.65299999999999</v>
      </c>
      <c r="CX111">
        <v>999.9</v>
      </c>
      <c r="CY111">
        <v>0</v>
      </c>
      <c r="CZ111">
        <v>0</v>
      </c>
      <c r="DA111">
        <v>9960.6200000000008</v>
      </c>
      <c r="DB111">
        <v>0</v>
      </c>
      <c r="DC111">
        <v>12.853199999999999</v>
      </c>
      <c r="DD111">
        <v>6.20384E-2</v>
      </c>
      <c r="DE111">
        <v>51.001600000000003</v>
      </c>
      <c r="DF111">
        <v>50.819200000000002</v>
      </c>
      <c r="DG111">
        <v>2.3010700000000002</v>
      </c>
      <c r="DH111">
        <v>49.964500000000001</v>
      </c>
      <c r="DI111">
        <v>16.817499999999999</v>
      </c>
      <c r="DJ111">
        <v>1.73702</v>
      </c>
      <c r="DK111">
        <v>1.52796</v>
      </c>
      <c r="DL111">
        <v>15.231299999999999</v>
      </c>
      <c r="DM111">
        <v>13.2509</v>
      </c>
      <c r="DN111">
        <v>1499.95</v>
      </c>
      <c r="DO111">
        <v>0.97298899999999999</v>
      </c>
      <c r="DP111">
        <v>2.7010800000000001E-2</v>
      </c>
      <c r="DQ111">
        <v>0</v>
      </c>
      <c r="DR111">
        <v>1199.71</v>
      </c>
      <c r="DS111">
        <v>5.0006300000000001</v>
      </c>
      <c r="DT111">
        <v>17560</v>
      </c>
      <c r="DU111">
        <v>12904.6</v>
      </c>
      <c r="DV111">
        <v>38.186999999999998</v>
      </c>
      <c r="DW111">
        <v>39.25</v>
      </c>
      <c r="DX111">
        <v>38</v>
      </c>
      <c r="DY111">
        <v>39.25</v>
      </c>
      <c r="DZ111">
        <v>39.686999999999998</v>
      </c>
      <c r="EA111">
        <v>1454.57</v>
      </c>
      <c r="EB111">
        <v>40.380000000000003</v>
      </c>
      <c r="EC111">
        <v>0</v>
      </c>
      <c r="ED111">
        <v>101.700000047684</v>
      </c>
      <c r="EE111">
        <v>0</v>
      </c>
      <c r="EF111">
        <v>1205.8696153846199</v>
      </c>
      <c r="EG111">
        <v>-50.584273526640501</v>
      </c>
      <c r="EH111">
        <v>-653.41880394124905</v>
      </c>
      <c r="EI111">
        <v>17640.688461538499</v>
      </c>
      <c r="EJ111">
        <v>15</v>
      </c>
      <c r="EK111">
        <v>1634328383.5999999</v>
      </c>
      <c r="EL111" t="s">
        <v>788</v>
      </c>
      <c r="EM111">
        <v>1634328375.0999999</v>
      </c>
      <c r="EN111">
        <v>1634328383.5999999</v>
      </c>
      <c r="EO111">
        <v>103</v>
      </c>
      <c r="EP111">
        <v>-5.7000000000000002E-2</v>
      </c>
      <c r="EQ111">
        <v>-8.0000000000000002E-3</v>
      </c>
      <c r="ER111">
        <v>2.0150000000000001</v>
      </c>
      <c r="ES111">
        <v>0.113</v>
      </c>
      <c r="ET111">
        <v>50</v>
      </c>
      <c r="EU111">
        <v>17</v>
      </c>
      <c r="EV111">
        <v>0.39</v>
      </c>
      <c r="EW111">
        <v>0.03</v>
      </c>
      <c r="EX111">
        <v>5.0946775609756099E-2</v>
      </c>
      <c r="EY111">
        <v>-9.7779257142857096E-2</v>
      </c>
      <c r="EZ111">
        <v>1.65477861316085E-2</v>
      </c>
      <c r="FA111">
        <v>1</v>
      </c>
      <c r="FB111">
        <v>2.2914243902439</v>
      </c>
      <c r="FC111">
        <v>-1.69057839721274E-2</v>
      </c>
      <c r="FD111">
        <v>1.2128051750480999E-2</v>
      </c>
      <c r="FE111">
        <v>1</v>
      </c>
      <c r="FF111">
        <v>2</v>
      </c>
      <c r="FG111">
        <v>2</v>
      </c>
      <c r="FH111" t="s">
        <v>395</v>
      </c>
      <c r="FI111">
        <v>3.88435</v>
      </c>
      <c r="FJ111">
        <v>2.75922</v>
      </c>
      <c r="FK111">
        <v>1.29512E-2</v>
      </c>
      <c r="FL111">
        <v>1.35402E-2</v>
      </c>
      <c r="FM111">
        <v>8.9477600000000004E-2</v>
      </c>
      <c r="FN111">
        <v>8.2049200000000003E-2</v>
      </c>
      <c r="FO111">
        <v>38866.800000000003</v>
      </c>
      <c r="FP111">
        <v>42634.3</v>
      </c>
      <c r="FQ111">
        <v>35673.5</v>
      </c>
      <c r="FR111">
        <v>39223.1</v>
      </c>
      <c r="FS111">
        <v>46080.1</v>
      </c>
      <c r="FT111">
        <v>51985.4</v>
      </c>
      <c r="FU111">
        <v>55788.7</v>
      </c>
      <c r="FV111">
        <v>62893.9</v>
      </c>
      <c r="FW111">
        <v>2.6507499999999999</v>
      </c>
      <c r="FX111">
        <v>2.2363</v>
      </c>
      <c r="FY111">
        <v>-0.33437800000000001</v>
      </c>
      <c r="FZ111">
        <v>0</v>
      </c>
      <c r="GA111">
        <v>-244.73400000000001</v>
      </c>
      <c r="GB111">
        <v>999.9</v>
      </c>
      <c r="GC111">
        <v>48.859000000000002</v>
      </c>
      <c r="GD111">
        <v>28.48</v>
      </c>
      <c r="GE111">
        <v>20.985399999999998</v>
      </c>
      <c r="GF111">
        <v>56.705599999999997</v>
      </c>
      <c r="GG111">
        <v>45.160299999999999</v>
      </c>
      <c r="GH111">
        <v>3</v>
      </c>
      <c r="GI111">
        <v>-0.21318599999999999</v>
      </c>
      <c r="GJ111">
        <v>-0.62798799999999999</v>
      </c>
      <c r="GK111">
        <v>20.133600000000001</v>
      </c>
      <c r="GL111">
        <v>5.20052</v>
      </c>
      <c r="GM111">
        <v>12.0085</v>
      </c>
      <c r="GN111">
        <v>4.9758500000000003</v>
      </c>
      <c r="GO111">
        <v>3.2930999999999999</v>
      </c>
      <c r="GP111">
        <v>41.8</v>
      </c>
      <c r="GQ111">
        <v>2000.3</v>
      </c>
      <c r="GR111">
        <v>9999</v>
      </c>
      <c r="GS111">
        <v>9999</v>
      </c>
      <c r="GT111">
        <v>1.86313</v>
      </c>
      <c r="GU111">
        <v>1.8680000000000001</v>
      </c>
      <c r="GV111">
        <v>1.86775</v>
      </c>
      <c r="GW111">
        <v>1.8690199999999999</v>
      </c>
      <c r="GX111">
        <v>1.86981</v>
      </c>
      <c r="GY111">
        <v>1.8658300000000001</v>
      </c>
      <c r="GZ111">
        <v>1.8669100000000001</v>
      </c>
      <c r="HA111">
        <v>1.86829</v>
      </c>
      <c r="HB111">
        <v>5</v>
      </c>
      <c r="HC111">
        <v>0</v>
      </c>
      <c r="HD111">
        <v>0</v>
      </c>
      <c r="HE111">
        <v>0</v>
      </c>
      <c r="HF111" t="s">
        <v>396</v>
      </c>
      <c r="HG111" t="s">
        <v>397</v>
      </c>
      <c r="HH111" t="s">
        <v>398</v>
      </c>
      <c r="HI111" t="s">
        <v>398</v>
      </c>
      <c r="HJ111" t="s">
        <v>398</v>
      </c>
      <c r="HK111" t="s">
        <v>398</v>
      </c>
      <c r="HL111">
        <v>0</v>
      </c>
      <c r="HM111">
        <v>100</v>
      </c>
      <c r="HN111">
        <v>100</v>
      </c>
      <c r="HO111">
        <v>2.0150000000000001</v>
      </c>
      <c r="HP111">
        <v>0.113</v>
      </c>
      <c r="HQ111">
        <v>2.0727199999999999</v>
      </c>
      <c r="HR111">
        <v>0</v>
      </c>
      <c r="HS111">
        <v>0</v>
      </c>
      <c r="HT111">
        <v>0</v>
      </c>
      <c r="HU111">
        <v>0.120550000000005</v>
      </c>
      <c r="HV111">
        <v>0</v>
      </c>
      <c r="HW111">
        <v>0</v>
      </c>
      <c r="HX111">
        <v>0</v>
      </c>
      <c r="HY111">
        <v>-1</v>
      </c>
      <c r="HZ111">
        <v>-1</v>
      </c>
      <c r="IA111">
        <v>-1</v>
      </c>
      <c r="IB111">
        <v>-1</v>
      </c>
      <c r="IC111">
        <v>1.4</v>
      </c>
      <c r="ID111">
        <v>1.3</v>
      </c>
      <c r="IE111">
        <v>0.32958999999999999</v>
      </c>
      <c r="IF111">
        <v>2.65015</v>
      </c>
      <c r="IG111">
        <v>2.9968300000000001</v>
      </c>
      <c r="IH111">
        <v>2.9565399999999999</v>
      </c>
      <c r="II111">
        <v>2.7453599999999998</v>
      </c>
      <c r="IJ111">
        <v>2.33887</v>
      </c>
      <c r="IK111">
        <v>33.020600000000002</v>
      </c>
      <c r="IL111">
        <v>24.210100000000001</v>
      </c>
      <c r="IM111">
        <v>18</v>
      </c>
      <c r="IN111">
        <v>1076.04</v>
      </c>
      <c r="IO111">
        <v>654.21500000000003</v>
      </c>
      <c r="IP111">
        <v>24.999600000000001</v>
      </c>
      <c r="IQ111">
        <v>24.505500000000001</v>
      </c>
      <c r="IR111">
        <v>30.0001</v>
      </c>
      <c r="IS111">
        <v>24.365300000000001</v>
      </c>
      <c r="IT111">
        <v>24.3187</v>
      </c>
      <c r="IU111">
        <v>6.6414</v>
      </c>
      <c r="IV111">
        <v>17.712</v>
      </c>
      <c r="IW111">
        <v>59.757100000000001</v>
      </c>
      <c r="IX111">
        <v>25</v>
      </c>
      <c r="IY111">
        <v>50</v>
      </c>
      <c r="IZ111">
        <v>16.857299999999999</v>
      </c>
      <c r="JA111">
        <v>103.47199999999999</v>
      </c>
      <c r="JB111">
        <v>104.7</v>
      </c>
    </row>
    <row r="112" spans="1:262" x14ac:dyDescent="0.2">
      <c r="A112">
        <v>96</v>
      </c>
      <c r="B112">
        <v>1634328474.0999999</v>
      </c>
      <c r="C112">
        <v>16694</v>
      </c>
      <c r="D112" t="s">
        <v>789</v>
      </c>
      <c r="E112" t="s">
        <v>790</v>
      </c>
      <c r="F112" t="s">
        <v>390</v>
      </c>
      <c r="G112">
        <v>1634328474.0999999</v>
      </c>
      <c r="H112">
        <f t="shared" si="92"/>
        <v>4.1323214749143912E-3</v>
      </c>
      <c r="I112">
        <f t="shared" si="93"/>
        <v>4.1323214749143915</v>
      </c>
      <c r="J112">
        <f t="shared" si="94"/>
        <v>-2.463805652265703</v>
      </c>
      <c r="K112">
        <f t="shared" si="95"/>
        <v>1.6874899999999999</v>
      </c>
      <c r="L112">
        <f t="shared" si="96"/>
        <v>20.907731061807834</v>
      </c>
      <c r="M112">
        <f t="shared" si="97"/>
        <v>1.9017651809690348</v>
      </c>
      <c r="N112">
        <f t="shared" si="98"/>
        <v>0.15349392603847398</v>
      </c>
      <c r="O112">
        <f t="shared" si="99"/>
        <v>0.20841620783904699</v>
      </c>
      <c r="P112">
        <f t="shared" si="100"/>
        <v>2.7623176261508142</v>
      </c>
      <c r="Q112">
        <f t="shared" si="101"/>
        <v>0.20005769043336252</v>
      </c>
      <c r="R112">
        <f t="shared" si="102"/>
        <v>0.12575910395091988</v>
      </c>
      <c r="S112">
        <f t="shared" si="103"/>
        <v>241.76455401839399</v>
      </c>
      <c r="T112">
        <f t="shared" si="104"/>
        <v>26.965375671270447</v>
      </c>
      <c r="U112">
        <f t="shared" si="105"/>
        <v>26.965375671270447</v>
      </c>
      <c r="V112">
        <f t="shared" si="106"/>
        <v>3.571887668923587</v>
      </c>
      <c r="W112">
        <f t="shared" si="107"/>
        <v>50.017025589817187</v>
      </c>
      <c r="X112">
        <f t="shared" si="108"/>
        <v>1.7479946402447197</v>
      </c>
      <c r="Y112">
        <f t="shared" si="109"/>
        <v>3.4947992601155167</v>
      </c>
      <c r="Z112">
        <f t="shared" si="110"/>
        <v>1.8238930286788673</v>
      </c>
      <c r="AA112">
        <f t="shared" si="111"/>
        <v>-182.23537704372464</v>
      </c>
      <c r="AB112">
        <f t="shared" si="112"/>
        <v>-55.231571884947286</v>
      </c>
      <c r="AC112">
        <f t="shared" si="113"/>
        <v>-4.3055918500621342</v>
      </c>
      <c r="AD112">
        <f t="shared" si="114"/>
        <v>-7.9867603400742837E-3</v>
      </c>
      <c r="AE112">
        <v>0</v>
      </c>
      <c r="AF112">
        <v>0</v>
      </c>
      <c r="AG112">
        <f t="shared" si="115"/>
        <v>1</v>
      </c>
      <c r="AH112">
        <f t="shared" si="116"/>
        <v>0</v>
      </c>
      <c r="AI112">
        <f t="shared" si="117"/>
        <v>48057.30632186275</v>
      </c>
      <c r="AJ112" t="s">
        <v>391</v>
      </c>
      <c r="AK112">
        <v>0</v>
      </c>
      <c r="AL112">
        <v>0</v>
      </c>
      <c r="AM112">
        <v>0</v>
      </c>
      <c r="AN112" t="e">
        <f t="shared" si="118"/>
        <v>#DIV/0!</v>
      </c>
      <c r="AO112">
        <v>-1</v>
      </c>
      <c r="AP112" t="s">
        <v>791</v>
      </c>
      <c r="AQ112">
        <v>10397.1</v>
      </c>
      <c r="AR112">
        <v>1014.1564</v>
      </c>
      <c r="AS112">
        <v>1086.0999999999999</v>
      </c>
      <c r="AT112">
        <f t="shared" si="119"/>
        <v>6.624030936377856E-2</v>
      </c>
      <c r="AU112">
        <v>0.5</v>
      </c>
      <c r="AV112">
        <f t="shared" si="120"/>
        <v>1261.3538994913959</v>
      </c>
      <c r="AW112">
        <f t="shared" si="121"/>
        <v>-2.463805652265703</v>
      </c>
      <c r="AX112">
        <f t="shared" si="122"/>
        <v>41.776236259759251</v>
      </c>
      <c r="AY112">
        <f t="shared" si="123"/>
        <v>-1.1605035294661871E-3</v>
      </c>
      <c r="AZ112">
        <f t="shared" si="124"/>
        <v>-1</v>
      </c>
      <c r="BA112" t="e">
        <f t="shared" si="125"/>
        <v>#DIV/0!</v>
      </c>
      <c r="BB112" t="s">
        <v>391</v>
      </c>
      <c r="BC112">
        <v>0</v>
      </c>
      <c r="BD112" t="e">
        <f t="shared" si="126"/>
        <v>#DIV/0!</v>
      </c>
      <c r="BE112" t="e">
        <f t="shared" si="127"/>
        <v>#DIV/0!</v>
      </c>
      <c r="BF112" t="e">
        <f t="shared" si="128"/>
        <v>#DIV/0!</v>
      </c>
      <c r="BG112" t="e">
        <f t="shared" si="129"/>
        <v>#DIV/0!</v>
      </c>
      <c r="BH112">
        <f t="shared" si="130"/>
        <v>6.6240309363778616E-2</v>
      </c>
      <c r="BI112" t="e">
        <f t="shared" si="131"/>
        <v>#DIV/0!</v>
      </c>
      <c r="BJ112" t="e">
        <f t="shared" si="132"/>
        <v>#DIV/0!</v>
      </c>
      <c r="BK112" t="e">
        <f t="shared" si="133"/>
        <v>#DIV/0!</v>
      </c>
      <c r="BL112">
        <v>214</v>
      </c>
      <c r="BM112">
        <v>300</v>
      </c>
      <c r="BN112">
        <v>300</v>
      </c>
      <c r="BO112">
        <v>300</v>
      </c>
      <c r="BP112">
        <v>10397.1</v>
      </c>
      <c r="BQ112">
        <v>1071.94</v>
      </c>
      <c r="BR112">
        <v>-7.3525700000000001E-3</v>
      </c>
      <c r="BS112">
        <v>-0.42</v>
      </c>
      <c r="BT112" t="s">
        <v>391</v>
      </c>
      <c r="BU112" t="s">
        <v>391</v>
      </c>
      <c r="BV112" t="s">
        <v>391</v>
      </c>
      <c r="BW112" t="s">
        <v>391</v>
      </c>
      <c r="BX112" t="s">
        <v>391</v>
      </c>
      <c r="BY112" t="s">
        <v>391</v>
      </c>
      <c r="BZ112" t="s">
        <v>391</v>
      </c>
      <c r="CA112" t="s">
        <v>391</v>
      </c>
      <c r="CB112" t="s">
        <v>391</v>
      </c>
      <c r="CC112" t="s">
        <v>391</v>
      </c>
      <c r="CD112">
        <f t="shared" si="134"/>
        <v>1500.17</v>
      </c>
      <c r="CE112">
        <f t="shared" si="135"/>
        <v>1261.3538994913959</v>
      </c>
      <c r="CF112">
        <f t="shared" si="136"/>
        <v>0.84080730816600502</v>
      </c>
      <c r="CG112">
        <f t="shared" si="137"/>
        <v>0.1611581047603898</v>
      </c>
      <c r="CH112">
        <v>6</v>
      </c>
      <c r="CI112">
        <v>0.5</v>
      </c>
      <c r="CJ112" t="s">
        <v>393</v>
      </c>
      <c r="CK112">
        <v>2</v>
      </c>
      <c r="CL112">
        <v>1634328474.0999999</v>
      </c>
      <c r="CM112">
        <v>1.6874899999999999</v>
      </c>
      <c r="CN112">
        <v>0.213479</v>
      </c>
      <c r="CO112">
        <v>19.217199999999998</v>
      </c>
      <c r="CP112">
        <v>16.785599999999999</v>
      </c>
      <c r="CQ112">
        <v>-0.21757299999999999</v>
      </c>
      <c r="CR112">
        <v>19.105799999999999</v>
      </c>
      <c r="CS112">
        <v>1000.06</v>
      </c>
      <c r="CT112">
        <v>90.86</v>
      </c>
      <c r="CU112">
        <v>9.9902599999999994E-2</v>
      </c>
      <c r="CV112">
        <v>26.5945</v>
      </c>
      <c r="CW112">
        <v>-254.417</v>
      </c>
      <c r="CX112">
        <v>999.9</v>
      </c>
      <c r="CY112">
        <v>0</v>
      </c>
      <c r="CZ112">
        <v>0</v>
      </c>
      <c r="DA112">
        <v>9988.75</v>
      </c>
      <c r="DB112">
        <v>0</v>
      </c>
      <c r="DC112">
        <v>12.853199999999999</v>
      </c>
      <c r="DD112">
        <v>1.47401</v>
      </c>
      <c r="DE112">
        <v>1.7205600000000001</v>
      </c>
      <c r="DF112">
        <v>0.21712300000000001</v>
      </c>
      <c r="DG112">
        <v>2.4315799999999999</v>
      </c>
      <c r="DH112">
        <v>0.213479</v>
      </c>
      <c r="DI112">
        <v>16.785599999999999</v>
      </c>
      <c r="DJ112">
        <v>1.74607</v>
      </c>
      <c r="DK112">
        <v>1.5251399999999999</v>
      </c>
      <c r="DL112">
        <v>15.312200000000001</v>
      </c>
      <c r="DM112">
        <v>13.2225</v>
      </c>
      <c r="DN112">
        <v>1500.17</v>
      </c>
      <c r="DO112">
        <v>0.97299800000000003</v>
      </c>
      <c r="DP112">
        <v>2.7001799999999999E-2</v>
      </c>
      <c r="DQ112">
        <v>0</v>
      </c>
      <c r="DR112">
        <v>1004.82</v>
      </c>
      <c r="DS112">
        <v>5.0006300000000001</v>
      </c>
      <c r="DT112">
        <v>14818.6</v>
      </c>
      <c r="DU112">
        <v>12906.6</v>
      </c>
      <c r="DV112">
        <v>40.186999999999998</v>
      </c>
      <c r="DW112">
        <v>41</v>
      </c>
      <c r="DX112">
        <v>39.75</v>
      </c>
      <c r="DY112">
        <v>42</v>
      </c>
      <c r="DZ112">
        <v>41.561999999999998</v>
      </c>
      <c r="EA112">
        <v>1454.8</v>
      </c>
      <c r="EB112">
        <v>40.369999999999997</v>
      </c>
      <c r="EC112">
        <v>0</v>
      </c>
      <c r="ED112">
        <v>111.19999980926499</v>
      </c>
      <c r="EE112">
        <v>0</v>
      </c>
      <c r="EF112">
        <v>1014.1564</v>
      </c>
      <c r="EG112">
        <v>-79.644615511723202</v>
      </c>
      <c r="EH112">
        <v>-1128.7692324643499</v>
      </c>
      <c r="EI112">
        <v>14950.371999999999</v>
      </c>
      <c r="EJ112">
        <v>15</v>
      </c>
      <c r="EK112">
        <v>1634328444.5999999</v>
      </c>
      <c r="EL112" t="s">
        <v>792</v>
      </c>
      <c r="EM112">
        <v>1634328441.5999999</v>
      </c>
      <c r="EN112">
        <v>1634328444.5999999</v>
      </c>
      <c r="EO112">
        <v>104</v>
      </c>
      <c r="EP112">
        <v>-0.11</v>
      </c>
      <c r="EQ112">
        <v>-1E-3</v>
      </c>
      <c r="ER112">
        <v>1.905</v>
      </c>
      <c r="ES112">
        <v>0.111</v>
      </c>
      <c r="ET112">
        <v>0</v>
      </c>
      <c r="EU112">
        <v>17</v>
      </c>
      <c r="EV112">
        <v>0.33</v>
      </c>
      <c r="EW112">
        <v>0.03</v>
      </c>
      <c r="EX112">
        <v>1.5014689999999999</v>
      </c>
      <c r="EY112">
        <v>-3.6842926829268298E-2</v>
      </c>
      <c r="EZ112">
        <v>2.2592498732986601E-2</v>
      </c>
      <c r="FA112">
        <v>1</v>
      </c>
      <c r="FB112">
        <v>2.3934172500000002</v>
      </c>
      <c r="FC112">
        <v>0.26163253283302101</v>
      </c>
      <c r="FD112">
        <v>3.0045849545943901E-2</v>
      </c>
      <c r="FE112">
        <v>1</v>
      </c>
      <c r="FF112">
        <v>2</v>
      </c>
      <c r="FG112">
        <v>2</v>
      </c>
      <c r="FH112" t="s">
        <v>395</v>
      </c>
      <c r="FI112">
        <v>3.88449</v>
      </c>
      <c r="FJ112">
        <v>2.7587899999999999</v>
      </c>
      <c r="FK112">
        <v>-5.9274300000000003E-5</v>
      </c>
      <c r="FL112">
        <v>5.8366499999999998E-5</v>
      </c>
      <c r="FM112">
        <v>8.9848399999999995E-2</v>
      </c>
      <c r="FN112">
        <v>8.1943600000000005E-2</v>
      </c>
      <c r="FO112">
        <v>39378.5</v>
      </c>
      <c r="FP112">
        <v>43218.9</v>
      </c>
      <c r="FQ112">
        <v>35672.9</v>
      </c>
      <c r="FR112">
        <v>39224.800000000003</v>
      </c>
      <c r="FS112">
        <v>46060.1</v>
      </c>
      <c r="FT112">
        <v>51993</v>
      </c>
      <c r="FU112">
        <v>55788</v>
      </c>
      <c r="FV112">
        <v>62896.3</v>
      </c>
      <c r="FW112">
        <v>2.6474500000000001</v>
      </c>
      <c r="FX112">
        <v>2.2352699999999999</v>
      </c>
      <c r="FY112">
        <v>-0.32651400000000003</v>
      </c>
      <c r="FZ112">
        <v>0</v>
      </c>
      <c r="GA112">
        <v>-244.732</v>
      </c>
      <c r="GB112">
        <v>999.9</v>
      </c>
      <c r="GC112">
        <v>48.712000000000003</v>
      </c>
      <c r="GD112">
        <v>28.47</v>
      </c>
      <c r="GE112">
        <v>20.910299999999999</v>
      </c>
      <c r="GF112">
        <v>56.575600000000001</v>
      </c>
      <c r="GG112">
        <v>45.096200000000003</v>
      </c>
      <c r="GH112">
        <v>3</v>
      </c>
      <c r="GI112">
        <v>-0.213758</v>
      </c>
      <c r="GJ112">
        <v>-0.60474700000000003</v>
      </c>
      <c r="GK112">
        <v>20.133400000000002</v>
      </c>
      <c r="GL112">
        <v>5.1993200000000002</v>
      </c>
      <c r="GM112">
        <v>12.007899999999999</v>
      </c>
      <c r="GN112">
        <v>4.9756499999999999</v>
      </c>
      <c r="GO112">
        <v>3.2930000000000001</v>
      </c>
      <c r="GP112">
        <v>41.9</v>
      </c>
      <c r="GQ112">
        <v>2004.2</v>
      </c>
      <c r="GR112">
        <v>9999</v>
      </c>
      <c r="GS112">
        <v>9999</v>
      </c>
      <c r="GT112">
        <v>1.86321</v>
      </c>
      <c r="GU112">
        <v>1.86808</v>
      </c>
      <c r="GV112">
        <v>1.86782</v>
      </c>
      <c r="GW112">
        <v>1.8690500000000001</v>
      </c>
      <c r="GX112">
        <v>1.86982</v>
      </c>
      <c r="GY112">
        <v>1.86585</v>
      </c>
      <c r="GZ112">
        <v>1.86694</v>
      </c>
      <c r="HA112">
        <v>1.86835</v>
      </c>
      <c r="HB112">
        <v>5</v>
      </c>
      <c r="HC112">
        <v>0</v>
      </c>
      <c r="HD112">
        <v>0</v>
      </c>
      <c r="HE112">
        <v>0</v>
      </c>
      <c r="HF112" t="s">
        <v>396</v>
      </c>
      <c r="HG112" t="s">
        <v>397</v>
      </c>
      <c r="HH112" t="s">
        <v>398</v>
      </c>
      <c r="HI112" t="s">
        <v>398</v>
      </c>
      <c r="HJ112" t="s">
        <v>398</v>
      </c>
      <c r="HK112" t="s">
        <v>398</v>
      </c>
      <c r="HL112">
        <v>0</v>
      </c>
      <c r="HM112">
        <v>100</v>
      </c>
      <c r="HN112">
        <v>100</v>
      </c>
      <c r="HO112">
        <v>1.905</v>
      </c>
      <c r="HP112">
        <v>0.1114</v>
      </c>
      <c r="HQ112">
        <v>1.90506555</v>
      </c>
      <c r="HR112">
        <v>0</v>
      </c>
      <c r="HS112">
        <v>0</v>
      </c>
      <c r="HT112">
        <v>0</v>
      </c>
      <c r="HU112">
        <v>0.111399999999996</v>
      </c>
      <c r="HV112">
        <v>0</v>
      </c>
      <c r="HW112">
        <v>0</v>
      </c>
      <c r="HX112">
        <v>0</v>
      </c>
      <c r="HY112">
        <v>-1</v>
      </c>
      <c r="HZ112">
        <v>-1</v>
      </c>
      <c r="IA112">
        <v>-1</v>
      </c>
      <c r="IB112">
        <v>-1</v>
      </c>
      <c r="IC112">
        <v>0.5</v>
      </c>
      <c r="ID112">
        <v>0.5</v>
      </c>
      <c r="IE112">
        <v>3.1738299999999997E-2</v>
      </c>
      <c r="IF112">
        <v>4.99756</v>
      </c>
      <c r="IG112">
        <v>2.9980500000000001</v>
      </c>
      <c r="IH112">
        <v>2.9553199999999999</v>
      </c>
      <c r="II112">
        <v>2.7453599999999998</v>
      </c>
      <c r="IJ112">
        <v>2.34131</v>
      </c>
      <c r="IK112">
        <v>33.042900000000003</v>
      </c>
      <c r="IL112">
        <v>24.218800000000002</v>
      </c>
      <c r="IM112">
        <v>18</v>
      </c>
      <c r="IN112">
        <v>1071.9100000000001</v>
      </c>
      <c r="IO112">
        <v>653.28200000000004</v>
      </c>
      <c r="IP112">
        <v>25.000299999999999</v>
      </c>
      <c r="IQ112">
        <v>24.496400000000001</v>
      </c>
      <c r="IR112">
        <v>30.0001</v>
      </c>
      <c r="IS112">
        <v>24.358499999999999</v>
      </c>
      <c r="IT112">
        <v>24.310400000000001</v>
      </c>
      <c r="IU112">
        <v>0</v>
      </c>
      <c r="IV112">
        <v>17.6799</v>
      </c>
      <c r="IW112">
        <v>59.657600000000002</v>
      </c>
      <c r="IX112">
        <v>25</v>
      </c>
      <c r="IY112">
        <v>0</v>
      </c>
      <c r="IZ112">
        <v>16.7621</v>
      </c>
      <c r="JA112">
        <v>103.47</v>
      </c>
      <c r="JB112">
        <v>104.70399999999999</v>
      </c>
    </row>
    <row r="113" spans="1:262" x14ac:dyDescent="0.2">
      <c r="A113">
        <v>97</v>
      </c>
      <c r="B113">
        <v>1634328571.5999999</v>
      </c>
      <c r="C113">
        <v>16791.5</v>
      </c>
      <c r="D113" t="s">
        <v>793</v>
      </c>
      <c r="E113" t="s">
        <v>794</v>
      </c>
      <c r="F113" t="s">
        <v>390</v>
      </c>
      <c r="G113">
        <v>1634328571.5999999</v>
      </c>
      <c r="H113">
        <f t="shared" ref="H113:H144" si="138">(I113)/1000</f>
        <v>4.2120671646448038E-3</v>
      </c>
      <c r="I113">
        <f t="shared" ref="I113:I136" si="139">1000*CS113*AG113*(CO113-CP113)/(100*CH113*(1000-AG113*CO113))</f>
        <v>4.2120671646448038</v>
      </c>
      <c r="J113">
        <f t="shared" ref="J113:J136" si="140">CS113*AG113*(CN113-CM113*(1000-AG113*CP113)/(1000-AG113*CO113))/(100*CH113)</f>
        <v>11.29498698412827</v>
      </c>
      <c r="K113">
        <f t="shared" ref="K113:K144" si="141">CM113 - IF(AG113&gt;1, J113*CH113*100/(AI113*DA113), 0)</f>
        <v>392.39699999999999</v>
      </c>
      <c r="L113">
        <f t="shared" ref="L113:L144" si="142">((R113-H113/2)*K113-J113)/(R113+H113/2)</f>
        <v>293.22332072258547</v>
      </c>
      <c r="M113">
        <f t="shared" ref="M113:M144" si="143">L113*(CT113+CU113)/1000</f>
        <v>26.672536464382144</v>
      </c>
      <c r="N113">
        <f t="shared" ref="N113:N136" si="144">(CM113 - IF(AG113&gt;1, J113*CH113*100/(AI113*DA113), 0))*(CT113+CU113)/1000</f>
        <v>35.693693343429899</v>
      </c>
      <c r="O113">
        <f t="shared" ref="O113:O144" si="145">2/((1/Q113-1/P113)+SIGN(Q113)*SQRT((1/Q113-1/P113)*(1/Q113-1/P113) + 4*CI113/((CI113+1)*(CI113+1))*(2*1/Q113*1/P113-1/P113*1/P113)))</f>
        <v>0.21303940559761048</v>
      </c>
      <c r="P113">
        <f t="shared" ref="P113:P136" si="146">IF(LEFT(CJ113,1)&lt;&gt;"0",IF(LEFT(CJ113,1)="1",3,CK113),$D$5+$E$5*(DA113*CT113/($K$5*1000))+$F$5*(DA113*CT113/($K$5*1000))*MAX(MIN(CH113,$J$5),$I$5)*MAX(MIN(CH113,$J$5),$I$5)+$G$5*MAX(MIN(CH113,$J$5),$I$5)*(DA113*CT113/($K$5*1000))+$H$5*(DA113*CT113/($K$5*1000))*(DA113*CT113/($K$5*1000)))</f>
        <v>2.7623809519781495</v>
      </c>
      <c r="Q113">
        <f t="shared" ref="Q113:Q136" si="147">H113*(1000-(1000*0.61365*EXP(17.502*U113/(240.97+U113))/(CT113+CU113)+CO113)/2)/(1000*0.61365*EXP(17.502*U113/(240.97+U113))/(CT113+CU113)-CO113)</f>
        <v>0.20431448727325702</v>
      </c>
      <c r="R113">
        <f t="shared" ref="R113:R136" si="148">1/((CI113+1)/(O113/1.6)+1/(P113/1.37)) + CI113/((CI113+1)/(O113/1.6) + CI113/(P113/1.37))</f>
        <v>0.12845067861865453</v>
      </c>
      <c r="S113">
        <f t="shared" ref="S113:S136" si="149">(CD113*CG113)</f>
        <v>241.70972659923129</v>
      </c>
      <c r="T113">
        <f t="shared" ref="T113:T144" si="150">(CV113+(S113+2*0.95*0.0000000567*(((CV113+$B$7)+273)^4-(CV113+273)^4)-44100*H113)/(1.84*29.3*P113+8*0.95*0.0000000567*(CV113+273)^3))</f>
        <v>26.97920747895866</v>
      </c>
      <c r="U113">
        <f t="shared" ref="U113:U144" si="151">($C$7*CW113+$D$7*CX113+$E$7*T113)</f>
        <v>26.97920747895866</v>
      </c>
      <c r="V113">
        <f t="shared" ref="V113:V144" si="152">0.61365*EXP(17.502*U113/(240.97+U113))</f>
        <v>3.5747911654510478</v>
      </c>
      <c r="W113">
        <f t="shared" ref="W113:W144" si="153">(X113/Y113*100)</f>
        <v>50.095450595200752</v>
      </c>
      <c r="X113">
        <f t="shared" ref="X113:X136" si="154">CO113*(CT113+CU113)/1000</f>
        <v>1.7544621384229202</v>
      </c>
      <c r="Y113">
        <f t="shared" ref="Y113:Y136" si="155">0.61365*EXP(17.502*CV113/(240.97+CV113))</f>
        <v>3.5022384619313143</v>
      </c>
      <c r="Z113">
        <f t="shared" ref="Z113:Z136" si="156">(V113-CO113*(CT113+CU113)/1000)</f>
        <v>1.8203290270281276</v>
      </c>
      <c r="AA113">
        <f t="shared" ref="AA113:AA136" si="157">(-H113*44100)</f>
        <v>-185.75216196083585</v>
      </c>
      <c r="AB113">
        <f t="shared" ref="AB113:AB136" si="158">2*29.3*P113*0.92*(CV113-U113)</f>
        <v>-51.91653679195209</v>
      </c>
      <c r="AC113">
        <f t="shared" ref="AC113:AC136" si="159">2*0.95*0.0000000567*(((CV113+$B$7)+273)^4-(U113+273)^4)</f>
        <v>-4.0480856645434065</v>
      </c>
      <c r="AD113">
        <f t="shared" ref="AD113:AD144" si="160">S113+AC113+AA113+AB113</f>
        <v>-7.057818100058455E-3</v>
      </c>
      <c r="AE113">
        <v>0</v>
      </c>
      <c r="AF113">
        <v>0</v>
      </c>
      <c r="AG113">
        <f t="shared" ref="AG113:AG136" si="161">IF(AE113*$H$13&gt;=AI113,1,(AI113/(AI113-AE113*$H$13)))</f>
        <v>1</v>
      </c>
      <c r="AH113">
        <f t="shared" ref="AH113:AH144" si="162">(AG113-1)*100</f>
        <v>0</v>
      </c>
      <c r="AI113">
        <f t="shared" ref="AI113:AI136" si="163">MAX(0,($B$13+$C$13*DA113)/(1+$D$13*DA113)*CT113/(CV113+273)*$E$13)</f>
        <v>48053.314394233093</v>
      </c>
      <c r="AJ113" t="s">
        <v>391</v>
      </c>
      <c r="AK113">
        <v>0</v>
      </c>
      <c r="AL113">
        <v>0</v>
      </c>
      <c r="AM113">
        <v>0</v>
      </c>
      <c r="AN113" t="e">
        <f t="shared" ref="AN113:AN144" si="164">1-AL113/AM113</f>
        <v>#DIV/0!</v>
      </c>
      <c r="AO113">
        <v>-1</v>
      </c>
      <c r="AP113" t="s">
        <v>795</v>
      </c>
      <c r="AQ113">
        <v>10405.200000000001</v>
      </c>
      <c r="AR113">
        <v>1204.1164000000001</v>
      </c>
      <c r="AS113">
        <v>1370.06</v>
      </c>
      <c r="AT113">
        <f t="shared" ref="AT113:AT144" si="165">1-AR113/AS113</f>
        <v>0.12112141074113536</v>
      </c>
      <c r="AU113">
        <v>0.5</v>
      </c>
      <c r="AV113">
        <f t="shared" ref="AV113:AV136" si="166">CE113</f>
        <v>1261.0680075643686</v>
      </c>
      <c r="AW113">
        <f t="shared" ref="AW113:AW136" si="167">J113</f>
        <v>11.29498698412827</v>
      </c>
      <c r="AX113">
        <f t="shared" ref="AX113:AX136" si="168">AT113*AU113*AV113</f>
        <v>76.371168058354542</v>
      </c>
      <c r="AY113">
        <f t="shared" ref="AY113:AY136" si="169">(AW113-AO113)/AV113</f>
        <v>9.7496621200270188E-3</v>
      </c>
      <c r="AZ113">
        <f t="shared" ref="AZ113:AZ136" si="170">(AM113-AS113)/AS113</f>
        <v>-1</v>
      </c>
      <c r="BA113" t="e">
        <f t="shared" ref="BA113:BA136" si="171">AL113/(AN113+AL113/AS113)</f>
        <v>#DIV/0!</v>
      </c>
      <c r="BB113" t="s">
        <v>391</v>
      </c>
      <c r="BC113">
        <v>0</v>
      </c>
      <c r="BD113" t="e">
        <f t="shared" ref="BD113:BD144" si="172">IF(BC113&lt;&gt;0, BC113, BA113)</f>
        <v>#DIV/0!</v>
      </c>
      <c r="BE113" t="e">
        <f t="shared" ref="BE113:BE144" si="173">1-BD113/AS113</f>
        <v>#DIV/0!</v>
      </c>
      <c r="BF113" t="e">
        <f t="shared" ref="BF113:BF136" si="174">(AS113-AR113)/(AS113-BD113)</f>
        <v>#DIV/0!</v>
      </c>
      <c r="BG113" t="e">
        <f t="shared" ref="BG113:BG136" si="175">(AM113-AS113)/(AM113-BD113)</f>
        <v>#DIV/0!</v>
      </c>
      <c r="BH113">
        <f t="shared" ref="BH113:BH136" si="176">(AS113-AR113)/(AS113-AL113)</f>
        <v>0.1211214107411353</v>
      </c>
      <c r="BI113" t="e">
        <f t="shared" ref="BI113:BI136" si="177">(AM113-AS113)/(AM113-AL113)</f>
        <v>#DIV/0!</v>
      </c>
      <c r="BJ113" t="e">
        <f t="shared" ref="BJ113:BJ136" si="178">(BF113*BD113/AR113)</f>
        <v>#DIV/0!</v>
      </c>
      <c r="BK113" t="e">
        <f t="shared" ref="BK113:BK144" si="179">(1-BJ113)</f>
        <v>#DIV/0!</v>
      </c>
      <c r="BL113">
        <v>215</v>
      </c>
      <c r="BM113">
        <v>300</v>
      </c>
      <c r="BN113">
        <v>300</v>
      </c>
      <c r="BO113">
        <v>300</v>
      </c>
      <c r="BP113">
        <v>10405.200000000001</v>
      </c>
      <c r="BQ113">
        <v>1340.28</v>
      </c>
      <c r="BR113">
        <v>-7.3572899999999998E-3</v>
      </c>
      <c r="BS113">
        <v>-3.27</v>
      </c>
      <c r="BT113" t="s">
        <v>391</v>
      </c>
      <c r="BU113" t="s">
        <v>391</v>
      </c>
      <c r="BV113" t="s">
        <v>391</v>
      </c>
      <c r="BW113" t="s">
        <v>391</v>
      </c>
      <c r="BX113" t="s">
        <v>391</v>
      </c>
      <c r="BY113" t="s">
        <v>391</v>
      </c>
      <c r="BZ113" t="s">
        <v>391</v>
      </c>
      <c r="CA113" t="s">
        <v>391</v>
      </c>
      <c r="CB113" t="s">
        <v>391</v>
      </c>
      <c r="CC113" t="s">
        <v>391</v>
      </c>
      <c r="CD113">
        <f t="shared" ref="CD113:CD136" si="180">$B$11*DB113+$C$11*DC113+$F$11*DN113*(1-DQ113)</f>
        <v>1499.83</v>
      </c>
      <c r="CE113">
        <f t="shared" ref="CE113:CE144" si="181">CD113*CF113</f>
        <v>1261.0680075643686</v>
      </c>
      <c r="CF113">
        <f t="shared" ref="CF113:CF136" si="182">($B$11*$D$9+$C$11*$D$9+$F$11*((EA113+DS113)/MAX(EA113+DS113+EB113, 0.1)*$I$9+EB113/MAX(EA113+DS113+EB113, 0.1)*$J$9))/($B$11+$C$11+$F$11)</f>
        <v>0.84080729653651987</v>
      </c>
      <c r="CG113">
        <f t="shared" ref="CG113:CG136" si="183">($B$11*$K$9+$C$11*$K$9+$F$11*((EA113+DS113)/MAX(EA113+DS113+EB113, 0.1)*$P$9+EB113/MAX(EA113+DS113+EB113, 0.1)*$Q$9))/($B$11+$C$11+$F$11)</f>
        <v>0.16115808231548329</v>
      </c>
      <c r="CH113">
        <v>6</v>
      </c>
      <c r="CI113">
        <v>0.5</v>
      </c>
      <c r="CJ113" t="s">
        <v>393</v>
      </c>
      <c r="CK113">
        <v>2</v>
      </c>
      <c r="CL113">
        <v>1634328571.5999999</v>
      </c>
      <c r="CM113">
        <v>392.39699999999999</v>
      </c>
      <c r="CN113">
        <v>400.166</v>
      </c>
      <c r="CO113">
        <v>19.287600000000001</v>
      </c>
      <c r="CP113">
        <v>16.809000000000001</v>
      </c>
      <c r="CQ113">
        <v>389.839</v>
      </c>
      <c r="CR113">
        <v>19.171600000000002</v>
      </c>
      <c r="CS113">
        <v>999.95799999999997</v>
      </c>
      <c r="CT113">
        <v>90.863399999999999</v>
      </c>
      <c r="CU113">
        <v>9.9816699999999994E-2</v>
      </c>
      <c r="CV113">
        <v>26.630600000000001</v>
      </c>
      <c r="CW113">
        <v>-253.124</v>
      </c>
      <c r="CX113">
        <v>999.9</v>
      </c>
      <c r="CY113">
        <v>0</v>
      </c>
      <c r="CZ113">
        <v>0</v>
      </c>
      <c r="DA113">
        <v>9988.75</v>
      </c>
      <c r="DB113">
        <v>0</v>
      </c>
      <c r="DC113">
        <v>12.853199999999999</v>
      </c>
      <c r="DD113">
        <v>-8.42197</v>
      </c>
      <c r="DE113">
        <v>399.447</v>
      </c>
      <c r="DF113">
        <v>407.00799999999998</v>
      </c>
      <c r="DG113">
        <v>2.4739599999999999</v>
      </c>
      <c r="DH113">
        <v>400.166</v>
      </c>
      <c r="DI113">
        <v>16.809000000000001</v>
      </c>
      <c r="DJ113">
        <v>1.7521199999999999</v>
      </c>
      <c r="DK113">
        <v>1.5273300000000001</v>
      </c>
      <c r="DL113">
        <v>15.366</v>
      </c>
      <c r="DM113">
        <v>13.2445</v>
      </c>
      <c r="DN113">
        <v>1499.83</v>
      </c>
      <c r="DO113">
        <v>0.972997</v>
      </c>
      <c r="DP113">
        <v>2.7002700000000001E-2</v>
      </c>
      <c r="DQ113">
        <v>0</v>
      </c>
      <c r="DR113">
        <v>1206.56</v>
      </c>
      <c r="DS113">
        <v>5.0006300000000001</v>
      </c>
      <c r="DT113">
        <v>17721.400000000001</v>
      </c>
      <c r="DU113">
        <v>12903.6</v>
      </c>
      <c r="DV113">
        <v>38.936999999999998</v>
      </c>
      <c r="DW113">
        <v>39.125</v>
      </c>
      <c r="DX113">
        <v>38.75</v>
      </c>
      <c r="DY113">
        <v>38.75</v>
      </c>
      <c r="DZ113">
        <v>40.125</v>
      </c>
      <c r="EA113">
        <v>1454.46</v>
      </c>
      <c r="EB113">
        <v>40.36</v>
      </c>
      <c r="EC113">
        <v>0</v>
      </c>
      <c r="ED113">
        <v>97.200000047683702</v>
      </c>
      <c r="EE113">
        <v>0</v>
      </c>
      <c r="EF113">
        <v>1204.1164000000001</v>
      </c>
      <c r="EG113">
        <v>25.623076912071301</v>
      </c>
      <c r="EH113">
        <v>343.01538461904101</v>
      </c>
      <c r="EI113">
        <v>17689.524000000001</v>
      </c>
      <c r="EJ113">
        <v>15</v>
      </c>
      <c r="EK113">
        <v>1634328592.5999999</v>
      </c>
      <c r="EL113" t="s">
        <v>796</v>
      </c>
      <c r="EM113">
        <v>1634328591.5999999</v>
      </c>
      <c r="EN113">
        <v>1634328592.5999999</v>
      </c>
      <c r="EO113">
        <v>105</v>
      </c>
      <c r="EP113">
        <v>0.65300000000000002</v>
      </c>
      <c r="EQ113">
        <v>4.0000000000000001E-3</v>
      </c>
      <c r="ER113">
        <v>2.5579999999999998</v>
      </c>
      <c r="ES113">
        <v>0.11600000000000001</v>
      </c>
      <c r="ET113">
        <v>400</v>
      </c>
      <c r="EU113">
        <v>17</v>
      </c>
      <c r="EV113">
        <v>0.16</v>
      </c>
      <c r="EW113">
        <v>0.03</v>
      </c>
      <c r="EX113">
        <v>-8.4489773170731706</v>
      </c>
      <c r="EY113">
        <v>-7.5812195121951406E-2</v>
      </c>
      <c r="EZ113">
        <v>1.8399518289610499E-2</v>
      </c>
      <c r="FA113">
        <v>1</v>
      </c>
      <c r="FB113">
        <v>2.46156</v>
      </c>
      <c r="FC113">
        <v>6.37979790940775E-2</v>
      </c>
      <c r="FD113">
        <v>7.8514789658522093E-3</v>
      </c>
      <c r="FE113">
        <v>1</v>
      </c>
      <c r="FF113">
        <v>2</v>
      </c>
      <c r="FG113">
        <v>2</v>
      </c>
      <c r="FH113" t="s">
        <v>395</v>
      </c>
      <c r="FI113">
        <v>3.88435</v>
      </c>
      <c r="FJ113">
        <v>2.7587100000000002</v>
      </c>
      <c r="FK113">
        <v>8.7320599999999998E-2</v>
      </c>
      <c r="FL113">
        <v>8.9227299999999996E-2</v>
      </c>
      <c r="FM113">
        <v>9.0075500000000003E-2</v>
      </c>
      <c r="FN113">
        <v>8.2028900000000002E-2</v>
      </c>
      <c r="FO113">
        <v>35939.4</v>
      </c>
      <c r="FP113">
        <v>39367.300000000003</v>
      </c>
      <c r="FQ113">
        <v>35673.699999999997</v>
      </c>
      <c r="FR113">
        <v>39225.800000000003</v>
      </c>
      <c r="FS113">
        <v>46051</v>
      </c>
      <c r="FT113">
        <v>51991.4</v>
      </c>
      <c r="FU113">
        <v>55788.6</v>
      </c>
      <c r="FV113">
        <v>62897.3</v>
      </c>
      <c r="FW113">
        <v>2.6517499999999998</v>
      </c>
      <c r="FX113">
        <v>2.23855</v>
      </c>
      <c r="FY113">
        <v>-0.28336</v>
      </c>
      <c r="FZ113">
        <v>0</v>
      </c>
      <c r="GA113">
        <v>-244.72800000000001</v>
      </c>
      <c r="GB113">
        <v>999.9</v>
      </c>
      <c r="GC113">
        <v>48.442999999999998</v>
      </c>
      <c r="GD113">
        <v>28.48</v>
      </c>
      <c r="GE113">
        <v>20.805299999999999</v>
      </c>
      <c r="GF113">
        <v>56.235599999999998</v>
      </c>
      <c r="GG113">
        <v>45.040100000000002</v>
      </c>
      <c r="GH113">
        <v>3</v>
      </c>
      <c r="GI113">
        <v>-0.21415899999999999</v>
      </c>
      <c r="GJ113">
        <v>-0.57655999999999996</v>
      </c>
      <c r="GK113">
        <v>20.131799999999998</v>
      </c>
      <c r="GL113">
        <v>5.19977</v>
      </c>
      <c r="GM113">
        <v>12.009399999999999</v>
      </c>
      <c r="GN113">
        <v>4.9756999999999998</v>
      </c>
      <c r="GO113">
        <v>3.2931499999999998</v>
      </c>
      <c r="GP113">
        <v>41.9</v>
      </c>
      <c r="GQ113">
        <v>2007.6</v>
      </c>
      <c r="GR113">
        <v>9999</v>
      </c>
      <c r="GS113">
        <v>9999</v>
      </c>
      <c r="GT113">
        <v>1.86314</v>
      </c>
      <c r="GU113">
        <v>1.86798</v>
      </c>
      <c r="GV113">
        <v>1.8677999999999999</v>
      </c>
      <c r="GW113">
        <v>1.8689899999999999</v>
      </c>
      <c r="GX113">
        <v>1.86981</v>
      </c>
      <c r="GY113">
        <v>1.8658399999999999</v>
      </c>
      <c r="GZ113">
        <v>1.8669100000000001</v>
      </c>
      <c r="HA113">
        <v>1.8683000000000001</v>
      </c>
      <c r="HB113">
        <v>5</v>
      </c>
      <c r="HC113">
        <v>0</v>
      </c>
      <c r="HD113">
        <v>0</v>
      </c>
      <c r="HE113">
        <v>0</v>
      </c>
      <c r="HF113" t="s">
        <v>396</v>
      </c>
      <c r="HG113" t="s">
        <v>397</v>
      </c>
      <c r="HH113" t="s">
        <v>398</v>
      </c>
      <c r="HI113" t="s">
        <v>398</v>
      </c>
      <c r="HJ113" t="s">
        <v>398</v>
      </c>
      <c r="HK113" t="s">
        <v>398</v>
      </c>
      <c r="HL113">
        <v>0</v>
      </c>
      <c r="HM113">
        <v>100</v>
      </c>
      <c r="HN113">
        <v>100</v>
      </c>
      <c r="HO113">
        <v>2.5579999999999998</v>
      </c>
      <c r="HP113">
        <v>0.11600000000000001</v>
      </c>
      <c r="HQ113">
        <v>1.90506555</v>
      </c>
      <c r="HR113">
        <v>0</v>
      </c>
      <c r="HS113">
        <v>0</v>
      </c>
      <c r="HT113">
        <v>0</v>
      </c>
      <c r="HU113">
        <v>0.111399999999996</v>
      </c>
      <c r="HV113">
        <v>0</v>
      </c>
      <c r="HW113">
        <v>0</v>
      </c>
      <c r="HX113">
        <v>0</v>
      </c>
      <c r="HY113">
        <v>-1</v>
      </c>
      <c r="HZ113">
        <v>-1</v>
      </c>
      <c r="IA113">
        <v>-1</v>
      </c>
      <c r="IB113">
        <v>-1</v>
      </c>
      <c r="IC113">
        <v>2.2000000000000002</v>
      </c>
      <c r="ID113">
        <v>2.1</v>
      </c>
      <c r="IE113">
        <v>1.5124500000000001</v>
      </c>
      <c r="IF113">
        <v>2.63916</v>
      </c>
      <c r="IG113">
        <v>2.9980500000000001</v>
      </c>
      <c r="IH113">
        <v>2.9565399999999999</v>
      </c>
      <c r="II113">
        <v>2.7453599999999998</v>
      </c>
      <c r="IJ113">
        <v>2.3290999999999999</v>
      </c>
      <c r="IK113">
        <v>33.065199999999997</v>
      </c>
      <c r="IL113">
        <v>24.210100000000001</v>
      </c>
      <c r="IM113">
        <v>18</v>
      </c>
      <c r="IN113">
        <v>1076.98</v>
      </c>
      <c r="IO113">
        <v>655.899</v>
      </c>
      <c r="IP113">
        <v>25.0001</v>
      </c>
      <c r="IQ113">
        <v>24.494399999999999</v>
      </c>
      <c r="IR113">
        <v>30</v>
      </c>
      <c r="IS113">
        <v>24.352399999999999</v>
      </c>
      <c r="IT113">
        <v>24.3078</v>
      </c>
      <c r="IU113">
        <v>30.300599999999999</v>
      </c>
      <c r="IV113">
        <v>16.614100000000001</v>
      </c>
      <c r="IW113">
        <v>59.287500000000001</v>
      </c>
      <c r="IX113">
        <v>25</v>
      </c>
      <c r="IY113">
        <v>400</v>
      </c>
      <c r="IZ113">
        <v>16.854500000000002</v>
      </c>
      <c r="JA113">
        <v>103.47199999999999</v>
      </c>
      <c r="JB113">
        <v>104.706</v>
      </c>
    </row>
    <row r="114" spans="1:262" x14ac:dyDescent="0.2">
      <c r="A114">
        <v>98</v>
      </c>
      <c r="B114">
        <v>1634328684.0999999</v>
      </c>
      <c r="C114">
        <v>16904</v>
      </c>
      <c r="D114" t="s">
        <v>797</v>
      </c>
      <c r="E114" t="s">
        <v>798</v>
      </c>
      <c r="F114" t="s">
        <v>390</v>
      </c>
      <c r="G114">
        <v>1634328684.0999999</v>
      </c>
      <c r="H114">
        <f t="shared" si="138"/>
        <v>4.4293008427139288E-3</v>
      </c>
      <c r="I114">
        <f t="shared" si="139"/>
        <v>4.4293008427139284</v>
      </c>
      <c r="J114">
        <f t="shared" si="140"/>
        <v>10.762213942434393</v>
      </c>
      <c r="K114">
        <f t="shared" si="141"/>
        <v>392.61900000000003</v>
      </c>
      <c r="L114">
        <f t="shared" si="142"/>
        <v>302.90007575942985</v>
      </c>
      <c r="M114">
        <f t="shared" si="143"/>
        <v>27.552129805972509</v>
      </c>
      <c r="N114">
        <f t="shared" si="144"/>
        <v>35.713063541399102</v>
      </c>
      <c r="O114">
        <f t="shared" si="145"/>
        <v>0.22798044301922457</v>
      </c>
      <c r="P114">
        <f t="shared" si="146"/>
        <v>2.7636103667456804</v>
      </c>
      <c r="Q114">
        <f t="shared" si="147"/>
        <v>0.21802378806835115</v>
      </c>
      <c r="R114">
        <f t="shared" si="148"/>
        <v>0.1371231951426331</v>
      </c>
      <c r="S114">
        <f t="shared" si="149"/>
        <v>241.69317201859246</v>
      </c>
      <c r="T114">
        <f t="shared" si="150"/>
        <v>26.823123166942185</v>
      </c>
      <c r="U114">
        <f t="shared" si="151"/>
        <v>26.823123166942185</v>
      </c>
      <c r="V114">
        <f t="shared" si="152"/>
        <v>3.542146057585986</v>
      </c>
      <c r="W114">
        <f t="shared" si="153"/>
        <v>50.193047702676829</v>
      </c>
      <c r="X114">
        <f t="shared" si="154"/>
        <v>1.7479452452299602</v>
      </c>
      <c r="Y114">
        <f t="shared" si="155"/>
        <v>3.4824449305889451</v>
      </c>
      <c r="Z114">
        <f t="shared" si="156"/>
        <v>1.7942008123560258</v>
      </c>
      <c r="AA114">
        <f t="shared" si="157"/>
        <v>-195.33216716368426</v>
      </c>
      <c r="AB114">
        <f t="shared" si="158"/>
        <v>-43.017373399496641</v>
      </c>
      <c r="AC114">
        <f t="shared" si="159"/>
        <v>-3.3484689851190104</v>
      </c>
      <c r="AD114">
        <f t="shared" si="160"/>
        <v>-4.8375297074514378E-3</v>
      </c>
      <c r="AE114">
        <v>0</v>
      </c>
      <c r="AF114">
        <v>0</v>
      </c>
      <c r="AG114">
        <f t="shared" si="161"/>
        <v>1</v>
      </c>
      <c r="AH114">
        <f t="shared" si="162"/>
        <v>0</v>
      </c>
      <c r="AI114">
        <f t="shared" si="163"/>
        <v>48102.205727440829</v>
      </c>
      <c r="AJ114" t="s">
        <v>391</v>
      </c>
      <c r="AK114">
        <v>0</v>
      </c>
      <c r="AL114">
        <v>0</v>
      </c>
      <c r="AM114">
        <v>0</v>
      </c>
      <c r="AN114" t="e">
        <f t="shared" si="164"/>
        <v>#DIV/0!</v>
      </c>
      <c r="AO114">
        <v>-1</v>
      </c>
      <c r="AP114" t="s">
        <v>799</v>
      </c>
      <c r="AQ114">
        <v>10409.299999999999</v>
      </c>
      <c r="AR114">
        <v>1163.0547999999999</v>
      </c>
      <c r="AS114">
        <v>1316.54</v>
      </c>
      <c r="AT114">
        <f t="shared" si="165"/>
        <v>0.11658225348261353</v>
      </c>
      <c r="AU114">
        <v>0.5</v>
      </c>
      <c r="AV114">
        <f t="shared" si="166"/>
        <v>1260.9836994914988</v>
      </c>
      <c r="AW114">
        <f t="shared" si="167"/>
        <v>10.762213942434393</v>
      </c>
      <c r="AX114">
        <f t="shared" si="168"/>
        <v>73.504160645780843</v>
      </c>
      <c r="AY114">
        <f t="shared" si="169"/>
        <v>9.3278080812445041E-3</v>
      </c>
      <c r="AZ114">
        <f t="shared" si="170"/>
        <v>-1</v>
      </c>
      <c r="BA114" t="e">
        <f t="shared" si="171"/>
        <v>#DIV/0!</v>
      </c>
      <c r="BB114" t="s">
        <v>391</v>
      </c>
      <c r="BC114">
        <v>0</v>
      </c>
      <c r="BD114" t="e">
        <f t="shared" si="172"/>
        <v>#DIV/0!</v>
      </c>
      <c r="BE114" t="e">
        <f t="shared" si="173"/>
        <v>#DIV/0!</v>
      </c>
      <c r="BF114" t="e">
        <f t="shared" si="174"/>
        <v>#DIV/0!</v>
      </c>
      <c r="BG114" t="e">
        <f t="shared" si="175"/>
        <v>#DIV/0!</v>
      </c>
      <c r="BH114">
        <f t="shared" si="176"/>
        <v>0.11658225348261358</v>
      </c>
      <c r="BI114" t="e">
        <f t="shared" si="177"/>
        <v>#DIV/0!</v>
      </c>
      <c r="BJ114" t="e">
        <f t="shared" si="178"/>
        <v>#DIV/0!</v>
      </c>
      <c r="BK114" t="e">
        <f t="shared" si="179"/>
        <v>#DIV/0!</v>
      </c>
      <c r="BL114">
        <v>216</v>
      </c>
      <c r="BM114">
        <v>300</v>
      </c>
      <c r="BN114">
        <v>300</v>
      </c>
      <c r="BO114">
        <v>300</v>
      </c>
      <c r="BP114">
        <v>10409.299999999999</v>
      </c>
      <c r="BQ114">
        <v>1285.25</v>
      </c>
      <c r="BR114">
        <v>-7.3603699999999998E-3</v>
      </c>
      <c r="BS114">
        <v>-1.53</v>
      </c>
      <c r="BT114" t="s">
        <v>391</v>
      </c>
      <c r="BU114" t="s">
        <v>391</v>
      </c>
      <c r="BV114" t="s">
        <v>391</v>
      </c>
      <c r="BW114" t="s">
        <v>391</v>
      </c>
      <c r="BX114" t="s">
        <v>391</v>
      </c>
      <c r="BY114" t="s">
        <v>391</v>
      </c>
      <c r="BZ114" t="s">
        <v>391</v>
      </c>
      <c r="CA114" t="s">
        <v>391</v>
      </c>
      <c r="CB114" t="s">
        <v>391</v>
      </c>
      <c r="CC114" t="s">
        <v>391</v>
      </c>
      <c r="CD114">
        <f t="shared" si="180"/>
        <v>1499.73</v>
      </c>
      <c r="CE114">
        <f t="shared" si="181"/>
        <v>1260.9836994914988</v>
      </c>
      <c r="CF114">
        <f t="shared" si="182"/>
        <v>0.84080714494708964</v>
      </c>
      <c r="CG114">
        <f t="shared" si="183"/>
        <v>0.16115778974788292</v>
      </c>
      <c r="CH114">
        <v>6</v>
      </c>
      <c r="CI114">
        <v>0.5</v>
      </c>
      <c r="CJ114" t="s">
        <v>393</v>
      </c>
      <c r="CK114">
        <v>2</v>
      </c>
      <c r="CL114">
        <v>1634328684.0999999</v>
      </c>
      <c r="CM114">
        <v>392.61900000000003</v>
      </c>
      <c r="CN114">
        <v>400.12</v>
      </c>
      <c r="CO114">
        <v>19.2164</v>
      </c>
      <c r="CP114">
        <v>16.6098</v>
      </c>
      <c r="CQ114">
        <v>390.06299999999999</v>
      </c>
      <c r="CR114">
        <v>19.101600000000001</v>
      </c>
      <c r="CS114">
        <v>999.96600000000001</v>
      </c>
      <c r="CT114">
        <v>90.861199999999997</v>
      </c>
      <c r="CU114">
        <v>9.9918900000000005E-2</v>
      </c>
      <c r="CV114">
        <v>26.534400000000002</v>
      </c>
      <c r="CW114">
        <v>-253.64599999999999</v>
      </c>
      <c r="CX114">
        <v>999.9</v>
      </c>
      <c r="CY114">
        <v>0</v>
      </c>
      <c r="CZ114">
        <v>0</v>
      </c>
      <c r="DA114">
        <v>9996.25</v>
      </c>
      <c r="DB114">
        <v>0</v>
      </c>
      <c r="DC114">
        <v>12.853199999999999</v>
      </c>
      <c r="DD114">
        <v>-7.5003399999999996</v>
      </c>
      <c r="DE114">
        <v>400.31200000000001</v>
      </c>
      <c r="DF114">
        <v>406.87799999999999</v>
      </c>
      <c r="DG114">
        <v>2.6066799999999999</v>
      </c>
      <c r="DH114">
        <v>400.12</v>
      </c>
      <c r="DI114">
        <v>16.6098</v>
      </c>
      <c r="DJ114">
        <v>1.74603</v>
      </c>
      <c r="DK114">
        <v>1.50918</v>
      </c>
      <c r="DL114">
        <v>15.3118</v>
      </c>
      <c r="DM114">
        <v>13.061500000000001</v>
      </c>
      <c r="DN114">
        <v>1499.73</v>
      </c>
      <c r="DO114">
        <v>0.97300600000000004</v>
      </c>
      <c r="DP114">
        <v>2.6994500000000001E-2</v>
      </c>
      <c r="DQ114">
        <v>0</v>
      </c>
      <c r="DR114">
        <v>1158.6500000000001</v>
      </c>
      <c r="DS114">
        <v>5.0006300000000001</v>
      </c>
      <c r="DT114">
        <v>16951.400000000001</v>
      </c>
      <c r="DU114">
        <v>12902.8</v>
      </c>
      <c r="DV114">
        <v>37.75</v>
      </c>
      <c r="DW114">
        <v>38.125</v>
      </c>
      <c r="DX114">
        <v>37.686999999999998</v>
      </c>
      <c r="DY114">
        <v>37.436999999999998</v>
      </c>
      <c r="DZ114">
        <v>39</v>
      </c>
      <c r="EA114">
        <v>1454.38</v>
      </c>
      <c r="EB114">
        <v>40.35</v>
      </c>
      <c r="EC114">
        <v>0</v>
      </c>
      <c r="ED114">
        <v>111.799999952316</v>
      </c>
      <c r="EE114">
        <v>0</v>
      </c>
      <c r="EF114">
        <v>1163.0547999999999</v>
      </c>
      <c r="EG114">
        <v>-37.873076944170101</v>
      </c>
      <c r="EH114">
        <v>-585.31538462336505</v>
      </c>
      <c r="EI114">
        <v>17024.596000000001</v>
      </c>
      <c r="EJ114">
        <v>15</v>
      </c>
      <c r="EK114">
        <v>1634328655.5999999</v>
      </c>
      <c r="EL114" t="s">
        <v>800</v>
      </c>
      <c r="EM114">
        <v>1634328655.5999999</v>
      </c>
      <c r="EN114">
        <v>1634328655.5999999</v>
      </c>
      <c r="EO114">
        <v>106</v>
      </c>
      <c r="EP114">
        <v>-2E-3</v>
      </c>
      <c r="EQ114">
        <v>-1E-3</v>
      </c>
      <c r="ER114">
        <v>2.556</v>
      </c>
      <c r="ES114">
        <v>0.115</v>
      </c>
      <c r="ET114">
        <v>400</v>
      </c>
      <c r="EU114">
        <v>17</v>
      </c>
      <c r="EV114">
        <v>0.21</v>
      </c>
      <c r="EW114">
        <v>0.03</v>
      </c>
      <c r="EX114">
        <v>-7.4836345</v>
      </c>
      <c r="EY114">
        <v>-9.27338836772863E-2</v>
      </c>
      <c r="EZ114">
        <v>2.3184933895743599E-2</v>
      </c>
      <c r="FA114">
        <v>1</v>
      </c>
      <c r="FB114">
        <v>2.5835344999999998</v>
      </c>
      <c r="FC114">
        <v>0.34838881801125099</v>
      </c>
      <c r="FD114">
        <v>4.8098690728022898E-2</v>
      </c>
      <c r="FE114">
        <v>1</v>
      </c>
      <c r="FF114">
        <v>2</v>
      </c>
      <c r="FG114">
        <v>2</v>
      </c>
      <c r="FH114" t="s">
        <v>395</v>
      </c>
      <c r="FI114">
        <v>3.88436</v>
      </c>
      <c r="FJ114">
        <v>2.75888</v>
      </c>
      <c r="FK114">
        <v>8.7356400000000001E-2</v>
      </c>
      <c r="FL114">
        <v>8.9216100000000007E-2</v>
      </c>
      <c r="FM114">
        <v>8.9836299999999994E-2</v>
      </c>
      <c r="FN114">
        <v>8.1331100000000003E-2</v>
      </c>
      <c r="FO114">
        <v>35937.1</v>
      </c>
      <c r="FP114">
        <v>39367.300000000003</v>
      </c>
      <c r="FQ114">
        <v>35672.800000000003</v>
      </c>
      <c r="FR114">
        <v>39225.5</v>
      </c>
      <c r="FS114">
        <v>46062.5</v>
      </c>
      <c r="FT114">
        <v>52031</v>
      </c>
      <c r="FU114">
        <v>55787.6</v>
      </c>
      <c r="FV114">
        <v>62897.2</v>
      </c>
      <c r="FW114">
        <v>2.6502699999999999</v>
      </c>
      <c r="FX114">
        <v>2.2376</v>
      </c>
      <c r="FY114">
        <v>-0.30091400000000001</v>
      </c>
      <c r="FZ114">
        <v>0</v>
      </c>
      <c r="GA114">
        <v>-244.727</v>
      </c>
      <c r="GB114">
        <v>999.9</v>
      </c>
      <c r="GC114">
        <v>48.101999999999997</v>
      </c>
      <c r="GD114">
        <v>28.47</v>
      </c>
      <c r="GE114">
        <v>20.645299999999999</v>
      </c>
      <c r="GF114">
        <v>56.575600000000001</v>
      </c>
      <c r="GG114">
        <v>45.0441</v>
      </c>
      <c r="GH114">
        <v>3</v>
      </c>
      <c r="GI114">
        <v>-0.21366399999999999</v>
      </c>
      <c r="GJ114">
        <v>-0.58662899999999996</v>
      </c>
      <c r="GK114">
        <v>20.131799999999998</v>
      </c>
      <c r="GL114">
        <v>5.1993200000000002</v>
      </c>
      <c r="GM114">
        <v>12.009499999999999</v>
      </c>
      <c r="GN114">
        <v>4.9756</v>
      </c>
      <c r="GO114">
        <v>3.2930299999999999</v>
      </c>
      <c r="GP114">
        <v>41.9</v>
      </c>
      <c r="GQ114">
        <v>2011.5</v>
      </c>
      <c r="GR114">
        <v>9999</v>
      </c>
      <c r="GS114">
        <v>9999</v>
      </c>
      <c r="GT114">
        <v>1.8631200000000001</v>
      </c>
      <c r="GU114">
        <v>1.86798</v>
      </c>
      <c r="GV114">
        <v>1.86775</v>
      </c>
      <c r="GW114">
        <v>1.8689499999999999</v>
      </c>
      <c r="GX114">
        <v>1.86981</v>
      </c>
      <c r="GY114">
        <v>1.8658399999999999</v>
      </c>
      <c r="GZ114">
        <v>1.8669100000000001</v>
      </c>
      <c r="HA114">
        <v>1.86829</v>
      </c>
      <c r="HB114">
        <v>5</v>
      </c>
      <c r="HC114">
        <v>0</v>
      </c>
      <c r="HD114">
        <v>0</v>
      </c>
      <c r="HE114">
        <v>0</v>
      </c>
      <c r="HF114" t="s">
        <v>396</v>
      </c>
      <c r="HG114" t="s">
        <v>397</v>
      </c>
      <c r="HH114" t="s">
        <v>398</v>
      </c>
      <c r="HI114" t="s">
        <v>398</v>
      </c>
      <c r="HJ114" t="s">
        <v>398</v>
      </c>
      <c r="HK114" t="s">
        <v>398</v>
      </c>
      <c r="HL114">
        <v>0</v>
      </c>
      <c r="HM114">
        <v>100</v>
      </c>
      <c r="HN114">
        <v>100</v>
      </c>
      <c r="HO114">
        <v>2.556</v>
      </c>
      <c r="HP114">
        <v>0.1148</v>
      </c>
      <c r="HQ114">
        <v>2.5559999999999801</v>
      </c>
      <c r="HR114">
        <v>0</v>
      </c>
      <c r="HS114">
        <v>0</v>
      </c>
      <c r="HT114">
        <v>0</v>
      </c>
      <c r="HU114">
        <v>0.11488000000000299</v>
      </c>
      <c r="HV114">
        <v>0</v>
      </c>
      <c r="HW114">
        <v>0</v>
      </c>
      <c r="HX114">
        <v>0</v>
      </c>
      <c r="HY114">
        <v>-1</v>
      </c>
      <c r="HZ114">
        <v>-1</v>
      </c>
      <c r="IA114">
        <v>-1</v>
      </c>
      <c r="IB114">
        <v>-1</v>
      </c>
      <c r="IC114">
        <v>0.5</v>
      </c>
      <c r="ID114">
        <v>0.5</v>
      </c>
      <c r="IE114">
        <v>1.5087900000000001</v>
      </c>
      <c r="IF114">
        <v>2.6232899999999999</v>
      </c>
      <c r="IG114">
        <v>2.9980500000000001</v>
      </c>
      <c r="IH114">
        <v>2.9553199999999999</v>
      </c>
      <c r="II114">
        <v>2.7453599999999998</v>
      </c>
      <c r="IJ114">
        <v>2.33521</v>
      </c>
      <c r="IK114">
        <v>33.065199999999997</v>
      </c>
      <c r="IL114">
        <v>24.218800000000002</v>
      </c>
      <c r="IM114">
        <v>18</v>
      </c>
      <c r="IN114">
        <v>1075.24</v>
      </c>
      <c r="IO114">
        <v>655.10400000000004</v>
      </c>
      <c r="IP114">
        <v>25</v>
      </c>
      <c r="IQ114">
        <v>24.494399999999999</v>
      </c>
      <c r="IR114">
        <v>30.0002</v>
      </c>
      <c r="IS114">
        <v>24.354500000000002</v>
      </c>
      <c r="IT114">
        <v>24.305800000000001</v>
      </c>
      <c r="IU114">
        <v>30.217700000000001</v>
      </c>
      <c r="IV114">
        <v>17.1569</v>
      </c>
      <c r="IW114">
        <v>59.171500000000002</v>
      </c>
      <c r="IX114">
        <v>25</v>
      </c>
      <c r="IY114">
        <v>400</v>
      </c>
      <c r="IZ114">
        <v>16.567</v>
      </c>
      <c r="JA114">
        <v>103.47</v>
      </c>
      <c r="JB114">
        <v>104.706</v>
      </c>
    </row>
    <row r="115" spans="1:262" x14ac:dyDescent="0.2">
      <c r="A115">
        <v>99</v>
      </c>
      <c r="B115">
        <v>1634328770.0999999</v>
      </c>
      <c r="C115">
        <v>16990</v>
      </c>
      <c r="D115" t="s">
        <v>801</v>
      </c>
      <c r="E115" t="s">
        <v>802</v>
      </c>
      <c r="F115" t="s">
        <v>390</v>
      </c>
      <c r="G115">
        <v>1634328770.0999999</v>
      </c>
      <c r="H115">
        <f t="shared" si="138"/>
        <v>4.443302603502227E-3</v>
      </c>
      <c r="I115">
        <f t="shared" si="139"/>
        <v>4.4433026035022269</v>
      </c>
      <c r="J115">
        <f t="shared" si="140"/>
        <v>13.376363152816193</v>
      </c>
      <c r="K115">
        <f t="shared" si="141"/>
        <v>590.50599999999997</v>
      </c>
      <c r="L115">
        <f t="shared" si="142"/>
        <v>476.45031467214653</v>
      </c>
      <c r="M115">
        <f t="shared" si="143"/>
        <v>43.336130122295913</v>
      </c>
      <c r="N115">
        <f t="shared" si="144"/>
        <v>53.710206638452</v>
      </c>
      <c r="O115">
        <f t="shared" si="145"/>
        <v>0.2296148633348776</v>
      </c>
      <c r="P115">
        <f t="shared" si="146"/>
        <v>2.7599145513698984</v>
      </c>
      <c r="Q115">
        <f t="shared" si="147"/>
        <v>0.21950545335863444</v>
      </c>
      <c r="R115">
        <f t="shared" si="148"/>
        <v>0.13806210530369445</v>
      </c>
      <c r="S115">
        <f t="shared" si="149"/>
        <v>241.70651901840159</v>
      </c>
      <c r="T115">
        <f t="shared" si="150"/>
        <v>26.763226507101159</v>
      </c>
      <c r="U115">
        <f t="shared" si="151"/>
        <v>26.763226507101159</v>
      </c>
      <c r="V115">
        <f t="shared" si="152"/>
        <v>3.5296879183350538</v>
      </c>
      <c r="W115">
        <f t="shared" si="153"/>
        <v>50.185630752854891</v>
      </c>
      <c r="X115">
        <f t="shared" si="154"/>
        <v>1.7418757036694001</v>
      </c>
      <c r="Y115">
        <f t="shared" si="155"/>
        <v>3.4708654201189066</v>
      </c>
      <c r="Z115">
        <f t="shared" si="156"/>
        <v>1.7878122146656537</v>
      </c>
      <c r="AA115">
        <f t="shared" si="157"/>
        <v>-195.94964481444822</v>
      </c>
      <c r="AB115">
        <f t="shared" si="158"/>
        <v>-42.454448100823697</v>
      </c>
      <c r="AC115">
        <f t="shared" si="159"/>
        <v>-3.3071486636772454</v>
      </c>
      <c r="AD115">
        <f t="shared" si="160"/>
        <v>-4.7225605475773591E-3</v>
      </c>
      <c r="AE115">
        <v>0</v>
      </c>
      <c r="AF115">
        <v>0</v>
      </c>
      <c r="AG115">
        <f t="shared" si="161"/>
        <v>1</v>
      </c>
      <c r="AH115">
        <f t="shared" si="162"/>
        <v>0</v>
      </c>
      <c r="AI115">
        <f t="shared" si="163"/>
        <v>48010.4515626188</v>
      </c>
      <c r="AJ115" t="s">
        <v>391</v>
      </c>
      <c r="AK115">
        <v>0</v>
      </c>
      <c r="AL115">
        <v>0</v>
      </c>
      <c r="AM115">
        <v>0</v>
      </c>
      <c r="AN115" t="e">
        <f t="shared" si="164"/>
        <v>#DIV/0!</v>
      </c>
      <c r="AO115">
        <v>-1</v>
      </c>
      <c r="AP115" t="s">
        <v>803</v>
      </c>
      <c r="AQ115">
        <v>10412.299999999999</v>
      </c>
      <c r="AR115">
        <v>1148.7973076923099</v>
      </c>
      <c r="AS115">
        <v>1306.54</v>
      </c>
      <c r="AT115">
        <f t="shared" si="165"/>
        <v>0.12073315191857126</v>
      </c>
      <c r="AU115">
        <v>0.5</v>
      </c>
      <c r="AV115">
        <f t="shared" si="166"/>
        <v>1261.0511994913998</v>
      </c>
      <c r="AW115">
        <f t="shared" si="167"/>
        <v>13.376363152816193</v>
      </c>
      <c r="AX115">
        <f t="shared" si="168"/>
        <v>76.125343022645836</v>
      </c>
      <c r="AY115">
        <f t="shared" si="169"/>
        <v>1.1400300922448184E-2</v>
      </c>
      <c r="AZ115">
        <f t="shared" si="170"/>
        <v>-1</v>
      </c>
      <c r="BA115" t="e">
        <f t="shared" si="171"/>
        <v>#DIV/0!</v>
      </c>
      <c r="BB115" t="s">
        <v>391</v>
      </c>
      <c r="BC115">
        <v>0</v>
      </c>
      <c r="BD115" t="e">
        <f t="shared" si="172"/>
        <v>#DIV/0!</v>
      </c>
      <c r="BE115" t="e">
        <f t="shared" si="173"/>
        <v>#DIV/0!</v>
      </c>
      <c r="BF115" t="e">
        <f t="shared" si="174"/>
        <v>#DIV/0!</v>
      </c>
      <c r="BG115" t="e">
        <f t="shared" si="175"/>
        <v>#DIV/0!</v>
      </c>
      <c r="BH115">
        <f t="shared" si="176"/>
        <v>0.12073315191857123</v>
      </c>
      <c r="BI115" t="e">
        <f t="shared" si="177"/>
        <v>#DIV/0!</v>
      </c>
      <c r="BJ115" t="e">
        <f t="shared" si="178"/>
        <v>#DIV/0!</v>
      </c>
      <c r="BK115" t="e">
        <f t="shared" si="179"/>
        <v>#DIV/0!</v>
      </c>
      <c r="BL115">
        <v>217</v>
      </c>
      <c r="BM115">
        <v>300</v>
      </c>
      <c r="BN115">
        <v>300</v>
      </c>
      <c r="BO115">
        <v>300</v>
      </c>
      <c r="BP115">
        <v>10412.299999999999</v>
      </c>
      <c r="BQ115">
        <v>1277.49</v>
      </c>
      <c r="BR115">
        <v>-7.3626200000000003E-3</v>
      </c>
      <c r="BS115">
        <v>-0.85</v>
      </c>
      <c r="BT115" t="s">
        <v>391</v>
      </c>
      <c r="BU115" t="s">
        <v>391</v>
      </c>
      <c r="BV115" t="s">
        <v>391</v>
      </c>
      <c r="BW115" t="s">
        <v>391</v>
      </c>
      <c r="BX115" t="s">
        <v>391</v>
      </c>
      <c r="BY115" t="s">
        <v>391</v>
      </c>
      <c r="BZ115" t="s">
        <v>391</v>
      </c>
      <c r="CA115" t="s">
        <v>391</v>
      </c>
      <c r="CB115" t="s">
        <v>391</v>
      </c>
      <c r="CC115" t="s">
        <v>391</v>
      </c>
      <c r="CD115">
        <f t="shared" si="180"/>
        <v>1499.81</v>
      </c>
      <c r="CE115">
        <f t="shared" si="181"/>
        <v>1261.0511994913998</v>
      </c>
      <c r="CF115">
        <f t="shared" si="182"/>
        <v>0.8408073019191763</v>
      </c>
      <c r="CG115">
        <f t="shared" si="183"/>
        <v>0.16115809270401024</v>
      </c>
      <c r="CH115">
        <v>6</v>
      </c>
      <c r="CI115">
        <v>0.5</v>
      </c>
      <c r="CJ115" t="s">
        <v>393</v>
      </c>
      <c r="CK115">
        <v>2</v>
      </c>
      <c r="CL115">
        <v>1634328770.0999999</v>
      </c>
      <c r="CM115">
        <v>590.50599999999997</v>
      </c>
      <c r="CN115">
        <v>600.10599999999999</v>
      </c>
      <c r="CO115">
        <v>19.150700000000001</v>
      </c>
      <c r="CP115">
        <v>16.535799999999998</v>
      </c>
      <c r="CQ115">
        <v>587.226</v>
      </c>
      <c r="CR115">
        <v>19.044699999999999</v>
      </c>
      <c r="CS115">
        <v>1000.01</v>
      </c>
      <c r="CT115">
        <v>90.856099999999998</v>
      </c>
      <c r="CU115">
        <v>0.10014199999999999</v>
      </c>
      <c r="CV115">
        <v>26.477900000000002</v>
      </c>
      <c r="CW115">
        <v>-253.279</v>
      </c>
      <c r="CX115">
        <v>999.9</v>
      </c>
      <c r="CY115">
        <v>0</v>
      </c>
      <c r="CZ115">
        <v>0</v>
      </c>
      <c r="DA115">
        <v>9975</v>
      </c>
      <c r="DB115">
        <v>0</v>
      </c>
      <c r="DC115">
        <v>12.853199999999999</v>
      </c>
      <c r="DD115">
        <v>-10.323399999999999</v>
      </c>
      <c r="DE115">
        <v>601.303</v>
      </c>
      <c r="DF115">
        <v>610.19600000000003</v>
      </c>
      <c r="DG115">
        <v>2.62378</v>
      </c>
      <c r="DH115">
        <v>600.10599999999999</v>
      </c>
      <c r="DI115">
        <v>16.535799999999998</v>
      </c>
      <c r="DJ115">
        <v>1.7407600000000001</v>
      </c>
      <c r="DK115">
        <v>1.50238</v>
      </c>
      <c r="DL115">
        <v>15.264799999999999</v>
      </c>
      <c r="DM115">
        <v>12.9924</v>
      </c>
      <c r="DN115">
        <v>1499.81</v>
      </c>
      <c r="DO115">
        <v>0.97299999999999998</v>
      </c>
      <c r="DP115">
        <v>2.7000199999999999E-2</v>
      </c>
      <c r="DQ115">
        <v>0</v>
      </c>
      <c r="DR115">
        <v>1146.99</v>
      </c>
      <c r="DS115">
        <v>5.0006300000000001</v>
      </c>
      <c r="DT115">
        <v>16752.7</v>
      </c>
      <c r="DU115">
        <v>12903.4</v>
      </c>
      <c r="DV115">
        <v>37.125</v>
      </c>
      <c r="DW115">
        <v>37.625</v>
      </c>
      <c r="DX115">
        <v>37</v>
      </c>
      <c r="DY115">
        <v>36.936999999999998</v>
      </c>
      <c r="DZ115">
        <v>38.436999999999998</v>
      </c>
      <c r="EA115">
        <v>1454.45</v>
      </c>
      <c r="EB115">
        <v>40.36</v>
      </c>
      <c r="EC115">
        <v>0</v>
      </c>
      <c r="ED115">
        <v>85.399999856948895</v>
      </c>
      <c r="EE115">
        <v>0</v>
      </c>
      <c r="EF115">
        <v>1148.7973076923099</v>
      </c>
      <c r="EG115">
        <v>-14.643076923263401</v>
      </c>
      <c r="EH115">
        <v>-222.44102581338299</v>
      </c>
      <c r="EI115">
        <v>16785.599999999999</v>
      </c>
      <c r="EJ115">
        <v>15</v>
      </c>
      <c r="EK115">
        <v>1634328791.0999999</v>
      </c>
      <c r="EL115" t="s">
        <v>804</v>
      </c>
      <c r="EM115">
        <v>1634328791.0999999</v>
      </c>
      <c r="EN115">
        <v>1634328790.0999999</v>
      </c>
      <c r="EO115">
        <v>107</v>
      </c>
      <c r="EP115">
        <v>0.72399999999999998</v>
      </c>
      <c r="EQ115">
        <v>-8.9999999999999993E-3</v>
      </c>
      <c r="ER115">
        <v>3.28</v>
      </c>
      <c r="ES115">
        <v>0.106</v>
      </c>
      <c r="ET115">
        <v>600</v>
      </c>
      <c r="EU115">
        <v>17</v>
      </c>
      <c r="EV115">
        <v>0.22</v>
      </c>
      <c r="EW115">
        <v>0.03</v>
      </c>
      <c r="EX115">
        <v>-10.266705</v>
      </c>
      <c r="EY115">
        <v>5.9743339587251899E-2</v>
      </c>
      <c r="EZ115">
        <v>4.0220560351641198E-2</v>
      </c>
      <c r="FA115">
        <v>1</v>
      </c>
      <c r="FB115">
        <v>2.61480275</v>
      </c>
      <c r="FC115">
        <v>4.4557485928700902E-2</v>
      </c>
      <c r="FD115">
        <v>5.39455929038691E-3</v>
      </c>
      <c r="FE115">
        <v>1</v>
      </c>
      <c r="FF115">
        <v>2</v>
      </c>
      <c r="FG115">
        <v>2</v>
      </c>
      <c r="FH115" t="s">
        <v>395</v>
      </c>
      <c r="FI115">
        <v>3.88443</v>
      </c>
      <c r="FJ115">
        <v>2.7589100000000002</v>
      </c>
      <c r="FK115">
        <v>0.118173</v>
      </c>
      <c r="FL115">
        <v>0.12003800000000001</v>
      </c>
      <c r="FM115">
        <v>8.9638399999999993E-2</v>
      </c>
      <c r="FN115">
        <v>8.1066200000000005E-2</v>
      </c>
      <c r="FO115">
        <v>34723.5</v>
      </c>
      <c r="FP115">
        <v>38034.300000000003</v>
      </c>
      <c r="FQ115">
        <v>35672</v>
      </c>
      <c r="FR115">
        <v>39223.699999999997</v>
      </c>
      <c r="FS115">
        <v>46072.3</v>
      </c>
      <c r="FT115">
        <v>52043.7</v>
      </c>
      <c r="FU115">
        <v>55786.2</v>
      </c>
      <c r="FV115">
        <v>62893.3</v>
      </c>
      <c r="FW115">
        <v>2.6509</v>
      </c>
      <c r="FX115">
        <v>2.2389199999999998</v>
      </c>
      <c r="FY115">
        <v>-0.28836699999999998</v>
      </c>
      <c r="FZ115">
        <v>0</v>
      </c>
      <c r="GA115">
        <v>-244.73400000000001</v>
      </c>
      <c r="GB115">
        <v>999.9</v>
      </c>
      <c r="GC115">
        <v>47.76</v>
      </c>
      <c r="GD115">
        <v>28.48</v>
      </c>
      <c r="GE115">
        <v>20.513300000000001</v>
      </c>
      <c r="GF115">
        <v>56.615600000000001</v>
      </c>
      <c r="GG115">
        <v>45.0321</v>
      </c>
      <c r="GH115">
        <v>3</v>
      </c>
      <c r="GI115">
        <v>-0.212614</v>
      </c>
      <c r="GJ115">
        <v>-0.57141299999999995</v>
      </c>
      <c r="GK115">
        <v>20.132100000000001</v>
      </c>
      <c r="GL115">
        <v>5.19977</v>
      </c>
      <c r="GM115">
        <v>12.0091</v>
      </c>
      <c r="GN115">
        <v>4.9757499999999997</v>
      </c>
      <c r="GO115">
        <v>3.2930299999999999</v>
      </c>
      <c r="GP115">
        <v>42</v>
      </c>
      <c r="GQ115">
        <v>2014.5</v>
      </c>
      <c r="GR115">
        <v>9999</v>
      </c>
      <c r="GS115">
        <v>9999</v>
      </c>
      <c r="GT115">
        <v>1.86313</v>
      </c>
      <c r="GU115">
        <v>1.86798</v>
      </c>
      <c r="GV115">
        <v>1.8677900000000001</v>
      </c>
      <c r="GW115">
        <v>1.8689899999999999</v>
      </c>
      <c r="GX115">
        <v>1.86981</v>
      </c>
      <c r="GY115">
        <v>1.86582</v>
      </c>
      <c r="GZ115">
        <v>1.8669100000000001</v>
      </c>
      <c r="HA115">
        <v>1.8683000000000001</v>
      </c>
      <c r="HB115">
        <v>5</v>
      </c>
      <c r="HC115">
        <v>0</v>
      </c>
      <c r="HD115">
        <v>0</v>
      </c>
      <c r="HE115">
        <v>0</v>
      </c>
      <c r="HF115" t="s">
        <v>396</v>
      </c>
      <c r="HG115" t="s">
        <v>397</v>
      </c>
      <c r="HH115" t="s">
        <v>398</v>
      </c>
      <c r="HI115" t="s">
        <v>398</v>
      </c>
      <c r="HJ115" t="s">
        <v>398</v>
      </c>
      <c r="HK115" t="s">
        <v>398</v>
      </c>
      <c r="HL115">
        <v>0</v>
      </c>
      <c r="HM115">
        <v>100</v>
      </c>
      <c r="HN115">
        <v>100</v>
      </c>
      <c r="HO115">
        <v>3.28</v>
      </c>
      <c r="HP115">
        <v>0.106</v>
      </c>
      <c r="HQ115">
        <v>2.5559999999999801</v>
      </c>
      <c r="HR115">
        <v>0</v>
      </c>
      <c r="HS115">
        <v>0</v>
      </c>
      <c r="HT115">
        <v>0</v>
      </c>
      <c r="HU115">
        <v>0.11488000000000299</v>
      </c>
      <c r="HV115">
        <v>0</v>
      </c>
      <c r="HW115">
        <v>0</v>
      </c>
      <c r="HX115">
        <v>0</v>
      </c>
      <c r="HY115">
        <v>-1</v>
      </c>
      <c r="HZ115">
        <v>-1</v>
      </c>
      <c r="IA115">
        <v>-1</v>
      </c>
      <c r="IB115">
        <v>-1</v>
      </c>
      <c r="IC115">
        <v>1.9</v>
      </c>
      <c r="ID115">
        <v>1.9</v>
      </c>
      <c r="IE115">
        <v>2.0886200000000001</v>
      </c>
      <c r="IF115">
        <v>2.6293899999999999</v>
      </c>
      <c r="IG115">
        <v>2.9980500000000001</v>
      </c>
      <c r="IH115">
        <v>2.9565399999999999</v>
      </c>
      <c r="II115">
        <v>2.7453599999999998</v>
      </c>
      <c r="IJ115">
        <v>2.2949199999999998</v>
      </c>
      <c r="IK115">
        <v>33.042900000000003</v>
      </c>
      <c r="IL115">
        <v>24.210100000000001</v>
      </c>
      <c r="IM115">
        <v>18</v>
      </c>
      <c r="IN115">
        <v>1076.03</v>
      </c>
      <c r="IO115">
        <v>656.25400000000002</v>
      </c>
      <c r="IP115">
        <v>25.0001</v>
      </c>
      <c r="IQ115">
        <v>24.500499999999999</v>
      </c>
      <c r="IR115">
        <v>30.0001</v>
      </c>
      <c r="IS115">
        <v>24.3565</v>
      </c>
      <c r="IT115">
        <v>24.311900000000001</v>
      </c>
      <c r="IU115">
        <v>41.8185</v>
      </c>
      <c r="IV115">
        <v>16.427399999999999</v>
      </c>
      <c r="IW115">
        <v>58.799500000000002</v>
      </c>
      <c r="IX115">
        <v>25</v>
      </c>
      <c r="IY115">
        <v>600</v>
      </c>
      <c r="IZ115">
        <v>16.553999999999998</v>
      </c>
      <c r="JA115">
        <v>103.467</v>
      </c>
      <c r="JB115">
        <v>104.7</v>
      </c>
    </row>
    <row r="116" spans="1:262" x14ac:dyDescent="0.2">
      <c r="A116">
        <v>100</v>
      </c>
      <c r="B116">
        <v>1634328912.0999999</v>
      </c>
      <c r="C116">
        <v>17132</v>
      </c>
      <c r="D116" t="s">
        <v>805</v>
      </c>
      <c r="E116" t="s">
        <v>806</v>
      </c>
      <c r="F116" t="s">
        <v>390</v>
      </c>
      <c r="G116">
        <v>1634328912.0999999</v>
      </c>
      <c r="H116">
        <f t="shared" si="138"/>
        <v>4.4863642966545937E-3</v>
      </c>
      <c r="I116">
        <f t="shared" si="139"/>
        <v>4.4863642966545934</v>
      </c>
      <c r="J116">
        <f t="shared" si="140"/>
        <v>14.205184527259007</v>
      </c>
      <c r="K116">
        <f t="shared" si="141"/>
        <v>789.38800000000003</v>
      </c>
      <c r="L116">
        <f t="shared" si="142"/>
        <v>664.37343610249593</v>
      </c>
      <c r="M116">
        <f t="shared" si="143"/>
        <v>60.426608247743289</v>
      </c>
      <c r="N116">
        <f t="shared" si="144"/>
        <v>71.797029862149216</v>
      </c>
      <c r="O116">
        <f t="shared" si="145"/>
        <v>0.23246470947406306</v>
      </c>
      <c r="P116">
        <f t="shared" si="146"/>
        <v>2.7617618120161613</v>
      </c>
      <c r="Q116">
        <f t="shared" si="147"/>
        <v>0.22211547597366282</v>
      </c>
      <c r="R116">
        <f t="shared" si="148"/>
        <v>0.13971361163144841</v>
      </c>
      <c r="S116">
        <f t="shared" si="149"/>
        <v>241.72567101848014</v>
      </c>
      <c r="T116">
        <f t="shared" si="150"/>
        <v>26.691046300658265</v>
      </c>
      <c r="U116">
        <f t="shared" si="151"/>
        <v>26.691046300658265</v>
      </c>
      <c r="V116">
        <f t="shared" si="152"/>
        <v>3.5147257156322631</v>
      </c>
      <c r="W116">
        <f t="shared" si="153"/>
        <v>50.038508615004559</v>
      </c>
      <c r="X116">
        <f t="shared" si="154"/>
        <v>1.7306039434372502</v>
      </c>
      <c r="Y116">
        <f t="shared" si="155"/>
        <v>3.4585442119238361</v>
      </c>
      <c r="Z116">
        <f t="shared" si="156"/>
        <v>1.7841217721950129</v>
      </c>
      <c r="AA116">
        <f t="shared" si="157"/>
        <v>-197.8486654824676</v>
      </c>
      <c r="AB116">
        <f t="shared" si="158"/>
        <v>-40.713994710464583</v>
      </c>
      <c r="AC116">
        <f t="shared" si="159"/>
        <v>-3.1673464440480412</v>
      </c>
      <c r="AD116">
        <f t="shared" si="160"/>
        <v>-4.3356185000718028E-3</v>
      </c>
      <c r="AE116">
        <v>0</v>
      </c>
      <c r="AF116">
        <v>0</v>
      </c>
      <c r="AG116">
        <f t="shared" si="161"/>
        <v>1</v>
      </c>
      <c r="AH116">
        <f t="shared" si="162"/>
        <v>0</v>
      </c>
      <c r="AI116">
        <f t="shared" si="163"/>
        <v>48070.395867653977</v>
      </c>
      <c r="AJ116" t="s">
        <v>391</v>
      </c>
      <c r="AK116">
        <v>0</v>
      </c>
      <c r="AL116">
        <v>0</v>
      </c>
      <c r="AM116">
        <v>0</v>
      </c>
      <c r="AN116" t="e">
        <f t="shared" si="164"/>
        <v>#DIV/0!</v>
      </c>
      <c r="AO116">
        <v>-1</v>
      </c>
      <c r="AP116" t="s">
        <v>807</v>
      </c>
      <c r="AQ116">
        <v>10408.9</v>
      </c>
      <c r="AR116">
        <v>1130.2424000000001</v>
      </c>
      <c r="AS116">
        <v>1285.3900000000001</v>
      </c>
      <c r="AT116">
        <f t="shared" si="165"/>
        <v>0.12070079897929809</v>
      </c>
      <c r="AU116">
        <v>0.5</v>
      </c>
      <c r="AV116">
        <f t="shared" si="166"/>
        <v>1261.1519994914404</v>
      </c>
      <c r="AW116">
        <f t="shared" si="167"/>
        <v>14.205184527259007</v>
      </c>
      <c r="AX116">
        <f t="shared" si="168"/>
        <v>76.111026986478095</v>
      </c>
      <c r="AY116">
        <f t="shared" si="169"/>
        <v>1.2056583610374086E-2</v>
      </c>
      <c r="AZ116">
        <f t="shared" si="170"/>
        <v>-1</v>
      </c>
      <c r="BA116" t="e">
        <f t="shared" si="171"/>
        <v>#DIV/0!</v>
      </c>
      <c r="BB116" t="s">
        <v>391</v>
      </c>
      <c r="BC116">
        <v>0</v>
      </c>
      <c r="BD116" t="e">
        <f t="shared" si="172"/>
        <v>#DIV/0!</v>
      </c>
      <c r="BE116" t="e">
        <f t="shared" si="173"/>
        <v>#DIV/0!</v>
      </c>
      <c r="BF116" t="e">
        <f t="shared" si="174"/>
        <v>#DIV/0!</v>
      </c>
      <c r="BG116" t="e">
        <f t="shared" si="175"/>
        <v>#DIV/0!</v>
      </c>
      <c r="BH116">
        <f t="shared" si="176"/>
        <v>0.12070079897929811</v>
      </c>
      <c r="BI116" t="e">
        <f t="shared" si="177"/>
        <v>#DIV/0!</v>
      </c>
      <c r="BJ116" t="e">
        <f t="shared" si="178"/>
        <v>#DIV/0!</v>
      </c>
      <c r="BK116" t="e">
        <f t="shared" si="179"/>
        <v>#DIV/0!</v>
      </c>
      <c r="BL116">
        <v>218</v>
      </c>
      <c r="BM116">
        <v>300</v>
      </c>
      <c r="BN116">
        <v>300</v>
      </c>
      <c r="BO116">
        <v>300</v>
      </c>
      <c r="BP116">
        <v>10408.9</v>
      </c>
      <c r="BQ116">
        <v>1258.02</v>
      </c>
      <c r="BR116">
        <v>-7.3612E-3</v>
      </c>
      <c r="BS116">
        <v>-1.34</v>
      </c>
      <c r="BT116" t="s">
        <v>391</v>
      </c>
      <c r="BU116" t="s">
        <v>391</v>
      </c>
      <c r="BV116" t="s">
        <v>391</v>
      </c>
      <c r="BW116" t="s">
        <v>391</v>
      </c>
      <c r="BX116" t="s">
        <v>391</v>
      </c>
      <c r="BY116" t="s">
        <v>391</v>
      </c>
      <c r="BZ116" t="s">
        <v>391</v>
      </c>
      <c r="CA116" t="s">
        <v>391</v>
      </c>
      <c r="CB116" t="s">
        <v>391</v>
      </c>
      <c r="CC116" t="s">
        <v>391</v>
      </c>
      <c r="CD116">
        <f t="shared" si="180"/>
        <v>1499.93</v>
      </c>
      <c r="CE116">
        <f t="shared" si="181"/>
        <v>1261.1519994914404</v>
      </c>
      <c r="CF116">
        <f t="shared" si="182"/>
        <v>0.84080723733203577</v>
      </c>
      <c r="CG116">
        <f t="shared" si="183"/>
        <v>0.16115796805082913</v>
      </c>
      <c r="CH116">
        <v>6</v>
      </c>
      <c r="CI116">
        <v>0.5</v>
      </c>
      <c r="CJ116" t="s">
        <v>393</v>
      </c>
      <c r="CK116">
        <v>2</v>
      </c>
      <c r="CL116">
        <v>1634328912.0999999</v>
      </c>
      <c r="CM116">
        <v>789.38800000000003</v>
      </c>
      <c r="CN116">
        <v>800.03599999999994</v>
      </c>
      <c r="CO116">
        <v>19.0275</v>
      </c>
      <c r="CP116">
        <v>16.386900000000001</v>
      </c>
      <c r="CQ116">
        <v>785.56100000000004</v>
      </c>
      <c r="CR116">
        <v>18.9268</v>
      </c>
      <c r="CS116">
        <v>1000</v>
      </c>
      <c r="CT116">
        <v>90.852900000000005</v>
      </c>
      <c r="CU116">
        <v>9.9875900000000004E-2</v>
      </c>
      <c r="CV116">
        <v>26.4176</v>
      </c>
      <c r="CW116">
        <v>-254.06200000000001</v>
      </c>
      <c r="CX116">
        <v>999.9</v>
      </c>
      <c r="CY116">
        <v>0</v>
      </c>
      <c r="CZ116">
        <v>0</v>
      </c>
      <c r="DA116">
        <v>9986.25</v>
      </c>
      <c r="DB116">
        <v>0</v>
      </c>
      <c r="DC116">
        <v>12.853199999999999</v>
      </c>
      <c r="DD116">
        <v>-10.648199999999999</v>
      </c>
      <c r="DE116">
        <v>804.69899999999996</v>
      </c>
      <c r="DF116">
        <v>813.36400000000003</v>
      </c>
      <c r="DG116">
        <v>2.64052</v>
      </c>
      <c r="DH116">
        <v>800.03599999999994</v>
      </c>
      <c r="DI116">
        <v>16.386900000000001</v>
      </c>
      <c r="DJ116">
        <v>1.7286999999999999</v>
      </c>
      <c r="DK116">
        <v>1.4887999999999999</v>
      </c>
      <c r="DL116">
        <v>15.156599999999999</v>
      </c>
      <c r="DM116">
        <v>12.8536</v>
      </c>
      <c r="DN116">
        <v>1499.93</v>
      </c>
      <c r="DO116">
        <v>0.97300299999999995</v>
      </c>
      <c r="DP116">
        <v>2.6996900000000001E-2</v>
      </c>
      <c r="DQ116">
        <v>0</v>
      </c>
      <c r="DR116">
        <v>1128.6300000000001</v>
      </c>
      <c r="DS116">
        <v>5.0006300000000001</v>
      </c>
      <c r="DT116">
        <v>16523.400000000001</v>
      </c>
      <c r="DU116">
        <v>12904.5</v>
      </c>
      <c r="DV116">
        <v>37.75</v>
      </c>
      <c r="DW116">
        <v>38.811999999999998</v>
      </c>
      <c r="DX116">
        <v>37.561999999999998</v>
      </c>
      <c r="DY116">
        <v>38.625</v>
      </c>
      <c r="DZ116">
        <v>39.186999999999998</v>
      </c>
      <c r="EA116">
        <v>1454.57</v>
      </c>
      <c r="EB116">
        <v>40.36</v>
      </c>
      <c r="EC116">
        <v>0</v>
      </c>
      <c r="ED116">
        <v>141.59999990463299</v>
      </c>
      <c r="EE116">
        <v>0</v>
      </c>
      <c r="EF116">
        <v>1130.2424000000001</v>
      </c>
      <c r="EG116">
        <v>-14.633846126421499</v>
      </c>
      <c r="EH116">
        <v>-149.86923064982301</v>
      </c>
      <c r="EI116">
        <v>16541.580000000002</v>
      </c>
      <c r="EJ116">
        <v>15</v>
      </c>
      <c r="EK116">
        <v>1634328873.5999999</v>
      </c>
      <c r="EL116" t="s">
        <v>808</v>
      </c>
      <c r="EM116">
        <v>1634328873.5999999</v>
      </c>
      <c r="EN116">
        <v>1634328870.0999999</v>
      </c>
      <c r="EO116">
        <v>108</v>
      </c>
      <c r="EP116">
        <v>0.54600000000000004</v>
      </c>
      <c r="EQ116">
        <v>-5.0000000000000001E-3</v>
      </c>
      <c r="ER116">
        <v>3.8260000000000001</v>
      </c>
      <c r="ES116">
        <v>0.10100000000000001</v>
      </c>
      <c r="ET116">
        <v>800</v>
      </c>
      <c r="EU116">
        <v>16</v>
      </c>
      <c r="EV116">
        <v>0.23</v>
      </c>
      <c r="EW116">
        <v>0.03</v>
      </c>
      <c r="EX116">
        <v>-10.6451268292683</v>
      </c>
      <c r="EY116">
        <v>0.12871567944250001</v>
      </c>
      <c r="EZ116">
        <v>2.50292124389144E-2</v>
      </c>
      <c r="FA116">
        <v>0</v>
      </c>
      <c r="FB116">
        <v>2.65639658536585</v>
      </c>
      <c r="FC116">
        <v>-8.2482439024379905E-2</v>
      </c>
      <c r="FD116">
        <v>1.05633973677993E-2</v>
      </c>
      <c r="FE116">
        <v>1</v>
      </c>
      <c r="FF116">
        <v>1</v>
      </c>
      <c r="FG116">
        <v>2</v>
      </c>
      <c r="FH116" t="s">
        <v>435</v>
      </c>
      <c r="FI116">
        <v>3.8844099999999999</v>
      </c>
      <c r="FJ116">
        <v>2.75875</v>
      </c>
      <c r="FK116">
        <v>0.144264</v>
      </c>
      <c r="FL116">
        <v>0.145985</v>
      </c>
      <c r="FM116">
        <v>8.9230100000000007E-2</v>
      </c>
      <c r="FN116">
        <v>8.0535700000000002E-2</v>
      </c>
      <c r="FO116">
        <v>33695.5</v>
      </c>
      <c r="FP116">
        <v>36910.1</v>
      </c>
      <c r="FQ116">
        <v>35670.6</v>
      </c>
      <c r="FR116">
        <v>39220</v>
      </c>
      <c r="FS116">
        <v>46092.9</v>
      </c>
      <c r="FT116">
        <v>52070.5</v>
      </c>
      <c r="FU116">
        <v>55784.800000000003</v>
      </c>
      <c r="FV116">
        <v>62888.4</v>
      </c>
      <c r="FW116">
        <v>2.6480700000000001</v>
      </c>
      <c r="FX116">
        <v>2.23908</v>
      </c>
      <c r="FY116">
        <v>-0.314392</v>
      </c>
      <c r="FZ116">
        <v>0</v>
      </c>
      <c r="GA116">
        <v>-244.74</v>
      </c>
      <c r="GB116">
        <v>999.9</v>
      </c>
      <c r="GC116">
        <v>47.491</v>
      </c>
      <c r="GD116">
        <v>28.45</v>
      </c>
      <c r="GE116">
        <v>20.364699999999999</v>
      </c>
      <c r="GF116">
        <v>56.335599999999999</v>
      </c>
      <c r="GG116">
        <v>45.0441</v>
      </c>
      <c r="GH116">
        <v>3</v>
      </c>
      <c r="GI116">
        <v>-0.209985</v>
      </c>
      <c r="GJ116">
        <v>-0.55855399999999999</v>
      </c>
      <c r="GK116">
        <v>20.133700000000001</v>
      </c>
      <c r="GL116">
        <v>5.1993200000000002</v>
      </c>
      <c r="GM116">
        <v>12.006500000000001</v>
      </c>
      <c r="GN116">
        <v>4.9757999999999996</v>
      </c>
      <c r="GO116">
        <v>3.2930799999999998</v>
      </c>
      <c r="GP116">
        <v>42</v>
      </c>
      <c r="GQ116">
        <v>2019.1</v>
      </c>
      <c r="GR116">
        <v>9999</v>
      </c>
      <c r="GS116">
        <v>9999</v>
      </c>
      <c r="GT116">
        <v>1.86313</v>
      </c>
      <c r="GU116">
        <v>1.86798</v>
      </c>
      <c r="GV116">
        <v>1.8677900000000001</v>
      </c>
      <c r="GW116">
        <v>1.8689499999999999</v>
      </c>
      <c r="GX116">
        <v>1.86981</v>
      </c>
      <c r="GY116">
        <v>1.8658399999999999</v>
      </c>
      <c r="GZ116">
        <v>1.8669100000000001</v>
      </c>
      <c r="HA116">
        <v>1.86829</v>
      </c>
      <c r="HB116">
        <v>5</v>
      </c>
      <c r="HC116">
        <v>0</v>
      </c>
      <c r="HD116">
        <v>0</v>
      </c>
      <c r="HE116">
        <v>0</v>
      </c>
      <c r="HF116" t="s">
        <v>396</v>
      </c>
      <c r="HG116" t="s">
        <v>397</v>
      </c>
      <c r="HH116" t="s">
        <v>398</v>
      </c>
      <c r="HI116" t="s">
        <v>398</v>
      </c>
      <c r="HJ116" t="s">
        <v>398</v>
      </c>
      <c r="HK116" t="s">
        <v>398</v>
      </c>
      <c r="HL116">
        <v>0</v>
      </c>
      <c r="HM116">
        <v>100</v>
      </c>
      <c r="HN116">
        <v>100</v>
      </c>
      <c r="HO116">
        <v>3.827</v>
      </c>
      <c r="HP116">
        <v>0.1007</v>
      </c>
      <c r="HQ116">
        <v>3.8262380952382999</v>
      </c>
      <c r="HR116">
        <v>0</v>
      </c>
      <c r="HS116">
        <v>0</v>
      </c>
      <c r="HT116">
        <v>0</v>
      </c>
      <c r="HU116">
        <v>0.100645000000004</v>
      </c>
      <c r="HV116">
        <v>0</v>
      </c>
      <c r="HW116">
        <v>0</v>
      </c>
      <c r="HX116">
        <v>0</v>
      </c>
      <c r="HY116">
        <v>-1</v>
      </c>
      <c r="HZ116">
        <v>-1</v>
      </c>
      <c r="IA116">
        <v>-1</v>
      </c>
      <c r="IB116">
        <v>-1</v>
      </c>
      <c r="IC116">
        <v>0.6</v>
      </c>
      <c r="ID116">
        <v>0.7</v>
      </c>
      <c r="IE116">
        <v>2.6245099999999999</v>
      </c>
      <c r="IF116">
        <v>2.6232899999999999</v>
      </c>
      <c r="IG116">
        <v>2.9980500000000001</v>
      </c>
      <c r="IH116">
        <v>2.9553199999999999</v>
      </c>
      <c r="II116">
        <v>2.7453599999999998</v>
      </c>
      <c r="IJ116">
        <v>2.2802699999999998</v>
      </c>
      <c r="IK116">
        <v>33.020600000000002</v>
      </c>
      <c r="IL116">
        <v>24.218800000000002</v>
      </c>
      <c r="IM116">
        <v>18</v>
      </c>
      <c r="IN116">
        <v>1073.1600000000001</v>
      </c>
      <c r="IO116">
        <v>656.68100000000004</v>
      </c>
      <c r="IP116">
        <v>25.0002</v>
      </c>
      <c r="IQ116">
        <v>24.531400000000001</v>
      </c>
      <c r="IR116">
        <v>30.000299999999999</v>
      </c>
      <c r="IS116">
        <v>24.3825</v>
      </c>
      <c r="IT116">
        <v>24.336099999999998</v>
      </c>
      <c r="IU116">
        <v>52.525100000000002</v>
      </c>
      <c r="IV116">
        <v>16.939</v>
      </c>
      <c r="IW116">
        <v>58.636499999999998</v>
      </c>
      <c r="IX116">
        <v>25</v>
      </c>
      <c r="IY116">
        <v>800</v>
      </c>
      <c r="IZ116">
        <v>16.375</v>
      </c>
      <c r="JA116">
        <v>103.464</v>
      </c>
      <c r="JB116">
        <v>104.691</v>
      </c>
    </row>
    <row r="117" spans="1:262" x14ac:dyDescent="0.2">
      <c r="A117">
        <v>101</v>
      </c>
      <c r="B117">
        <v>1634329032.5</v>
      </c>
      <c r="C117">
        <v>17252.4000000954</v>
      </c>
      <c r="D117" t="s">
        <v>809</v>
      </c>
      <c r="E117" t="s">
        <v>810</v>
      </c>
      <c r="F117" t="s">
        <v>390</v>
      </c>
      <c r="G117">
        <v>1634329032.5</v>
      </c>
      <c r="H117">
        <f t="shared" si="138"/>
        <v>4.3498416773925007E-3</v>
      </c>
      <c r="I117">
        <f t="shared" si="139"/>
        <v>4.3498416773925008</v>
      </c>
      <c r="J117">
        <f t="shared" si="140"/>
        <v>15.084908790656758</v>
      </c>
      <c r="K117">
        <f t="shared" si="141"/>
        <v>988.42899999999997</v>
      </c>
      <c r="L117">
        <f t="shared" si="142"/>
        <v>845.716667147767</v>
      </c>
      <c r="M117">
        <f t="shared" si="143"/>
        <v>76.926776735141118</v>
      </c>
      <c r="N117">
        <f t="shared" si="144"/>
        <v>89.907956121968411</v>
      </c>
      <c r="O117">
        <f t="shared" si="145"/>
        <v>0.22199559642905259</v>
      </c>
      <c r="P117">
        <f t="shared" si="146"/>
        <v>2.7627523252500366</v>
      </c>
      <c r="Q117">
        <f t="shared" si="147"/>
        <v>0.21254038419765164</v>
      </c>
      <c r="R117">
        <f t="shared" si="148"/>
        <v>0.13365369370768021</v>
      </c>
      <c r="S117">
        <f t="shared" si="149"/>
        <v>241.76876301865678</v>
      </c>
      <c r="T117">
        <f t="shared" si="150"/>
        <v>26.841607273976674</v>
      </c>
      <c r="U117">
        <f t="shared" si="151"/>
        <v>26.841607273976674</v>
      </c>
      <c r="V117">
        <f t="shared" si="152"/>
        <v>3.5459983818494876</v>
      </c>
      <c r="W117">
        <f t="shared" si="153"/>
        <v>49.932776217372563</v>
      </c>
      <c r="X117">
        <f t="shared" si="154"/>
        <v>1.7384817841050002</v>
      </c>
      <c r="Y117">
        <f t="shared" si="155"/>
        <v>3.4816445545444146</v>
      </c>
      <c r="Z117">
        <f t="shared" si="156"/>
        <v>1.8075165977444874</v>
      </c>
      <c r="AA117">
        <f t="shared" si="157"/>
        <v>-191.82801797300928</v>
      </c>
      <c r="AB117">
        <f t="shared" si="158"/>
        <v>-46.338029521064691</v>
      </c>
      <c r="AC117">
        <f t="shared" si="159"/>
        <v>-3.6083323514558066</v>
      </c>
      <c r="AD117">
        <f t="shared" si="160"/>
        <v>-5.6168268729877013E-3</v>
      </c>
      <c r="AE117">
        <v>0</v>
      </c>
      <c r="AF117">
        <v>0</v>
      </c>
      <c r="AG117">
        <f t="shared" si="161"/>
        <v>1</v>
      </c>
      <c r="AH117">
        <f t="shared" si="162"/>
        <v>0</v>
      </c>
      <c r="AI117">
        <f t="shared" si="163"/>
        <v>48079.433662079551</v>
      </c>
      <c r="AJ117" t="s">
        <v>391</v>
      </c>
      <c r="AK117">
        <v>0</v>
      </c>
      <c r="AL117">
        <v>0</v>
      </c>
      <c r="AM117">
        <v>0</v>
      </c>
      <c r="AN117" t="e">
        <f t="shared" si="164"/>
        <v>#DIV/0!</v>
      </c>
      <c r="AO117">
        <v>-1</v>
      </c>
      <c r="AP117" t="s">
        <v>811</v>
      </c>
      <c r="AQ117">
        <v>10400.299999999999</v>
      </c>
      <c r="AR117">
        <v>1113.1032</v>
      </c>
      <c r="AS117">
        <v>1268.21</v>
      </c>
      <c r="AT117">
        <f t="shared" si="165"/>
        <v>0.12230371941555418</v>
      </c>
      <c r="AU117">
        <v>0.5</v>
      </c>
      <c r="AV117">
        <f t="shared" si="166"/>
        <v>1261.3787994915322</v>
      </c>
      <c r="AW117">
        <f t="shared" si="167"/>
        <v>15.084908790656758</v>
      </c>
      <c r="AX117">
        <f t="shared" si="168"/>
        <v>77.135659384870465</v>
      </c>
      <c r="AY117">
        <f t="shared" si="169"/>
        <v>1.2751846469229276E-2</v>
      </c>
      <c r="AZ117">
        <f t="shared" si="170"/>
        <v>-1</v>
      </c>
      <c r="BA117" t="e">
        <f t="shared" si="171"/>
        <v>#DIV/0!</v>
      </c>
      <c r="BB117" t="s">
        <v>391</v>
      </c>
      <c r="BC117">
        <v>0</v>
      </c>
      <c r="BD117" t="e">
        <f t="shared" si="172"/>
        <v>#DIV/0!</v>
      </c>
      <c r="BE117" t="e">
        <f t="shared" si="173"/>
        <v>#DIV/0!</v>
      </c>
      <c r="BF117" t="e">
        <f t="shared" si="174"/>
        <v>#DIV/0!</v>
      </c>
      <c r="BG117" t="e">
        <f t="shared" si="175"/>
        <v>#DIV/0!</v>
      </c>
      <c r="BH117">
        <f t="shared" si="176"/>
        <v>0.12230371941555422</v>
      </c>
      <c r="BI117" t="e">
        <f t="shared" si="177"/>
        <v>#DIV/0!</v>
      </c>
      <c r="BJ117" t="e">
        <f t="shared" si="178"/>
        <v>#DIV/0!</v>
      </c>
      <c r="BK117" t="e">
        <f t="shared" si="179"/>
        <v>#DIV/0!</v>
      </c>
      <c r="BL117">
        <v>219</v>
      </c>
      <c r="BM117">
        <v>300</v>
      </c>
      <c r="BN117">
        <v>300</v>
      </c>
      <c r="BO117">
        <v>300</v>
      </c>
      <c r="BP117">
        <v>10400.299999999999</v>
      </c>
      <c r="BQ117">
        <v>1240.05</v>
      </c>
      <c r="BR117">
        <v>-7.35492E-3</v>
      </c>
      <c r="BS117">
        <v>-1.61</v>
      </c>
      <c r="BT117" t="s">
        <v>391</v>
      </c>
      <c r="BU117" t="s">
        <v>391</v>
      </c>
      <c r="BV117" t="s">
        <v>391</v>
      </c>
      <c r="BW117" t="s">
        <v>391</v>
      </c>
      <c r="BX117" t="s">
        <v>391</v>
      </c>
      <c r="BY117" t="s">
        <v>391</v>
      </c>
      <c r="BZ117" t="s">
        <v>391</v>
      </c>
      <c r="CA117" t="s">
        <v>391</v>
      </c>
      <c r="CB117" t="s">
        <v>391</v>
      </c>
      <c r="CC117" t="s">
        <v>391</v>
      </c>
      <c r="CD117">
        <f t="shared" si="180"/>
        <v>1500.2</v>
      </c>
      <c r="CE117">
        <f t="shared" si="181"/>
        <v>1261.3787994915322</v>
      </c>
      <c r="CF117">
        <f t="shared" si="182"/>
        <v>0.84080709204874826</v>
      </c>
      <c r="CG117">
        <f t="shared" si="183"/>
        <v>0.16115768765408398</v>
      </c>
      <c r="CH117">
        <v>6</v>
      </c>
      <c r="CI117">
        <v>0.5</v>
      </c>
      <c r="CJ117" t="s">
        <v>393</v>
      </c>
      <c r="CK117">
        <v>2</v>
      </c>
      <c r="CL117">
        <v>1634329032.5</v>
      </c>
      <c r="CM117">
        <v>988.42899999999997</v>
      </c>
      <c r="CN117">
        <v>1000.06</v>
      </c>
      <c r="CO117">
        <v>19.112500000000001</v>
      </c>
      <c r="CP117">
        <v>16.552399999999999</v>
      </c>
      <c r="CQ117">
        <v>984.17700000000002</v>
      </c>
      <c r="CR117">
        <v>19.011199999999999</v>
      </c>
      <c r="CS117">
        <v>999.97</v>
      </c>
      <c r="CT117">
        <v>90.860600000000005</v>
      </c>
      <c r="CU117">
        <v>9.9859600000000007E-2</v>
      </c>
      <c r="CV117">
        <v>26.5305</v>
      </c>
      <c r="CW117">
        <v>-254.11600000000001</v>
      </c>
      <c r="CX117">
        <v>999.9</v>
      </c>
      <c r="CY117">
        <v>0</v>
      </c>
      <c r="CZ117">
        <v>0</v>
      </c>
      <c r="DA117">
        <v>9991.25</v>
      </c>
      <c r="DB117">
        <v>0</v>
      </c>
      <c r="DC117">
        <v>12.853199999999999</v>
      </c>
      <c r="DD117">
        <v>-11.6295</v>
      </c>
      <c r="DE117">
        <v>1007.69</v>
      </c>
      <c r="DF117">
        <v>1016.89</v>
      </c>
      <c r="DG117">
        <v>2.5600900000000002</v>
      </c>
      <c r="DH117">
        <v>1000.06</v>
      </c>
      <c r="DI117">
        <v>16.552399999999999</v>
      </c>
      <c r="DJ117">
        <v>1.7365699999999999</v>
      </c>
      <c r="DK117">
        <v>1.50396</v>
      </c>
      <c r="DL117">
        <v>15.2273</v>
      </c>
      <c r="DM117">
        <v>13.0085</v>
      </c>
      <c r="DN117">
        <v>1500.2</v>
      </c>
      <c r="DO117">
        <v>0.97300600000000004</v>
      </c>
      <c r="DP117">
        <v>2.69936E-2</v>
      </c>
      <c r="DQ117">
        <v>0</v>
      </c>
      <c r="DR117">
        <v>1111.72</v>
      </c>
      <c r="DS117">
        <v>5.0006300000000001</v>
      </c>
      <c r="DT117">
        <v>16385.7</v>
      </c>
      <c r="DU117">
        <v>12906.9</v>
      </c>
      <c r="DV117">
        <v>39.875</v>
      </c>
      <c r="DW117">
        <v>40.875</v>
      </c>
      <c r="DX117">
        <v>39.5</v>
      </c>
      <c r="DY117">
        <v>41.875</v>
      </c>
      <c r="DZ117">
        <v>41.311999999999998</v>
      </c>
      <c r="EA117">
        <v>1454.84</v>
      </c>
      <c r="EB117">
        <v>40.36</v>
      </c>
      <c r="EC117">
        <v>0</v>
      </c>
      <c r="ED117">
        <v>120</v>
      </c>
      <c r="EE117">
        <v>0</v>
      </c>
      <c r="EF117">
        <v>1113.1032</v>
      </c>
      <c r="EG117">
        <v>-12.5330769175327</v>
      </c>
      <c r="EH117">
        <v>-123.05384593968699</v>
      </c>
      <c r="EI117">
        <v>16399.044000000002</v>
      </c>
      <c r="EJ117">
        <v>15</v>
      </c>
      <c r="EK117">
        <v>1634328998</v>
      </c>
      <c r="EL117" t="s">
        <v>812</v>
      </c>
      <c r="EM117">
        <v>1634328998</v>
      </c>
      <c r="EN117">
        <v>1634328997</v>
      </c>
      <c r="EO117">
        <v>109</v>
      </c>
      <c r="EP117">
        <v>0.42499999999999999</v>
      </c>
      <c r="EQ117">
        <v>1E-3</v>
      </c>
      <c r="ER117">
        <v>4.2519999999999998</v>
      </c>
      <c r="ES117">
        <v>0.10100000000000001</v>
      </c>
      <c r="ET117">
        <v>1000</v>
      </c>
      <c r="EU117">
        <v>16</v>
      </c>
      <c r="EV117">
        <v>0.15</v>
      </c>
      <c r="EW117">
        <v>0.03</v>
      </c>
      <c r="EX117">
        <v>-11.6190756097561</v>
      </c>
      <c r="EY117">
        <v>5.19094076655204E-2</v>
      </c>
      <c r="EZ117">
        <v>2.5213341227368301E-2</v>
      </c>
      <c r="FA117">
        <v>1</v>
      </c>
      <c r="FB117">
        <v>2.5775348780487799</v>
      </c>
      <c r="FC117">
        <v>-4.8737560975606602E-2</v>
      </c>
      <c r="FD117">
        <v>9.6486534184831302E-3</v>
      </c>
      <c r="FE117">
        <v>1</v>
      </c>
      <c r="FF117">
        <v>2</v>
      </c>
      <c r="FG117">
        <v>2</v>
      </c>
      <c r="FH117" t="s">
        <v>395</v>
      </c>
      <c r="FI117">
        <v>3.8843700000000001</v>
      </c>
      <c r="FJ117">
        <v>2.7587799999999998</v>
      </c>
      <c r="FK117">
        <v>0.167129</v>
      </c>
      <c r="FL117">
        <v>0.16872999999999999</v>
      </c>
      <c r="FM117">
        <v>8.9516999999999999E-2</v>
      </c>
      <c r="FN117">
        <v>8.1117900000000007E-2</v>
      </c>
      <c r="FO117">
        <v>32793.9</v>
      </c>
      <c r="FP117">
        <v>35923.9</v>
      </c>
      <c r="FQ117">
        <v>35668.5</v>
      </c>
      <c r="FR117">
        <v>39215.599999999999</v>
      </c>
      <c r="FS117">
        <v>46076.5</v>
      </c>
      <c r="FT117">
        <v>52033.3</v>
      </c>
      <c r="FU117">
        <v>55782.1</v>
      </c>
      <c r="FV117">
        <v>62882.7</v>
      </c>
      <c r="FW117">
        <v>2.64838</v>
      </c>
      <c r="FX117">
        <v>2.2395499999999999</v>
      </c>
      <c r="FY117">
        <v>-0.316307</v>
      </c>
      <c r="FZ117">
        <v>0</v>
      </c>
      <c r="GA117">
        <v>-244.73699999999999</v>
      </c>
      <c r="GB117">
        <v>999.9</v>
      </c>
      <c r="GC117">
        <v>47.149000000000001</v>
      </c>
      <c r="GD117">
        <v>28.47</v>
      </c>
      <c r="GE117">
        <v>20.240200000000002</v>
      </c>
      <c r="GF117">
        <v>56.395600000000002</v>
      </c>
      <c r="GG117">
        <v>44.975999999999999</v>
      </c>
      <c r="GH117">
        <v>3</v>
      </c>
      <c r="GI117">
        <v>-0.206784</v>
      </c>
      <c r="GJ117">
        <v>-0.53456400000000004</v>
      </c>
      <c r="GK117">
        <v>20.133600000000001</v>
      </c>
      <c r="GL117">
        <v>5.19977</v>
      </c>
      <c r="GM117">
        <v>12.0085</v>
      </c>
      <c r="GN117">
        <v>4.9757499999999997</v>
      </c>
      <c r="GO117">
        <v>3.2930999999999999</v>
      </c>
      <c r="GP117">
        <v>42</v>
      </c>
      <c r="GQ117">
        <v>2023.4</v>
      </c>
      <c r="GR117">
        <v>9999</v>
      </c>
      <c r="GS117">
        <v>9999</v>
      </c>
      <c r="GT117">
        <v>1.8631599999999999</v>
      </c>
      <c r="GU117">
        <v>1.86799</v>
      </c>
      <c r="GV117">
        <v>1.86775</v>
      </c>
      <c r="GW117">
        <v>1.86894</v>
      </c>
      <c r="GX117">
        <v>1.86981</v>
      </c>
      <c r="GY117">
        <v>1.8658399999999999</v>
      </c>
      <c r="GZ117">
        <v>1.8669100000000001</v>
      </c>
      <c r="HA117">
        <v>1.8683099999999999</v>
      </c>
      <c r="HB117">
        <v>5</v>
      </c>
      <c r="HC117">
        <v>0</v>
      </c>
      <c r="HD117">
        <v>0</v>
      </c>
      <c r="HE117">
        <v>0</v>
      </c>
      <c r="HF117" t="s">
        <v>396</v>
      </c>
      <c r="HG117" t="s">
        <v>397</v>
      </c>
      <c r="HH117" t="s">
        <v>398</v>
      </c>
      <c r="HI117" t="s">
        <v>398</v>
      </c>
      <c r="HJ117" t="s">
        <v>398</v>
      </c>
      <c r="HK117" t="s">
        <v>398</v>
      </c>
      <c r="HL117">
        <v>0</v>
      </c>
      <c r="HM117">
        <v>100</v>
      </c>
      <c r="HN117">
        <v>100</v>
      </c>
      <c r="HO117">
        <v>4.2519999999999998</v>
      </c>
      <c r="HP117">
        <v>0.1013</v>
      </c>
      <c r="HQ117">
        <v>4.2523500000000896</v>
      </c>
      <c r="HR117">
        <v>0</v>
      </c>
      <c r="HS117">
        <v>0</v>
      </c>
      <c r="HT117">
        <v>0</v>
      </c>
      <c r="HU117">
        <v>0.101334999999999</v>
      </c>
      <c r="HV117">
        <v>0</v>
      </c>
      <c r="HW117">
        <v>0</v>
      </c>
      <c r="HX117">
        <v>0</v>
      </c>
      <c r="HY117">
        <v>-1</v>
      </c>
      <c r="HZ117">
        <v>-1</v>
      </c>
      <c r="IA117">
        <v>-1</v>
      </c>
      <c r="IB117">
        <v>-1</v>
      </c>
      <c r="IC117">
        <v>0.6</v>
      </c>
      <c r="ID117">
        <v>0.6</v>
      </c>
      <c r="IE117">
        <v>3.12622</v>
      </c>
      <c r="IF117">
        <v>2.6110799999999998</v>
      </c>
      <c r="IG117">
        <v>2.9980500000000001</v>
      </c>
      <c r="IH117">
        <v>2.9553199999999999</v>
      </c>
      <c r="II117">
        <v>2.7453599999999998</v>
      </c>
      <c r="IJ117">
        <v>2.31934</v>
      </c>
      <c r="IK117">
        <v>33.020600000000002</v>
      </c>
      <c r="IL117">
        <v>24.210100000000001</v>
      </c>
      <c r="IM117">
        <v>18</v>
      </c>
      <c r="IN117">
        <v>1074.1600000000001</v>
      </c>
      <c r="IO117">
        <v>657.45299999999997</v>
      </c>
      <c r="IP117">
        <v>25.000399999999999</v>
      </c>
      <c r="IQ117">
        <v>24.568100000000001</v>
      </c>
      <c r="IR117">
        <v>30.000399999999999</v>
      </c>
      <c r="IS117">
        <v>24.413699999999999</v>
      </c>
      <c r="IT117">
        <v>24.366700000000002</v>
      </c>
      <c r="IU117">
        <v>62.564999999999998</v>
      </c>
      <c r="IV117">
        <v>15.025499999999999</v>
      </c>
      <c r="IW117">
        <v>58.3508</v>
      </c>
      <c r="IX117">
        <v>25</v>
      </c>
      <c r="IY117">
        <v>1000</v>
      </c>
      <c r="IZ117">
        <v>16.5169</v>
      </c>
      <c r="JA117">
        <v>103.458</v>
      </c>
      <c r="JB117">
        <v>104.681</v>
      </c>
    </row>
    <row r="118" spans="1:262" x14ac:dyDescent="0.2">
      <c r="A118">
        <v>102</v>
      </c>
      <c r="B118">
        <v>1634329149</v>
      </c>
      <c r="C118">
        <v>17368.9000000954</v>
      </c>
      <c r="D118" t="s">
        <v>813</v>
      </c>
      <c r="E118" t="s">
        <v>814</v>
      </c>
      <c r="F118" t="s">
        <v>390</v>
      </c>
      <c r="G118">
        <v>1634329149</v>
      </c>
      <c r="H118">
        <f t="shared" si="138"/>
        <v>4.0852936240478753E-3</v>
      </c>
      <c r="I118">
        <f t="shared" si="139"/>
        <v>4.0852936240478757</v>
      </c>
      <c r="J118">
        <f t="shared" si="140"/>
        <v>15.729997605895479</v>
      </c>
      <c r="K118">
        <f t="shared" si="141"/>
        <v>1187.78</v>
      </c>
      <c r="L118">
        <f t="shared" si="142"/>
        <v>1024.1628475948396</v>
      </c>
      <c r="M118">
        <f t="shared" si="143"/>
        <v>93.159672964271934</v>
      </c>
      <c r="N118">
        <f t="shared" si="144"/>
        <v>108.04257996017201</v>
      </c>
      <c r="O118">
        <f t="shared" si="145"/>
        <v>0.20497141315411685</v>
      </c>
      <c r="P118">
        <f t="shared" si="146"/>
        <v>2.7640523398808825</v>
      </c>
      <c r="Q118">
        <f t="shared" si="147"/>
        <v>0.19688601356341592</v>
      </c>
      <c r="R118">
        <f t="shared" si="148"/>
        <v>0.1237536243252431</v>
      </c>
      <c r="S118">
        <f t="shared" si="149"/>
        <v>241.75976601837436</v>
      </c>
      <c r="T118">
        <f t="shared" si="150"/>
        <v>27.018132137542707</v>
      </c>
      <c r="U118">
        <f t="shared" si="151"/>
        <v>27.018132137542707</v>
      </c>
      <c r="V118">
        <f t="shared" si="152"/>
        <v>3.5829730742712198</v>
      </c>
      <c r="W118">
        <f t="shared" si="153"/>
        <v>49.981849156709487</v>
      </c>
      <c r="X118">
        <f t="shared" si="154"/>
        <v>1.75089596463938</v>
      </c>
      <c r="Y118">
        <f t="shared" si="155"/>
        <v>3.5030636004477289</v>
      </c>
      <c r="Z118">
        <f t="shared" si="156"/>
        <v>1.8320771096318398</v>
      </c>
      <c r="AA118">
        <f t="shared" si="157"/>
        <v>-180.16144882051131</v>
      </c>
      <c r="AB118">
        <f t="shared" si="158"/>
        <v>-57.152267663106649</v>
      </c>
      <c r="AC118">
        <f t="shared" si="159"/>
        <v>-4.4545932332470226</v>
      </c>
      <c r="AD118">
        <f t="shared" si="160"/>
        <v>-8.5436984906053226E-3</v>
      </c>
      <c r="AE118">
        <v>0</v>
      </c>
      <c r="AF118">
        <v>0</v>
      </c>
      <c r="AG118">
        <f t="shared" si="161"/>
        <v>1</v>
      </c>
      <c r="AH118">
        <f t="shared" si="162"/>
        <v>0</v>
      </c>
      <c r="AI118">
        <f t="shared" si="163"/>
        <v>48098.184519379058</v>
      </c>
      <c r="AJ118" t="s">
        <v>391</v>
      </c>
      <c r="AK118">
        <v>0</v>
      </c>
      <c r="AL118">
        <v>0</v>
      </c>
      <c r="AM118">
        <v>0</v>
      </c>
      <c r="AN118" t="e">
        <f t="shared" si="164"/>
        <v>#DIV/0!</v>
      </c>
      <c r="AO118">
        <v>-1</v>
      </c>
      <c r="AP118" t="s">
        <v>815</v>
      </c>
      <c r="AQ118">
        <v>10405.4</v>
      </c>
      <c r="AR118">
        <v>1103.83538461538</v>
      </c>
      <c r="AS118">
        <v>1260.42</v>
      </c>
      <c r="AT118">
        <f t="shared" si="165"/>
        <v>0.12423209357564946</v>
      </c>
      <c r="AU118">
        <v>0.5</v>
      </c>
      <c r="AV118">
        <f t="shared" si="166"/>
        <v>1261.3286994913858</v>
      </c>
      <c r="AW118">
        <f t="shared" si="167"/>
        <v>15.729997605895479</v>
      </c>
      <c r="AX118">
        <f t="shared" si="168"/>
        <v>78.348752512433038</v>
      </c>
      <c r="AY118">
        <f t="shared" si="169"/>
        <v>1.3263788901847415E-2</v>
      </c>
      <c r="AZ118">
        <f t="shared" si="170"/>
        <v>-1</v>
      </c>
      <c r="BA118" t="e">
        <f t="shared" si="171"/>
        <v>#DIV/0!</v>
      </c>
      <c r="BB118" t="s">
        <v>391</v>
      </c>
      <c r="BC118">
        <v>0</v>
      </c>
      <c r="BD118" t="e">
        <f t="shared" si="172"/>
        <v>#DIV/0!</v>
      </c>
      <c r="BE118" t="e">
        <f t="shared" si="173"/>
        <v>#DIV/0!</v>
      </c>
      <c r="BF118" t="e">
        <f t="shared" si="174"/>
        <v>#DIV/0!</v>
      </c>
      <c r="BG118" t="e">
        <f t="shared" si="175"/>
        <v>#DIV/0!</v>
      </c>
      <c r="BH118">
        <f t="shared" si="176"/>
        <v>0.12423209357564943</v>
      </c>
      <c r="BI118" t="e">
        <f t="shared" si="177"/>
        <v>#DIV/0!</v>
      </c>
      <c r="BJ118" t="e">
        <f t="shared" si="178"/>
        <v>#DIV/0!</v>
      </c>
      <c r="BK118" t="e">
        <f t="shared" si="179"/>
        <v>#DIV/0!</v>
      </c>
      <c r="BL118">
        <v>220</v>
      </c>
      <c r="BM118">
        <v>300</v>
      </c>
      <c r="BN118">
        <v>300</v>
      </c>
      <c r="BO118">
        <v>300</v>
      </c>
      <c r="BP118">
        <v>10405.4</v>
      </c>
      <c r="BQ118">
        <v>1232.57</v>
      </c>
      <c r="BR118">
        <v>-7.35756E-3</v>
      </c>
      <c r="BS118">
        <v>-1.89</v>
      </c>
      <c r="BT118" t="s">
        <v>391</v>
      </c>
      <c r="BU118" t="s">
        <v>391</v>
      </c>
      <c r="BV118" t="s">
        <v>391</v>
      </c>
      <c r="BW118" t="s">
        <v>391</v>
      </c>
      <c r="BX118" t="s">
        <v>391</v>
      </c>
      <c r="BY118" t="s">
        <v>391</v>
      </c>
      <c r="BZ118" t="s">
        <v>391</v>
      </c>
      <c r="CA118" t="s">
        <v>391</v>
      </c>
      <c r="CB118" t="s">
        <v>391</v>
      </c>
      <c r="CC118" t="s">
        <v>391</v>
      </c>
      <c r="CD118">
        <f t="shared" si="180"/>
        <v>1500.14</v>
      </c>
      <c r="CE118">
        <f t="shared" si="181"/>
        <v>1261.3286994913858</v>
      </c>
      <c r="CF118">
        <f t="shared" si="182"/>
        <v>0.84080732431065486</v>
      </c>
      <c r="CG118">
        <f t="shared" si="183"/>
        <v>0.16115813591956374</v>
      </c>
      <c r="CH118">
        <v>6</v>
      </c>
      <c r="CI118">
        <v>0.5</v>
      </c>
      <c r="CJ118" t="s">
        <v>393</v>
      </c>
      <c r="CK118">
        <v>2</v>
      </c>
      <c r="CL118">
        <v>1634329149</v>
      </c>
      <c r="CM118">
        <v>1187.78</v>
      </c>
      <c r="CN118">
        <v>1200.1300000000001</v>
      </c>
      <c r="CO118">
        <v>19.248699999999999</v>
      </c>
      <c r="CP118">
        <v>16.8446</v>
      </c>
      <c r="CQ118">
        <v>1183.05</v>
      </c>
      <c r="CR118">
        <v>19.134899999999998</v>
      </c>
      <c r="CS118">
        <v>999.95600000000002</v>
      </c>
      <c r="CT118">
        <v>90.862200000000001</v>
      </c>
      <c r="CU118">
        <v>9.9577399999999996E-2</v>
      </c>
      <c r="CV118">
        <v>26.634599999999999</v>
      </c>
      <c r="CW118">
        <v>-252.88499999999999</v>
      </c>
      <c r="CX118">
        <v>999.9</v>
      </c>
      <c r="CY118">
        <v>0</v>
      </c>
      <c r="CZ118">
        <v>0</v>
      </c>
      <c r="DA118">
        <v>9998.75</v>
      </c>
      <c r="DB118">
        <v>0</v>
      </c>
      <c r="DC118">
        <v>12.853199999999999</v>
      </c>
      <c r="DD118">
        <v>-12.341799999999999</v>
      </c>
      <c r="DE118">
        <v>1211.0999999999999</v>
      </c>
      <c r="DF118">
        <v>1220.69</v>
      </c>
      <c r="DG118">
        <v>2.4041000000000001</v>
      </c>
      <c r="DH118">
        <v>1200.1300000000001</v>
      </c>
      <c r="DI118">
        <v>16.8446</v>
      </c>
      <c r="DJ118">
        <v>1.74898</v>
      </c>
      <c r="DK118">
        <v>1.53054</v>
      </c>
      <c r="DL118">
        <v>15.338100000000001</v>
      </c>
      <c r="DM118">
        <v>13.2767</v>
      </c>
      <c r="DN118">
        <v>1500.14</v>
      </c>
      <c r="DO118">
        <v>0.972997</v>
      </c>
      <c r="DP118">
        <v>2.7002700000000001E-2</v>
      </c>
      <c r="DQ118">
        <v>0</v>
      </c>
      <c r="DR118">
        <v>1102.8499999999999</v>
      </c>
      <c r="DS118">
        <v>5.0006300000000001</v>
      </c>
      <c r="DT118">
        <v>16206.5</v>
      </c>
      <c r="DU118">
        <v>12906.3</v>
      </c>
      <c r="DV118">
        <v>38.811999999999998</v>
      </c>
      <c r="DW118">
        <v>39.061999999999998</v>
      </c>
      <c r="DX118">
        <v>38.625</v>
      </c>
      <c r="DY118">
        <v>38.686999999999998</v>
      </c>
      <c r="DZ118">
        <v>40</v>
      </c>
      <c r="EA118">
        <v>1454.77</v>
      </c>
      <c r="EB118">
        <v>40.369999999999997</v>
      </c>
      <c r="EC118">
        <v>0</v>
      </c>
      <c r="ED118">
        <v>115.799999952316</v>
      </c>
      <c r="EE118">
        <v>0</v>
      </c>
      <c r="EF118">
        <v>1103.83538461538</v>
      </c>
      <c r="EG118">
        <v>-6.8635897434327502</v>
      </c>
      <c r="EH118">
        <v>-124.034188113814</v>
      </c>
      <c r="EI118">
        <v>16219.5538461538</v>
      </c>
      <c r="EJ118">
        <v>15</v>
      </c>
      <c r="EK118">
        <v>1634329112.5</v>
      </c>
      <c r="EL118" t="s">
        <v>816</v>
      </c>
      <c r="EM118">
        <v>1634329112.5</v>
      </c>
      <c r="EN118">
        <v>1634329108.5</v>
      </c>
      <c r="EO118">
        <v>110</v>
      </c>
      <c r="EP118">
        <v>0.48599999999999999</v>
      </c>
      <c r="EQ118">
        <v>1.2999999999999999E-2</v>
      </c>
      <c r="ER118">
        <v>4.7380000000000004</v>
      </c>
      <c r="ES118">
        <v>0.114</v>
      </c>
      <c r="ET118">
        <v>1200</v>
      </c>
      <c r="EU118">
        <v>17</v>
      </c>
      <c r="EV118">
        <v>0.11</v>
      </c>
      <c r="EW118">
        <v>0.02</v>
      </c>
      <c r="EX118">
        <v>-12.255685</v>
      </c>
      <c r="EY118">
        <v>7.5372607879934606E-2</v>
      </c>
      <c r="EZ118">
        <v>4.9614360572318099E-2</v>
      </c>
      <c r="FA118">
        <v>1</v>
      </c>
      <c r="FB118">
        <v>2.4059879999999998</v>
      </c>
      <c r="FC118">
        <v>-0.11091332082552</v>
      </c>
      <c r="FD118">
        <v>1.22192524730443E-2</v>
      </c>
      <c r="FE118">
        <v>1</v>
      </c>
      <c r="FF118">
        <v>2</v>
      </c>
      <c r="FG118">
        <v>2</v>
      </c>
      <c r="FH118" t="s">
        <v>395</v>
      </c>
      <c r="FI118">
        <v>3.88435</v>
      </c>
      <c r="FJ118">
        <v>2.7585600000000001</v>
      </c>
      <c r="FK118">
        <v>0.187634</v>
      </c>
      <c r="FL118">
        <v>0.18912499999999999</v>
      </c>
      <c r="FM118">
        <v>8.9928499999999995E-2</v>
      </c>
      <c r="FN118">
        <v>8.2132200000000002E-2</v>
      </c>
      <c r="FO118">
        <v>31984.3</v>
      </c>
      <c r="FP118">
        <v>35040.300000000003</v>
      </c>
      <c r="FQ118">
        <v>35665.199999999997</v>
      </c>
      <c r="FR118">
        <v>39212.199999999997</v>
      </c>
      <c r="FS118">
        <v>46052.5</v>
      </c>
      <c r="FT118">
        <v>51971.7</v>
      </c>
      <c r="FU118">
        <v>55778.1</v>
      </c>
      <c r="FV118">
        <v>62877.2</v>
      </c>
      <c r="FW118">
        <v>2.6480299999999999</v>
      </c>
      <c r="FX118">
        <v>2.2409500000000002</v>
      </c>
      <c r="FY118">
        <v>-0.27515000000000001</v>
      </c>
      <c r="FZ118">
        <v>0</v>
      </c>
      <c r="GA118">
        <v>-244.73400000000001</v>
      </c>
      <c r="GB118">
        <v>999.9</v>
      </c>
      <c r="GC118">
        <v>47.052</v>
      </c>
      <c r="GD118">
        <v>28.439</v>
      </c>
      <c r="GE118">
        <v>20.160799999999998</v>
      </c>
      <c r="GF118">
        <v>56.185600000000001</v>
      </c>
      <c r="GG118">
        <v>44.927900000000001</v>
      </c>
      <c r="GH118">
        <v>3</v>
      </c>
      <c r="GI118">
        <v>-0.20319400000000001</v>
      </c>
      <c r="GJ118">
        <v>-0.50327100000000002</v>
      </c>
      <c r="GK118">
        <v>20.132200000000001</v>
      </c>
      <c r="GL118">
        <v>5.2000700000000002</v>
      </c>
      <c r="GM118">
        <v>12.0055</v>
      </c>
      <c r="GN118">
        <v>4.9758500000000003</v>
      </c>
      <c r="GO118">
        <v>3.2930999999999999</v>
      </c>
      <c r="GP118">
        <v>42.1</v>
      </c>
      <c r="GQ118">
        <v>2027.4</v>
      </c>
      <c r="GR118">
        <v>9999</v>
      </c>
      <c r="GS118">
        <v>9999</v>
      </c>
      <c r="GT118">
        <v>1.86313</v>
      </c>
      <c r="GU118">
        <v>1.86799</v>
      </c>
      <c r="GV118">
        <v>1.86774</v>
      </c>
      <c r="GW118">
        <v>1.8689199999999999</v>
      </c>
      <c r="GX118">
        <v>1.86981</v>
      </c>
      <c r="GY118">
        <v>1.8658399999999999</v>
      </c>
      <c r="GZ118">
        <v>1.8669100000000001</v>
      </c>
      <c r="HA118">
        <v>1.86829</v>
      </c>
      <c r="HB118">
        <v>5</v>
      </c>
      <c r="HC118">
        <v>0</v>
      </c>
      <c r="HD118">
        <v>0</v>
      </c>
      <c r="HE118">
        <v>0</v>
      </c>
      <c r="HF118" t="s">
        <v>396</v>
      </c>
      <c r="HG118" t="s">
        <v>397</v>
      </c>
      <c r="HH118" t="s">
        <v>398</v>
      </c>
      <c r="HI118" t="s">
        <v>398</v>
      </c>
      <c r="HJ118" t="s">
        <v>398</v>
      </c>
      <c r="HK118" t="s">
        <v>398</v>
      </c>
      <c r="HL118">
        <v>0</v>
      </c>
      <c r="HM118">
        <v>100</v>
      </c>
      <c r="HN118">
        <v>100</v>
      </c>
      <c r="HO118">
        <v>4.7300000000000004</v>
      </c>
      <c r="HP118">
        <v>0.1138</v>
      </c>
      <c r="HQ118">
        <v>4.7380000000000599</v>
      </c>
      <c r="HR118">
        <v>0</v>
      </c>
      <c r="HS118">
        <v>0</v>
      </c>
      <c r="HT118">
        <v>0</v>
      </c>
      <c r="HU118">
        <v>0.113850000000003</v>
      </c>
      <c r="HV118">
        <v>0</v>
      </c>
      <c r="HW118">
        <v>0</v>
      </c>
      <c r="HX118">
        <v>0</v>
      </c>
      <c r="HY118">
        <v>-1</v>
      </c>
      <c r="HZ118">
        <v>-1</v>
      </c>
      <c r="IA118">
        <v>-1</v>
      </c>
      <c r="IB118">
        <v>-1</v>
      </c>
      <c r="IC118">
        <v>0.6</v>
      </c>
      <c r="ID118">
        <v>0.7</v>
      </c>
      <c r="IE118">
        <v>3.59863</v>
      </c>
      <c r="IF118">
        <v>2.6037599999999999</v>
      </c>
      <c r="IG118">
        <v>2.9980500000000001</v>
      </c>
      <c r="IH118">
        <v>2.9553199999999999</v>
      </c>
      <c r="II118">
        <v>2.7453599999999998</v>
      </c>
      <c r="IJ118">
        <v>2.34253</v>
      </c>
      <c r="IK118">
        <v>32.9983</v>
      </c>
      <c r="IL118">
        <v>24.210100000000001</v>
      </c>
      <c r="IM118">
        <v>18</v>
      </c>
      <c r="IN118">
        <v>1074.53</v>
      </c>
      <c r="IO118">
        <v>659.10299999999995</v>
      </c>
      <c r="IP118">
        <v>25.0002</v>
      </c>
      <c r="IQ118">
        <v>24.613800000000001</v>
      </c>
      <c r="IR118">
        <v>30.000299999999999</v>
      </c>
      <c r="IS118">
        <v>24.4526</v>
      </c>
      <c r="IT118">
        <v>24.4072</v>
      </c>
      <c r="IU118">
        <v>72.007300000000001</v>
      </c>
      <c r="IV118">
        <v>13.229200000000001</v>
      </c>
      <c r="IW118">
        <v>58.61</v>
      </c>
      <c r="IX118">
        <v>25</v>
      </c>
      <c r="IY118">
        <v>1200</v>
      </c>
      <c r="IZ118">
        <v>16.813199999999998</v>
      </c>
      <c r="JA118">
        <v>103.45</v>
      </c>
      <c r="JB118">
        <v>104.67100000000001</v>
      </c>
    </row>
    <row r="119" spans="1:262" x14ac:dyDescent="0.2">
      <c r="A119">
        <v>103</v>
      </c>
      <c r="B119">
        <v>1634329266</v>
      </c>
      <c r="C119">
        <v>17485.9000000954</v>
      </c>
      <c r="D119" t="s">
        <v>817</v>
      </c>
      <c r="E119" t="s">
        <v>818</v>
      </c>
      <c r="F119" t="s">
        <v>390</v>
      </c>
      <c r="G119">
        <v>1634329266</v>
      </c>
      <c r="H119">
        <f t="shared" si="138"/>
        <v>3.6427635392182805E-3</v>
      </c>
      <c r="I119">
        <f t="shared" si="139"/>
        <v>3.6427635392182807</v>
      </c>
      <c r="J119">
        <f t="shared" si="140"/>
        <v>15.715151638547553</v>
      </c>
      <c r="K119">
        <f t="shared" si="141"/>
        <v>1487.33</v>
      </c>
      <c r="L119">
        <f t="shared" si="142"/>
        <v>1296.5380925958484</v>
      </c>
      <c r="M119">
        <f t="shared" si="143"/>
        <v>117.94480615880406</v>
      </c>
      <c r="N119">
        <f t="shared" si="144"/>
        <v>135.30095995324999</v>
      </c>
      <c r="O119">
        <f t="shared" si="145"/>
        <v>0.1796865420633332</v>
      </c>
      <c r="P119">
        <f t="shared" si="146"/>
        <v>2.7647123812296392</v>
      </c>
      <c r="Q119">
        <f t="shared" si="147"/>
        <v>0.17344164218857647</v>
      </c>
      <c r="R119">
        <f t="shared" si="148"/>
        <v>0.10894402448301072</v>
      </c>
      <c r="S119">
        <f t="shared" si="149"/>
        <v>241.73959701804608</v>
      </c>
      <c r="T119">
        <f t="shared" si="150"/>
        <v>27.125610385914161</v>
      </c>
      <c r="U119">
        <f t="shared" si="151"/>
        <v>27.125610385914161</v>
      </c>
      <c r="V119">
        <f t="shared" si="152"/>
        <v>3.6056497941870078</v>
      </c>
      <c r="W119">
        <f t="shared" si="153"/>
        <v>50.034011795241696</v>
      </c>
      <c r="X119">
        <f t="shared" si="154"/>
        <v>1.7512992816900002</v>
      </c>
      <c r="Y119">
        <f t="shared" si="155"/>
        <v>3.500217589700755</v>
      </c>
      <c r="Z119">
        <f t="shared" si="156"/>
        <v>1.8543505124970077</v>
      </c>
      <c r="AA119">
        <f t="shared" si="157"/>
        <v>-160.64587207952616</v>
      </c>
      <c r="AB119">
        <f t="shared" si="158"/>
        <v>-75.242580615828885</v>
      </c>
      <c r="AC119">
        <f t="shared" si="159"/>
        <v>-5.8659482223124124</v>
      </c>
      <c r="AD119">
        <f t="shared" si="160"/>
        <v>-1.4803899621384176E-2</v>
      </c>
      <c r="AE119">
        <v>0</v>
      </c>
      <c r="AF119">
        <v>0</v>
      </c>
      <c r="AG119">
        <f t="shared" si="161"/>
        <v>1</v>
      </c>
      <c r="AH119">
        <f t="shared" si="162"/>
        <v>0</v>
      </c>
      <c r="AI119">
        <f t="shared" si="163"/>
        <v>48118.534632857074</v>
      </c>
      <c r="AJ119" t="s">
        <v>391</v>
      </c>
      <c r="AK119">
        <v>0</v>
      </c>
      <c r="AL119">
        <v>0</v>
      </c>
      <c r="AM119">
        <v>0</v>
      </c>
      <c r="AN119" t="e">
        <f t="shared" si="164"/>
        <v>#DIV/0!</v>
      </c>
      <c r="AO119">
        <v>-1</v>
      </c>
      <c r="AP119" t="s">
        <v>819</v>
      </c>
      <c r="AQ119">
        <v>10409</v>
      </c>
      <c r="AR119">
        <v>1098.9253846153799</v>
      </c>
      <c r="AS119">
        <v>1258.01</v>
      </c>
      <c r="AT119">
        <f t="shared" si="165"/>
        <v>0.12645735358591748</v>
      </c>
      <c r="AU119">
        <v>0.5</v>
      </c>
      <c r="AV119">
        <f t="shared" si="166"/>
        <v>1261.2197994912156</v>
      </c>
      <c r="AW119">
        <f t="shared" si="167"/>
        <v>15.715151638547553</v>
      </c>
      <c r="AX119">
        <f t="shared" si="168"/>
        <v>79.745259066910293</v>
      </c>
      <c r="AY119">
        <f t="shared" si="169"/>
        <v>1.3253163045244418E-2</v>
      </c>
      <c r="AZ119">
        <f t="shared" si="170"/>
        <v>-1</v>
      </c>
      <c r="BA119" t="e">
        <f t="shared" si="171"/>
        <v>#DIV/0!</v>
      </c>
      <c r="BB119" t="s">
        <v>391</v>
      </c>
      <c r="BC119">
        <v>0</v>
      </c>
      <c r="BD119" t="e">
        <f t="shared" si="172"/>
        <v>#DIV/0!</v>
      </c>
      <c r="BE119" t="e">
        <f t="shared" si="173"/>
        <v>#DIV/0!</v>
      </c>
      <c r="BF119" t="e">
        <f t="shared" si="174"/>
        <v>#DIV/0!</v>
      </c>
      <c r="BG119" t="e">
        <f t="shared" si="175"/>
        <v>#DIV/0!</v>
      </c>
      <c r="BH119">
        <f t="shared" si="176"/>
        <v>0.1264573535859175</v>
      </c>
      <c r="BI119" t="e">
        <f t="shared" si="177"/>
        <v>#DIV/0!</v>
      </c>
      <c r="BJ119" t="e">
        <f t="shared" si="178"/>
        <v>#DIV/0!</v>
      </c>
      <c r="BK119" t="e">
        <f t="shared" si="179"/>
        <v>#DIV/0!</v>
      </c>
      <c r="BL119">
        <v>221</v>
      </c>
      <c r="BM119">
        <v>300</v>
      </c>
      <c r="BN119">
        <v>300</v>
      </c>
      <c r="BO119">
        <v>300</v>
      </c>
      <c r="BP119">
        <v>10409</v>
      </c>
      <c r="BQ119">
        <v>1228.9100000000001</v>
      </c>
      <c r="BR119">
        <v>-7.3603599999999998E-3</v>
      </c>
      <c r="BS119">
        <v>-1.96</v>
      </c>
      <c r="BT119" t="s">
        <v>391</v>
      </c>
      <c r="BU119" t="s">
        <v>391</v>
      </c>
      <c r="BV119" t="s">
        <v>391</v>
      </c>
      <c r="BW119" t="s">
        <v>391</v>
      </c>
      <c r="BX119" t="s">
        <v>391</v>
      </c>
      <c r="BY119" t="s">
        <v>391</v>
      </c>
      <c r="BZ119" t="s">
        <v>391</v>
      </c>
      <c r="CA119" t="s">
        <v>391</v>
      </c>
      <c r="CB119" t="s">
        <v>391</v>
      </c>
      <c r="CC119" t="s">
        <v>391</v>
      </c>
      <c r="CD119">
        <f t="shared" si="180"/>
        <v>1500.01</v>
      </c>
      <c r="CE119">
        <f t="shared" si="181"/>
        <v>1261.2197994912156</v>
      </c>
      <c r="CF119">
        <f t="shared" si="182"/>
        <v>0.84080759427684848</v>
      </c>
      <c r="CG119">
        <f t="shared" si="183"/>
        <v>0.16115865695431769</v>
      </c>
      <c r="CH119">
        <v>6</v>
      </c>
      <c r="CI119">
        <v>0.5</v>
      </c>
      <c r="CJ119" t="s">
        <v>393</v>
      </c>
      <c r="CK119">
        <v>2</v>
      </c>
      <c r="CL119">
        <v>1634329266</v>
      </c>
      <c r="CM119">
        <v>1487.33</v>
      </c>
      <c r="CN119">
        <v>1500.01</v>
      </c>
      <c r="CO119">
        <v>19.2516</v>
      </c>
      <c r="CP119">
        <v>17.108000000000001</v>
      </c>
      <c r="CQ119">
        <v>1482</v>
      </c>
      <c r="CR119">
        <v>19.130400000000002</v>
      </c>
      <c r="CS119">
        <v>999.99099999999999</v>
      </c>
      <c r="CT119">
        <v>90.869</v>
      </c>
      <c r="CU119">
        <v>0.100025</v>
      </c>
      <c r="CV119">
        <v>26.620799999999999</v>
      </c>
      <c r="CW119">
        <v>-252.91800000000001</v>
      </c>
      <c r="CX119">
        <v>999.9</v>
      </c>
      <c r="CY119">
        <v>0</v>
      </c>
      <c r="CZ119">
        <v>0</v>
      </c>
      <c r="DA119">
        <v>10001.9</v>
      </c>
      <c r="DB119">
        <v>0</v>
      </c>
      <c r="DC119">
        <v>12.853199999999999</v>
      </c>
      <c r="DD119">
        <v>-12.6805</v>
      </c>
      <c r="DE119">
        <v>1516.53</v>
      </c>
      <c r="DF119">
        <v>1526.12</v>
      </c>
      <c r="DG119">
        <v>2.1435599999999999</v>
      </c>
      <c r="DH119">
        <v>1500.01</v>
      </c>
      <c r="DI119">
        <v>17.108000000000001</v>
      </c>
      <c r="DJ119">
        <v>1.7493700000000001</v>
      </c>
      <c r="DK119">
        <v>1.5545899999999999</v>
      </c>
      <c r="DL119">
        <v>15.3416</v>
      </c>
      <c r="DM119">
        <v>13.5159</v>
      </c>
      <c r="DN119">
        <v>1500.01</v>
      </c>
      <c r="DO119">
        <v>0.97299199999999997</v>
      </c>
      <c r="DP119">
        <v>2.7008399999999998E-2</v>
      </c>
      <c r="DQ119">
        <v>0</v>
      </c>
      <c r="DR119">
        <v>1098.5999999999999</v>
      </c>
      <c r="DS119">
        <v>5.0006300000000001</v>
      </c>
      <c r="DT119">
        <v>16087.9</v>
      </c>
      <c r="DU119">
        <v>12905.1</v>
      </c>
      <c r="DV119">
        <v>37.811999999999998</v>
      </c>
      <c r="DW119">
        <v>38.311999999999998</v>
      </c>
      <c r="DX119">
        <v>37.75</v>
      </c>
      <c r="DY119">
        <v>37.625</v>
      </c>
      <c r="DZ119">
        <v>39.061999999999998</v>
      </c>
      <c r="EA119">
        <v>1454.63</v>
      </c>
      <c r="EB119">
        <v>40.380000000000003</v>
      </c>
      <c r="EC119">
        <v>0</v>
      </c>
      <c r="ED119">
        <v>116.5</v>
      </c>
      <c r="EE119">
        <v>0</v>
      </c>
      <c r="EF119">
        <v>1098.9253846153799</v>
      </c>
      <c r="EG119">
        <v>-5.3989743352258497</v>
      </c>
      <c r="EH119">
        <v>-114.403418678374</v>
      </c>
      <c r="EI119">
        <v>16101.365384615399</v>
      </c>
      <c r="EJ119">
        <v>15</v>
      </c>
      <c r="EK119">
        <v>1634329225</v>
      </c>
      <c r="EL119" t="s">
        <v>820</v>
      </c>
      <c r="EM119">
        <v>1634329224</v>
      </c>
      <c r="EN119">
        <v>1634329225</v>
      </c>
      <c r="EO119">
        <v>111</v>
      </c>
      <c r="EP119">
        <v>0.59599999999999997</v>
      </c>
      <c r="EQ119">
        <v>7.0000000000000001E-3</v>
      </c>
      <c r="ER119">
        <v>5.3339999999999996</v>
      </c>
      <c r="ES119">
        <v>0.121</v>
      </c>
      <c r="ET119">
        <v>1500</v>
      </c>
      <c r="EU119">
        <v>17</v>
      </c>
      <c r="EV119">
        <v>0.16</v>
      </c>
      <c r="EW119">
        <v>0.05</v>
      </c>
      <c r="EX119">
        <v>-12.7115825</v>
      </c>
      <c r="EY119">
        <v>4.8379362101352297E-2</v>
      </c>
      <c r="EZ119">
        <v>3.05119065898872E-2</v>
      </c>
      <c r="FA119">
        <v>1</v>
      </c>
      <c r="FB119">
        <v>2.1691799999999999</v>
      </c>
      <c r="FC119">
        <v>-0.19174694183865101</v>
      </c>
      <c r="FD119">
        <v>1.87830012245115E-2</v>
      </c>
      <c r="FE119">
        <v>1</v>
      </c>
      <c r="FF119">
        <v>2</v>
      </c>
      <c r="FG119">
        <v>2</v>
      </c>
      <c r="FH119" t="s">
        <v>395</v>
      </c>
      <c r="FI119">
        <v>3.8843999999999999</v>
      </c>
      <c r="FJ119">
        <v>2.7590400000000002</v>
      </c>
      <c r="FK119">
        <v>0.21512100000000001</v>
      </c>
      <c r="FL119">
        <v>0.21640899999999999</v>
      </c>
      <c r="FM119">
        <v>8.99089E-2</v>
      </c>
      <c r="FN119">
        <v>8.3042599999999994E-2</v>
      </c>
      <c r="FO119">
        <v>30900</v>
      </c>
      <c r="FP119">
        <v>33858.6</v>
      </c>
      <c r="FQ119">
        <v>35661.5</v>
      </c>
      <c r="FR119">
        <v>39207.599999999999</v>
      </c>
      <c r="FS119">
        <v>46050.3</v>
      </c>
      <c r="FT119">
        <v>51915</v>
      </c>
      <c r="FU119">
        <v>55773.3</v>
      </c>
      <c r="FV119">
        <v>62870.400000000001</v>
      </c>
      <c r="FW119">
        <v>2.6456499999999998</v>
      </c>
      <c r="FX119">
        <v>2.24295</v>
      </c>
      <c r="FY119">
        <v>-0.27622999999999998</v>
      </c>
      <c r="FZ119">
        <v>0</v>
      </c>
      <c r="GA119">
        <v>-244.73500000000001</v>
      </c>
      <c r="GB119">
        <v>999.9</v>
      </c>
      <c r="GC119">
        <v>47.125</v>
      </c>
      <c r="GD119">
        <v>28.45</v>
      </c>
      <c r="GE119">
        <v>20.202200000000001</v>
      </c>
      <c r="GF119">
        <v>56.125599999999999</v>
      </c>
      <c r="GG119">
        <v>44.843800000000002</v>
      </c>
      <c r="GH119">
        <v>3</v>
      </c>
      <c r="GI119">
        <v>-0.198542</v>
      </c>
      <c r="GJ119">
        <v>-0.48293000000000003</v>
      </c>
      <c r="GK119">
        <v>20.132300000000001</v>
      </c>
      <c r="GL119">
        <v>5.2015700000000002</v>
      </c>
      <c r="GM119">
        <v>12.005599999999999</v>
      </c>
      <c r="GN119">
        <v>4.9756999999999998</v>
      </c>
      <c r="GO119">
        <v>3.2930000000000001</v>
      </c>
      <c r="GP119">
        <v>42.1</v>
      </c>
      <c r="GQ119">
        <v>2031.4</v>
      </c>
      <c r="GR119">
        <v>9999</v>
      </c>
      <c r="GS119">
        <v>9999</v>
      </c>
      <c r="GT119">
        <v>1.8631500000000001</v>
      </c>
      <c r="GU119">
        <v>1.8680000000000001</v>
      </c>
      <c r="GV119">
        <v>1.8677600000000001</v>
      </c>
      <c r="GW119">
        <v>1.86893</v>
      </c>
      <c r="GX119">
        <v>1.86981</v>
      </c>
      <c r="GY119">
        <v>1.8658399999999999</v>
      </c>
      <c r="GZ119">
        <v>1.8669100000000001</v>
      </c>
      <c r="HA119">
        <v>1.86829</v>
      </c>
      <c r="HB119">
        <v>5</v>
      </c>
      <c r="HC119">
        <v>0</v>
      </c>
      <c r="HD119">
        <v>0</v>
      </c>
      <c r="HE119">
        <v>0</v>
      </c>
      <c r="HF119" t="s">
        <v>396</v>
      </c>
      <c r="HG119" t="s">
        <v>397</v>
      </c>
      <c r="HH119" t="s">
        <v>398</v>
      </c>
      <c r="HI119" t="s">
        <v>398</v>
      </c>
      <c r="HJ119" t="s">
        <v>398</v>
      </c>
      <c r="HK119" t="s">
        <v>398</v>
      </c>
      <c r="HL119">
        <v>0</v>
      </c>
      <c r="HM119">
        <v>100</v>
      </c>
      <c r="HN119">
        <v>100</v>
      </c>
      <c r="HO119">
        <v>5.33</v>
      </c>
      <c r="HP119">
        <v>0.1212</v>
      </c>
      <c r="HQ119">
        <v>5.33400000000006</v>
      </c>
      <c r="HR119">
        <v>0</v>
      </c>
      <c r="HS119">
        <v>0</v>
      </c>
      <c r="HT119">
        <v>0</v>
      </c>
      <c r="HU119">
        <v>0.121184999999997</v>
      </c>
      <c r="HV119">
        <v>0</v>
      </c>
      <c r="HW119">
        <v>0</v>
      </c>
      <c r="HX119">
        <v>0</v>
      </c>
      <c r="HY119">
        <v>-1</v>
      </c>
      <c r="HZ119">
        <v>-1</v>
      </c>
      <c r="IA119">
        <v>-1</v>
      </c>
      <c r="IB119">
        <v>-1</v>
      </c>
      <c r="IC119">
        <v>0.7</v>
      </c>
      <c r="ID119">
        <v>0.7</v>
      </c>
      <c r="IE119">
        <v>4.2614700000000001</v>
      </c>
      <c r="IF119">
        <v>2.6000999999999999</v>
      </c>
      <c r="IG119">
        <v>2.9980500000000001</v>
      </c>
      <c r="IH119">
        <v>2.9565399999999999</v>
      </c>
      <c r="II119">
        <v>2.7453599999999998</v>
      </c>
      <c r="IJ119">
        <v>2.34009</v>
      </c>
      <c r="IK119">
        <v>32.9983</v>
      </c>
      <c r="IL119">
        <v>24.218800000000002</v>
      </c>
      <c r="IM119">
        <v>18</v>
      </c>
      <c r="IN119">
        <v>1072.7</v>
      </c>
      <c r="IO119">
        <v>661.37300000000005</v>
      </c>
      <c r="IP119">
        <v>25</v>
      </c>
      <c r="IQ119">
        <v>24.669899999999998</v>
      </c>
      <c r="IR119">
        <v>30.000299999999999</v>
      </c>
      <c r="IS119">
        <v>24.503399999999999</v>
      </c>
      <c r="IT119">
        <v>24.457699999999999</v>
      </c>
      <c r="IU119">
        <v>85.252899999999997</v>
      </c>
      <c r="IV119">
        <v>12.0497</v>
      </c>
      <c r="IW119">
        <v>59.048000000000002</v>
      </c>
      <c r="IX119">
        <v>25</v>
      </c>
      <c r="IY119">
        <v>1500</v>
      </c>
      <c r="IZ119">
        <v>17.05</v>
      </c>
      <c r="JA119">
        <v>103.441</v>
      </c>
      <c r="JB119">
        <v>104.66</v>
      </c>
    </row>
    <row r="120" spans="1:262" x14ac:dyDescent="0.2">
      <c r="A120">
        <v>104</v>
      </c>
      <c r="B120">
        <v>1634329376</v>
      </c>
      <c r="C120">
        <v>17595.9000000954</v>
      </c>
      <c r="D120" t="s">
        <v>821</v>
      </c>
      <c r="E120" t="s">
        <v>822</v>
      </c>
      <c r="F120" t="s">
        <v>390</v>
      </c>
      <c r="G120">
        <v>1634329376</v>
      </c>
      <c r="H120">
        <f t="shared" si="138"/>
        <v>3.2433241272750556E-3</v>
      </c>
      <c r="I120">
        <f t="shared" si="139"/>
        <v>3.2433241272750557</v>
      </c>
      <c r="J120">
        <f t="shared" si="140"/>
        <v>16.491748753117975</v>
      </c>
      <c r="K120">
        <f t="shared" si="141"/>
        <v>1852.38</v>
      </c>
      <c r="L120">
        <f t="shared" si="142"/>
        <v>1621.3945155055069</v>
      </c>
      <c r="M120">
        <f t="shared" si="143"/>
        <v>147.49426444586811</v>
      </c>
      <c r="N120">
        <f t="shared" si="144"/>
        <v>168.50644489139404</v>
      </c>
      <c r="O120">
        <f t="shared" si="145"/>
        <v>0.15739593306619276</v>
      </c>
      <c r="P120">
        <f t="shared" si="146"/>
        <v>2.7662621981463413</v>
      </c>
      <c r="Q120">
        <f t="shared" si="147"/>
        <v>0.15258459512928915</v>
      </c>
      <c r="R120">
        <f t="shared" si="148"/>
        <v>9.5785400329220866E-2</v>
      </c>
      <c r="S120">
        <f t="shared" si="149"/>
        <v>241.72886301849323</v>
      </c>
      <c r="T120">
        <f t="shared" si="150"/>
        <v>27.221685550845397</v>
      </c>
      <c r="U120">
        <f t="shared" si="151"/>
        <v>27.221685550845397</v>
      </c>
      <c r="V120">
        <f t="shared" si="152"/>
        <v>3.6260265301301735</v>
      </c>
      <c r="W120">
        <f t="shared" si="153"/>
        <v>50.023211691195115</v>
      </c>
      <c r="X120">
        <f t="shared" si="154"/>
        <v>1.7495604321506404</v>
      </c>
      <c r="Y120">
        <f t="shared" si="155"/>
        <v>3.4974972077984168</v>
      </c>
      <c r="Z120">
        <f t="shared" si="156"/>
        <v>1.8764660979795331</v>
      </c>
      <c r="AA120">
        <f t="shared" si="157"/>
        <v>-143.03059401282997</v>
      </c>
      <c r="AB120">
        <f t="shared" si="158"/>
        <v>-91.581481364676108</v>
      </c>
      <c r="AC120">
        <f t="shared" si="159"/>
        <v>-7.1386977554895896</v>
      </c>
      <c r="AD120">
        <f t="shared" si="160"/>
        <v>-2.1910114502446731E-2</v>
      </c>
      <c r="AE120">
        <v>0</v>
      </c>
      <c r="AF120">
        <v>0</v>
      </c>
      <c r="AG120">
        <f t="shared" si="161"/>
        <v>1</v>
      </c>
      <c r="AH120">
        <f t="shared" si="162"/>
        <v>0</v>
      </c>
      <c r="AI120">
        <f t="shared" si="163"/>
        <v>48162.872618352936</v>
      </c>
      <c r="AJ120" t="s">
        <v>391</v>
      </c>
      <c r="AK120">
        <v>0</v>
      </c>
      <c r="AL120">
        <v>0</v>
      </c>
      <c r="AM120">
        <v>0</v>
      </c>
      <c r="AN120" t="e">
        <f t="shared" si="164"/>
        <v>#DIV/0!</v>
      </c>
      <c r="AO120">
        <v>-1</v>
      </c>
      <c r="AP120" t="s">
        <v>823</v>
      </c>
      <c r="AQ120">
        <v>10411.299999999999</v>
      </c>
      <c r="AR120">
        <v>1093.3526923076899</v>
      </c>
      <c r="AS120">
        <v>1257.71</v>
      </c>
      <c r="AT120">
        <f t="shared" si="165"/>
        <v>0.13067981306685172</v>
      </c>
      <c r="AU120">
        <v>0.5</v>
      </c>
      <c r="AV120">
        <f t="shared" si="166"/>
        <v>1261.1687994914475</v>
      </c>
      <c r="AW120">
        <f t="shared" si="167"/>
        <v>16.491748753117975</v>
      </c>
      <c r="AX120">
        <f t="shared" si="168"/>
        <v>82.40465148164408</v>
      </c>
      <c r="AY120">
        <f t="shared" si="169"/>
        <v>1.3869474696940909E-2</v>
      </c>
      <c r="AZ120">
        <f t="shared" si="170"/>
        <v>-1</v>
      </c>
      <c r="BA120" t="e">
        <f t="shared" si="171"/>
        <v>#DIV/0!</v>
      </c>
      <c r="BB120" t="s">
        <v>391</v>
      </c>
      <c r="BC120">
        <v>0</v>
      </c>
      <c r="BD120" t="e">
        <f t="shared" si="172"/>
        <v>#DIV/0!</v>
      </c>
      <c r="BE120" t="e">
        <f t="shared" si="173"/>
        <v>#DIV/0!</v>
      </c>
      <c r="BF120" t="e">
        <f t="shared" si="174"/>
        <v>#DIV/0!</v>
      </c>
      <c r="BG120" t="e">
        <f t="shared" si="175"/>
        <v>#DIV/0!</v>
      </c>
      <c r="BH120">
        <f t="shared" si="176"/>
        <v>0.13067981306685172</v>
      </c>
      <c r="BI120" t="e">
        <f t="shared" si="177"/>
        <v>#DIV/0!</v>
      </c>
      <c r="BJ120" t="e">
        <f t="shared" si="178"/>
        <v>#DIV/0!</v>
      </c>
      <c r="BK120" t="e">
        <f t="shared" si="179"/>
        <v>#DIV/0!</v>
      </c>
      <c r="BL120">
        <v>222</v>
      </c>
      <c r="BM120">
        <v>300</v>
      </c>
      <c r="BN120">
        <v>300</v>
      </c>
      <c r="BO120">
        <v>300</v>
      </c>
      <c r="BP120">
        <v>10411.299999999999</v>
      </c>
      <c r="BQ120">
        <v>1223.24</v>
      </c>
      <c r="BR120">
        <v>-7.36194E-3</v>
      </c>
      <c r="BS120">
        <v>-1.91</v>
      </c>
      <c r="BT120" t="s">
        <v>391</v>
      </c>
      <c r="BU120" t="s">
        <v>391</v>
      </c>
      <c r="BV120" t="s">
        <v>391</v>
      </c>
      <c r="BW120" t="s">
        <v>391</v>
      </c>
      <c r="BX120" t="s">
        <v>391</v>
      </c>
      <c r="BY120" t="s">
        <v>391</v>
      </c>
      <c r="BZ120" t="s">
        <v>391</v>
      </c>
      <c r="CA120" t="s">
        <v>391</v>
      </c>
      <c r="CB120" t="s">
        <v>391</v>
      </c>
      <c r="CC120" t="s">
        <v>391</v>
      </c>
      <c r="CD120">
        <f t="shared" si="180"/>
        <v>1499.95</v>
      </c>
      <c r="CE120">
        <f t="shared" si="181"/>
        <v>1261.1687994914475</v>
      </c>
      <c r="CF120">
        <f t="shared" si="182"/>
        <v>0.84080722656851725</v>
      </c>
      <c r="CG120">
        <f t="shared" si="183"/>
        <v>0.16115794727723806</v>
      </c>
      <c r="CH120">
        <v>6</v>
      </c>
      <c r="CI120">
        <v>0.5</v>
      </c>
      <c r="CJ120" t="s">
        <v>393</v>
      </c>
      <c r="CK120">
        <v>2</v>
      </c>
      <c r="CL120">
        <v>1634329376</v>
      </c>
      <c r="CM120">
        <v>1852.38</v>
      </c>
      <c r="CN120">
        <v>1865.88</v>
      </c>
      <c r="CO120">
        <v>19.232800000000001</v>
      </c>
      <c r="CP120">
        <v>17.324200000000001</v>
      </c>
      <c r="CQ120">
        <v>1846.46</v>
      </c>
      <c r="CR120">
        <v>19.103200000000001</v>
      </c>
      <c r="CS120">
        <v>999.98299999999995</v>
      </c>
      <c r="CT120">
        <v>90.867699999999999</v>
      </c>
      <c r="CU120">
        <v>9.9836300000000003E-2</v>
      </c>
      <c r="CV120">
        <v>26.607600000000001</v>
      </c>
      <c r="CW120">
        <v>-253.06</v>
      </c>
      <c r="CX120">
        <v>999.9</v>
      </c>
      <c r="CY120">
        <v>0</v>
      </c>
      <c r="CZ120">
        <v>0</v>
      </c>
      <c r="DA120">
        <v>10011.200000000001</v>
      </c>
      <c r="DB120">
        <v>0</v>
      </c>
      <c r="DC120">
        <v>12.853199999999999</v>
      </c>
      <c r="DD120">
        <v>-13.4971</v>
      </c>
      <c r="DE120">
        <v>1888.71</v>
      </c>
      <c r="DF120">
        <v>1898.78</v>
      </c>
      <c r="DG120">
        <v>1.90855</v>
      </c>
      <c r="DH120">
        <v>1865.88</v>
      </c>
      <c r="DI120">
        <v>17.324200000000001</v>
      </c>
      <c r="DJ120">
        <v>1.7476400000000001</v>
      </c>
      <c r="DK120">
        <v>1.5742100000000001</v>
      </c>
      <c r="DL120">
        <v>15.3261</v>
      </c>
      <c r="DM120">
        <v>13.7087</v>
      </c>
      <c r="DN120">
        <v>1499.95</v>
      </c>
      <c r="DO120">
        <v>0.97300600000000004</v>
      </c>
      <c r="DP120">
        <v>2.6994500000000001E-2</v>
      </c>
      <c r="DQ120">
        <v>0</v>
      </c>
      <c r="DR120">
        <v>1092.68</v>
      </c>
      <c r="DS120">
        <v>5.0006300000000001</v>
      </c>
      <c r="DT120">
        <v>15977.1</v>
      </c>
      <c r="DU120">
        <v>12904.7</v>
      </c>
      <c r="DV120">
        <v>37.25</v>
      </c>
      <c r="DW120">
        <v>37.811999999999998</v>
      </c>
      <c r="DX120">
        <v>37.186999999999998</v>
      </c>
      <c r="DY120">
        <v>37.186999999999998</v>
      </c>
      <c r="DZ120">
        <v>38.561999999999998</v>
      </c>
      <c r="EA120">
        <v>1454.59</v>
      </c>
      <c r="EB120">
        <v>40.36</v>
      </c>
      <c r="EC120">
        <v>0</v>
      </c>
      <c r="ED120">
        <v>109.700000047684</v>
      </c>
      <c r="EE120">
        <v>0</v>
      </c>
      <c r="EF120">
        <v>1093.3526923076899</v>
      </c>
      <c r="EG120">
        <v>-5.4054700861497702</v>
      </c>
      <c r="EH120">
        <v>-94.611965923283805</v>
      </c>
      <c r="EI120">
        <v>15989.330769230801</v>
      </c>
      <c r="EJ120">
        <v>15</v>
      </c>
      <c r="EK120">
        <v>1634329345.5</v>
      </c>
      <c r="EL120" t="s">
        <v>824</v>
      </c>
      <c r="EM120">
        <v>1634329345.5</v>
      </c>
      <c r="EN120">
        <v>1634329344</v>
      </c>
      <c r="EO120">
        <v>112</v>
      </c>
      <c r="EP120">
        <v>0.58499999999999996</v>
      </c>
      <c r="EQ120">
        <v>8.0000000000000002E-3</v>
      </c>
      <c r="ER120">
        <v>5.92</v>
      </c>
      <c r="ES120">
        <v>0.13</v>
      </c>
      <c r="ET120">
        <v>1866</v>
      </c>
      <c r="EU120">
        <v>17</v>
      </c>
      <c r="EV120">
        <v>0.17</v>
      </c>
      <c r="EW120">
        <v>0.04</v>
      </c>
      <c r="EX120">
        <v>-13.6161025</v>
      </c>
      <c r="EY120">
        <v>5.9888555347082803E-2</v>
      </c>
      <c r="EZ120">
        <v>6.4649936146526796E-2</v>
      </c>
      <c r="FA120">
        <v>1</v>
      </c>
      <c r="FB120">
        <v>1.939899</v>
      </c>
      <c r="FC120">
        <v>-2.6320750469050601E-2</v>
      </c>
      <c r="FD120">
        <v>1.88474537802856E-2</v>
      </c>
      <c r="FE120">
        <v>1</v>
      </c>
      <c r="FF120">
        <v>2</v>
      </c>
      <c r="FG120">
        <v>2</v>
      </c>
      <c r="FH120" t="s">
        <v>395</v>
      </c>
      <c r="FI120">
        <v>3.8843899999999998</v>
      </c>
      <c r="FJ120">
        <v>2.7589299999999999</v>
      </c>
      <c r="FK120">
        <v>0.24446399999999999</v>
      </c>
      <c r="FL120">
        <v>0.245563</v>
      </c>
      <c r="FM120">
        <v>8.9804099999999998E-2</v>
      </c>
      <c r="FN120">
        <v>8.3777199999999996E-2</v>
      </c>
      <c r="FO120">
        <v>29743.8</v>
      </c>
      <c r="FP120">
        <v>32597.3</v>
      </c>
      <c r="FQ120">
        <v>35658.800000000003</v>
      </c>
      <c r="FR120">
        <v>39203.800000000003</v>
      </c>
      <c r="FS120">
        <v>46053.3</v>
      </c>
      <c r="FT120">
        <v>51869.7</v>
      </c>
      <c r="FU120">
        <v>55769.5</v>
      </c>
      <c r="FV120">
        <v>62865</v>
      </c>
      <c r="FW120">
        <v>2.6435</v>
      </c>
      <c r="FX120">
        <v>2.2445499999999998</v>
      </c>
      <c r="FY120">
        <v>-0.28094599999999997</v>
      </c>
      <c r="FZ120">
        <v>0</v>
      </c>
      <c r="GA120">
        <v>-244.73599999999999</v>
      </c>
      <c r="GB120">
        <v>999.9</v>
      </c>
      <c r="GC120">
        <v>47.417999999999999</v>
      </c>
      <c r="GD120">
        <v>28.439</v>
      </c>
      <c r="GE120">
        <v>20.3155</v>
      </c>
      <c r="GF120">
        <v>55.385599999999997</v>
      </c>
      <c r="GG120">
        <v>44.807699999999997</v>
      </c>
      <c r="GH120">
        <v>3</v>
      </c>
      <c r="GI120">
        <v>-0.19473599999999999</v>
      </c>
      <c r="GJ120">
        <v>-0.45909299999999997</v>
      </c>
      <c r="GK120">
        <v>20.1327</v>
      </c>
      <c r="GL120">
        <v>5.1999199999999997</v>
      </c>
      <c r="GM120">
        <v>12.0061</v>
      </c>
      <c r="GN120">
        <v>4.9753499999999997</v>
      </c>
      <c r="GO120">
        <v>3.29325</v>
      </c>
      <c r="GP120">
        <v>42.1</v>
      </c>
      <c r="GQ120">
        <v>2035</v>
      </c>
      <c r="GR120">
        <v>9999</v>
      </c>
      <c r="GS120">
        <v>9999</v>
      </c>
      <c r="GT120">
        <v>1.8631599999999999</v>
      </c>
      <c r="GU120">
        <v>1.86798</v>
      </c>
      <c r="GV120">
        <v>1.8677299999999999</v>
      </c>
      <c r="GW120">
        <v>1.8689100000000001</v>
      </c>
      <c r="GX120">
        <v>1.86981</v>
      </c>
      <c r="GY120">
        <v>1.8658399999999999</v>
      </c>
      <c r="GZ120">
        <v>1.8669100000000001</v>
      </c>
      <c r="HA120">
        <v>1.8683000000000001</v>
      </c>
      <c r="HB120">
        <v>5</v>
      </c>
      <c r="HC120">
        <v>0</v>
      </c>
      <c r="HD120">
        <v>0</v>
      </c>
      <c r="HE120">
        <v>0</v>
      </c>
      <c r="HF120" t="s">
        <v>396</v>
      </c>
      <c r="HG120" t="s">
        <v>397</v>
      </c>
      <c r="HH120" t="s">
        <v>398</v>
      </c>
      <c r="HI120" t="s">
        <v>398</v>
      </c>
      <c r="HJ120" t="s">
        <v>398</v>
      </c>
      <c r="HK120" t="s">
        <v>398</v>
      </c>
      <c r="HL120">
        <v>0</v>
      </c>
      <c r="HM120">
        <v>100</v>
      </c>
      <c r="HN120">
        <v>100</v>
      </c>
      <c r="HO120">
        <v>5.92</v>
      </c>
      <c r="HP120">
        <v>0.12959999999999999</v>
      </c>
      <c r="HQ120">
        <v>5.9204761904766201</v>
      </c>
      <c r="HR120">
        <v>0</v>
      </c>
      <c r="HS120">
        <v>0</v>
      </c>
      <c r="HT120">
        <v>0</v>
      </c>
      <c r="HU120">
        <v>0.12956000000000101</v>
      </c>
      <c r="HV120">
        <v>0</v>
      </c>
      <c r="HW120">
        <v>0</v>
      </c>
      <c r="HX120">
        <v>0</v>
      </c>
      <c r="HY120">
        <v>-1</v>
      </c>
      <c r="HZ120">
        <v>-1</v>
      </c>
      <c r="IA120">
        <v>-1</v>
      </c>
      <c r="IB120">
        <v>-1</v>
      </c>
      <c r="IC120">
        <v>0.5</v>
      </c>
      <c r="ID120">
        <v>0.5</v>
      </c>
      <c r="IE120">
        <v>4.99756</v>
      </c>
      <c r="IF120">
        <v>2.5854499999999998</v>
      </c>
      <c r="IG120">
        <v>2.9980500000000001</v>
      </c>
      <c r="IH120">
        <v>2.9553199999999999</v>
      </c>
      <c r="II120">
        <v>2.7453599999999998</v>
      </c>
      <c r="IJ120">
        <v>2.3645</v>
      </c>
      <c r="IK120">
        <v>32.9983</v>
      </c>
      <c r="IL120">
        <v>24.218800000000002</v>
      </c>
      <c r="IM120">
        <v>18</v>
      </c>
      <c r="IN120">
        <v>1071.1600000000001</v>
      </c>
      <c r="IO120">
        <v>663.322</v>
      </c>
      <c r="IP120">
        <v>25</v>
      </c>
      <c r="IQ120">
        <v>24.725200000000001</v>
      </c>
      <c r="IR120">
        <v>30.000299999999999</v>
      </c>
      <c r="IS120">
        <v>24.5547</v>
      </c>
      <c r="IT120">
        <v>24.508199999999999</v>
      </c>
      <c r="IU120">
        <v>100</v>
      </c>
      <c r="IV120">
        <v>11.2432</v>
      </c>
      <c r="IW120">
        <v>60.0685</v>
      </c>
      <c r="IX120">
        <v>25</v>
      </c>
      <c r="IY120">
        <v>2000</v>
      </c>
      <c r="IZ120">
        <v>17.264099999999999</v>
      </c>
      <c r="JA120">
        <v>103.43300000000001</v>
      </c>
      <c r="JB120">
        <v>104.65</v>
      </c>
    </row>
    <row r="121" spans="1:262" x14ac:dyDescent="0.2">
      <c r="A121">
        <v>105</v>
      </c>
      <c r="B121">
        <v>1634329494.5</v>
      </c>
      <c r="C121">
        <v>17714.4000000954</v>
      </c>
      <c r="D121" t="s">
        <v>825</v>
      </c>
      <c r="E121" t="s">
        <v>826</v>
      </c>
      <c r="F121" t="s">
        <v>390</v>
      </c>
      <c r="G121">
        <v>1634329494.5</v>
      </c>
      <c r="H121">
        <f t="shared" si="138"/>
        <v>2.9729278174825177E-3</v>
      </c>
      <c r="I121">
        <f t="shared" si="139"/>
        <v>2.9729278174825176</v>
      </c>
      <c r="J121">
        <f t="shared" si="140"/>
        <v>10.140922892125369</v>
      </c>
      <c r="K121">
        <f t="shared" si="141"/>
        <v>393.24099999999999</v>
      </c>
      <c r="L121">
        <f t="shared" si="142"/>
        <v>266.11559457161536</v>
      </c>
      <c r="M121">
        <f t="shared" si="143"/>
        <v>24.206118483622795</v>
      </c>
      <c r="N121">
        <f t="shared" si="144"/>
        <v>35.769561922672899</v>
      </c>
      <c r="O121">
        <f t="shared" si="145"/>
        <v>0.14340486377947476</v>
      </c>
      <c r="P121">
        <f t="shared" si="146"/>
        <v>2.7738706769794788</v>
      </c>
      <c r="Q121">
        <f t="shared" si="147"/>
        <v>0.13940981620956716</v>
      </c>
      <c r="R121">
        <f t="shared" si="148"/>
        <v>8.7480803978332924E-2</v>
      </c>
      <c r="S121">
        <f t="shared" si="149"/>
        <v>241.70971101841471</v>
      </c>
      <c r="T121">
        <f t="shared" si="150"/>
        <v>27.237134990107709</v>
      </c>
      <c r="U121">
        <f t="shared" si="151"/>
        <v>27.237134990107709</v>
      </c>
      <c r="V121">
        <f t="shared" si="152"/>
        <v>3.6293125897056981</v>
      </c>
      <c r="W121">
        <f t="shared" si="153"/>
        <v>50.114473310541484</v>
      </c>
      <c r="X121">
        <f t="shared" si="154"/>
        <v>1.7468862168811199</v>
      </c>
      <c r="Y121">
        <f t="shared" si="155"/>
        <v>3.4857918311468428</v>
      </c>
      <c r="Z121">
        <f t="shared" si="156"/>
        <v>1.8824263728245783</v>
      </c>
      <c r="AA121">
        <f t="shared" si="157"/>
        <v>-131.10611675097903</v>
      </c>
      <c r="AB121">
        <f t="shared" si="158"/>
        <v>-102.65286289209094</v>
      </c>
      <c r="AC121">
        <f t="shared" si="159"/>
        <v>-7.9781023812476732</v>
      </c>
      <c r="AD121">
        <f t="shared" si="160"/>
        <v>-2.7371005902935508E-2</v>
      </c>
      <c r="AE121">
        <v>0</v>
      </c>
      <c r="AF121">
        <v>0</v>
      </c>
      <c r="AG121">
        <f t="shared" si="161"/>
        <v>1</v>
      </c>
      <c r="AH121">
        <f t="shared" si="162"/>
        <v>0</v>
      </c>
      <c r="AI121">
        <f t="shared" si="163"/>
        <v>48379.485409011082</v>
      </c>
      <c r="AJ121" t="s">
        <v>391</v>
      </c>
      <c r="AK121">
        <v>0</v>
      </c>
      <c r="AL121">
        <v>0</v>
      </c>
      <c r="AM121">
        <v>0</v>
      </c>
      <c r="AN121" t="e">
        <f t="shared" si="164"/>
        <v>#DIV/0!</v>
      </c>
      <c r="AO121">
        <v>-1</v>
      </c>
      <c r="AP121" t="s">
        <v>827</v>
      </c>
      <c r="AQ121">
        <v>10412.799999999999</v>
      </c>
      <c r="AR121">
        <v>1042.8291999999999</v>
      </c>
      <c r="AS121">
        <v>1194.1500000000001</v>
      </c>
      <c r="AT121">
        <f t="shared" si="165"/>
        <v>0.12671841895909242</v>
      </c>
      <c r="AU121">
        <v>0.5</v>
      </c>
      <c r="AV121">
        <f t="shared" si="166"/>
        <v>1261.0679994914067</v>
      </c>
      <c r="AW121">
        <f t="shared" si="167"/>
        <v>10.140922892125369</v>
      </c>
      <c r="AX121">
        <f t="shared" si="168"/>
        <v>79.900271547728309</v>
      </c>
      <c r="AY121">
        <f t="shared" si="169"/>
        <v>8.8345139965636619E-3</v>
      </c>
      <c r="AZ121">
        <f t="shared" si="170"/>
        <v>-1</v>
      </c>
      <c r="BA121" t="e">
        <f t="shared" si="171"/>
        <v>#DIV/0!</v>
      </c>
      <c r="BB121" t="s">
        <v>391</v>
      </c>
      <c r="BC121">
        <v>0</v>
      </c>
      <c r="BD121" t="e">
        <f t="shared" si="172"/>
        <v>#DIV/0!</v>
      </c>
      <c r="BE121" t="e">
        <f t="shared" si="173"/>
        <v>#DIV/0!</v>
      </c>
      <c r="BF121" t="e">
        <f t="shared" si="174"/>
        <v>#DIV/0!</v>
      </c>
      <c r="BG121" t="e">
        <f t="shared" si="175"/>
        <v>#DIV/0!</v>
      </c>
      <c r="BH121">
        <f t="shared" si="176"/>
        <v>0.12671841895909239</v>
      </c>
      <c r="BI121" t="e">
        <f t="shared" si="177"/>
        <v>#DIV/0!</v>
      </c>
      <c r="BJ121" t="e">
        <f t="shared" si="178"/>
        <v>#DIV/0!</v>
      </c>
      <c r="BK121" t="e">
        <f t="shared" si="179"/>
        <v>#DIV/0!</v>
      </c>
      <c r="BL121">
        <v>223</v>
      </c>
      <c r="BM121">
        <v>300</v>
      </c>
      <c r="BN121">
        <v>300</v>
      </c>
      <c r="BO121">
        <v>300</v>
      </c>
      <c r="BP121">
        <v>10412.799999999999</v>
      </c>
      <c r="BQ121">
        <v>1170.5999999999999</v>
      </c>
      <c r="BR121">
        <v>-7.3630099999999997E-3</v>
      </c>
      <c r="BS121">
        <v>0.6</v>
      </c>
      <c r="BT121" t="s">
        <v>391</v>
      </c>
      <c r="BU121" t="s">
        <v>391</v>
      </c>
      <c r="BV121" t="s">
        <v>391</v>
      </c>
      <c r="BW121" t="s">
        <v>391</v>
      </c>
      <c r="BX121" t="s">
        <v>391</v>
      </c>
      <c r="BY121" t="s">
        <v>391</v>
      </c>
      <c r="BZ121" t="s">
        <v>391</v>
      </c>
      <c r="CA121" t="s">
        <v>391</v>
      </c>
      <c r="CB121" t="s">
        <v>391</v>
      </c>
      <c r="CC121" t="s">
        <v>391</v>
      </c>
      <c r="CD121">
        <f t="shared" si="180"/>
        <v>1499.83</v>
      </c>
      <c r="CE121">
        <f t="shared" si="181"/>
        <v>1261.0679994914067</v>
      </c>
      <c r="CF121">
        <f t="shared" si="182"/>
        <v>0.84080729115393527</v>
      </c>
      <c r="CG121">
        <f t="shared" si="183"/>
        <v>0.16115807192709489</v>
      </c>
      <c r="CH121">
        <v>6</v>
      </c>
      <c r="CI121">
        <v>0.5</v>
      </c>
      <c r="CJ121" t="s">
        <v>393</v>
      </c>
      <c r="CK121">
        <v>2</v>
      </c>
      <c r="CL121">
        <v>1634329494.5</v>
      </c>
      <c r="CM121">
        <v>393.24099999999999</v>
      </c>
      <c r="CN121">
        <v>400.02699999999999</v>
      </c>
      <c r="CO121">
        <v>19.204799999999999</v>
      </c>
      <c r="CP121">
        <v>17.455300000000001</v>
      </c>
      <c r="CQ121">
        <v>390.77499999999998</v>
      </c>
      <c r="CR121">
        <v>19.063800000000001</v>
      </c>
      <c r="CS121">
        <v>1000</v>
      </c>
      <c r="CT121">
        <v>90.861599999999996</v>
      </c>
      <c r="CU121">
        <v>9.93169E-2</v>
      </c>
      <c r="CV121">
        <v>26.550699999999999</v>
      </c>
      <c r="CW121">
        <v>-252.88200000000001</v>
      </c>
      <c r="CX121">
        <v>999.9</v>
      </c>
      <c r="CY121">
        <v>0</v>
      </c>
      <c r="CZ121">
        <v>0</v>
      </c>
      <c r="DA121">
        <v>10056.9</v>
      </c>
      <c r="DB121">
        <v>0</v>
      </c>
      <c r="DC121">
        <v>12.7981</v>
      </c>
      <c r="DD121">
        <v>-3.3322099999999999</v>
      </c>
      <c r="DE121">
        <v>404.45800000000003</v>
      </c>
      <c r="DF121">
        <v>407.13400000000001</v>
      </c>
      <c r="DG121">
        <v>1.7380500000000001</v>
      </c>
      <c r="DH121">
        <v>400.02699999999999</v>
      </c>
      <c r="DI121">
        <v>17.455300000000001</v>
      </c>
      <c r="DJ121">
        <v>1.74394</v>
      </c>
      <c r="DK121">
        <v>1.58602</v>
      </c>
      <c r="DL121">
        <v>15.293200000000001</v>
      </c>
      <c r="DM121">
        <v>13.823600000000001</v>
      </c>
      <c r="DN121">
        <v>1499.83</v>
      </c>
      <c r="DO121">
        <v>0.97299999999999998</v>
      </c>
      <c r="DP121">
        <v>2.7000199999999999E-2</v>
      </c>
      <c r="DQ121">
        <v>0</v>
      </c>
      <c r="DR121">
        <v>1051.1400000000001</v>
      </c>
      <c r="DS121">
        <v>5.0006300000000001</v>
      </c>
      <c r="DT121">
        <v>15351.3</v>
      </c>
      <c r="DU121">
        <v>12903.6</v>
      </c>
      <c r="DV121">
        <v>36.75</v>
      </c>
      <c r="DW121">
        <v>37.436999999999998</v>
      </c>
      <c r="DX121">
        <v>36.686999999999998</v>
      </c>
      <c r="DY121">
        <v>36.875</v>
      </c>
      <c r="DZ121">
        <v>38.125</v>
      </c>
      <c r="EA121">
        <v>1454.47</v>
      </c>
      <c r="EB121">
        <v>40.36</v>
      </c>
      <c r="EC121">
        <v>0</v>
      </c>
      <c r="ED121">
        <v>117.799999952316</v>
      </c>
      <c r="EE121">
        <v>0</v>
      </c>
      <c r="EF121">
        <v>1042.8291999999999</v>
      </c>
      <c r="EG121">
        <v>73.128461641557095</v>
      </c>
      <c r="EH121">
        <v>1038.17692470054</v>
      </c>
      <c r="EI121">
        <v>15234.268</v>
      </c>
      <c r="EJ121">
        <v>15</v>
      </c>
      <c r="EK121">
        <v>1634329516.5</v>
      </c>
      <c r="EL121" t="s">
        <v>828</v>
      </c>
      <c r="EM121">
        <v>1634329514</v>
      </c>
      <c r="EN121">
        <v>1634329516.5</v>
      </c>
      <c r="EO121">
        <v>113</v>
      </c>
      <c r="EP121">
        <v>-3.4540000000000002</v>
      </c>
      <c r="EQ121">
        <v>1.0999999999999999E-2</v>
      </c>
      <c r="ER121">
        <v>2.4660000000000002</v>
      </c>
      <c r="ES121">
        <v>0.14099999999999999</v>
      </c>
      <c r="ET121">
        <v>400</v>
      </c>
      <c r="EU121">
        <v>17</v>
      </c>
      <c r="EV121">
        <v>0.27</v>
      </c>
      <c r="EW121">
        <v>0.03</v>
      </c>
      <c r="EX121">
        <v>-3.31434390243902</v>
      </c>
      <c r="EY121">
        <v>-4.8596445993034303E-2</v>
      </c>
      <c r="EZ121">
        <v>2.19328752998167E-2</v>
      </c>
      <c r="FA121">
        <v>1</v>
      </c>
      <c r="FB121">
        <v>1.73394682926829</v>
      </c>
      <c r="FC121">
        <v>0.175097770034843</v>
      </c>
      <c r="FD121">
        <v>2.13508595176303E-2</v>
      </c>
      <c r="FE121">
        <v>1</v>
      </c>
      <c r="FF121">
        <v>2</v>
      </c>
      <c r="FG121">
        <v>2</v>
      </c>
      <c r="FH121" t="s">
        <v>395</v>
      </c>
      <c r="FI121">
        <v>3.8844099999999999</v>
      </c>
      <c r="FJ121">
        <v>2.7587999999999999</v>
      </c>
      <c r="FK121">
        <v>8.7420600000000001E-2</v>
      </c>
      <c r="FL121">
        <v>8.9147500000000005E-2</v>
      </c>
      <c r="FM121">
        <v>8.9652700000000002E-2</v>
      </c>
      <c r="FN121">
        <v>8.4210599999999997E-2</v>
      </c>
      <c r="FO121">
        <v>35914.5</v>
      </c>
      <c r="FP121">
        <v>39340.5</v>
      </c>
      <c r="FQ121">
        <v>35654.5</v>
      </c>
      <c r="FR121">
        <v>39197.4</v>
      </c>
      <c r="FS121">
        <v>46052.6</v>
      </c>
      <c r="FT121">
        <v>51832.5</v>
      </c>
      <c r="FU121">
        <v>55763.9</v>
      </c>
      <c r="FV121">
        <v>62855.1</v>
      </c>
      <c r="FW121">
        <v>2.6468699999999998</v>
      </c>
      <c r="FX121">
        <v>2.23725</v>
      </c>
      <c r="FY121">
        <v>-0.275038</v>
      </c>
      <c r="FZ121">
        <v>0</v>
      </c>
      <c r="GA121">
        <v>-244.73400000000001</v>
      </c>
      <c r="GB121">
        <v>999.9</v>
      </c>
      <c r="GC121">
        <v>47.930999999999997</v>
      </c>
      <c r="GD121">
        <v>28.428999999999998</v>
      </c>
      <c r="GE121">
        <v>20.5246</v>
      </c>
      <c r="GF121">
        <v>56.125599999999999</v>
      </c>
      <c r="GG121">
        <v>44.887799999999999</v>
      </c>
      <c r="GH121">
        <v>3</v>
      </c>
      <c r="GI121">
        <v>-0.189804</v>
      </c>
      <c r="GJ121">
        <v>-0.42520999999999998</v>
      </c>
      <c r="GK121">
        <v>20.1327</v>
      </c>
      <c r="GL121">
        <v>5.2000700000000002</v>
      </c>
      <c r="GM121">
        <v>12.006500000000001</v>
      </c>
      <c r="GN121">
        <v>4.9756499999999999</v>
      </c>
      <c r="GO121">
        <v>3.29305</v>
      </c>
      <c r="GP121">
        <v>42.2</v>
      </c>
      <c r="GQ121">
        <v>2039.6</v>
      </c>
      <c r="GR121">
        <v>9999</v>
      </c>
      <c r="GS121">
        <v>9999</v>
      </c>
      <c r="GT121">
        <v>1.8631899999999999</v>
      </c>
      <c r="GU121">
        <v>1.8680300000000001</v>
      </c>
      <c r="GV121">
        <v>1.8677999999999999</v>
      </c>
      <c r="GW121">
        <v>1.8689499999999999</v>
      </c>
      <c r="GX121">
        <v>1.86981</v>
      </c>
      <c r="GY121">
        <v>1.8658399999999999</v>
      </c>
      <c r="GZ121">
        <v>1.8669100000000001</v>
      </c>
      <c r="HA121">
        <v>1.86829</v>
      </c>
      <c r="HB121">
        <v>5</v>
      </c>
      <c r="HC121">
        <v>0</v>
      </c>
      <c r="HD121">
        <v>0</v>
      </c>
      <c r="HE121">
        <v>0</v>
      </c>
      <c r="HF121" t="s">
        <v>396</v>
      </c>
      <c r="HG121" t="s">
        <v>397</v>
      </c>
      <c r="HH121" t="s">
        <v>398</v>
      </c>
      <c r="HI121" t="s">
        <v>398</v>
      </c>
      <c r="HJ121" t="s">
        <v>398</v>
      </c>
      <c r="HK121" t="s">
        <v>398</v>
      </c>
      <c r="HL121">
        <v>0</v>
      </c>
      <c r="HM121">
        <v>100</v>
      </c>
      <c r="HN121">
        <v>100</v>
      </c>
      <c r="HO121">
        <v>2.4660000000000002</v>
      </c>
      <c r="HP121">
        <v>0.14099999999999999</v>
      </c>
      <c r="HQ121">
        <v>5.9204761904766201</v>
      </c>
      <c r="HR121">
        <v>0</v>
      </c>
      <c r="HS121">
        <v>0</v>
      </c>
      <c r="HT121">
        <v>0</v>
      </c>
      <c r="HU121">
        <v>0.12956000000000101</v>
      </c>
      <c r="HV121">
        <v>0</v>
      </c>
      <c r="HW121">
        <v>0</v>
      </c>
      <c r="HX121">
        <v>0</v>
      </c>
      <c r="HY121">
        <v>-1</v>
      </c>
      <c r="HZ121">
        <v>-1</v>
      </c>
      <c r="IA121">
        <v>-1</v>
      </c>
      <c r="IB121">
        <v>-1</v>
      </c>
      <c r="IC121">
        <v>2.5</v>
      </c>
      <c r="ID121">
        <v>2.5</v>
      </c>
      <c r="IE121">
        <v>1.5063500000000001</v>
      </c>
      <c r="IF121">
        <v>2.6000999999999999</v>
      </c>
      <c r="IG121">
        <v>2.9980500000000001</v>
      </c>
      <c r="IH121">
        <v>2.9553199999999999</v>
      </c>
      <c r="II121">
        <v>2.7453599999999998</v>
      </c>
      <c r="IJ121">
        <v>2.3290999999999999</v>
      </c>
      <c r="IK121">
        <v>32.9983</v>
      </c>
      <c r="IL121">
        <v>24.210100000000001</v>
      </c>
      <c r="IM121">
        <v>18</v>
      </c>
      <c r="IN121">
        <v>1076.44</v>
      </c>
      <c r="IO121">
        <v>658.13900000000001</v>
      </c>
      <c r="IP121">
        <v>25.0001</v>
      </c>
      <c r="IQ121">
        <v>24.789400000000001</v>
      </c>
      <c r="IR121">
        <v>30.000399999999999</v>
      </c>
      <c r="IS121">
        <v>24.613600000000002</v>
      </c>
      <c r="IT121">
        <v>24.569400000000002</v>
      </c>
      <c r="IU121">
        <v>30.174800000000001</v>
      </c>
      <c r="IV121">
        <v>12.2249</v>
      </c>
      <c r="IW121">
        <v>61.565300000000001</v>
      </c>
      <c r="IX121">
        <v>25</v>
      </c>
      <c r="IY121">
        <v>400</v>
      </c>
      <c r="IZ121">
        <v>17.4069</v>
      </c>
      <c r="JA121">
        <v>103.422</v>
      </c>
      <c r="JB121">
        <v>104.634</v>
      </c>
    </row>
    <row r="122" spans="1:262" x14ac:dyDescent="0.2">
      <c r="A122">
        <v>106</v>
      </c>
      <c r="B122">
        <v>1634330435</v>
      </c>
      <c r="C122">
        <v>18654.9000000954</v>
      </c>
      <c r="D122" t="s">
        <v>832</v>
      </c>
      <c r="E122" t="s">
        <v>833</v>
      </c>
      <c r="F122" t="s">
        <v>390</v>
      </c>
      <c r="G122">
        <v>1634330435</v>
      </c>
      <c r="H122">
        <f t="shared" si="138"/>
        <v>1.7529174650483918E-3</v>
      </c>
      <c r="I122">
        <f t="shared" si="139"/>
        <v>1.7529174650483919</v>
      </c>
      <c r="J122">
        <f t="shared" si="140"/>
        <v>10.790035591975045</v>
      </c>
      <c r="K122">
        <f t="shared" si="141"/>
        <v>393.11799999999999</v>
      </c>
      <c r="L122">
        <f t="shared" si="142"/>
        <v>162.14786405256697</v>
      </c>
      <c r="M122">
        <f t="shared" si="143"/>
        <v>14.748559366621933</v>
      </c>
      <c r="N122">
        <f t="shared" si="144"/>
        <v>35.757018416277404</v>
      </c>
      <c r="O122">
        <f t="shared" si="145"/>
        <v>7.918027111411173E-2</v>
      </c>
      <c r="P122">
        <f t="shared" si="146"/>
        <v>2.7646089655626449</v>
      </c>
      <c r="Q122">
        <f t="shared" si="147"/>
        <v>7.79416621637566E-2</v>
      </c>
      <c r="R122">
        <f t="shared" si="148"/>
        <v>4.8823208944913113E-2</v>
      </c>
      <c r="S122">
        <f t="shared" si="149"/>
        <v>241.74699801832202</v>
      </c>
      <c r="T122">
        <f t="shared" si="150"/>
        <v>27.797386055227406</v>
      </c>
      <c r="U122">
        <f t="shared" si="151"/>
        <v>27.797386055227406</v>
      </c>
      <c r="V122">
        <f t="shared" si="152"/>
        <v>3.7502464702081291</v>
      </c>
      <c r="W122">
        <f t="shared" si="153"/>
        <v>50.019747562840813</v>
      </c>
      <c r="X122">
        <f t="shared" si="154"/>
        <v>1.7666396389731098</v>
      </c>
      <c r="Y122">
        <f t="shared" si="155"/>
        <v>3.5318843557809743</v>
      </c>
      <c r="Z122">
        <f t="shared" si="156"/>
        <v>1.9836068312350192</v>
      </c>
      <c r="AA122">
        <f t="shared" si="157"/>
        <v>-77.303660208634085</v>
      </c>
      <c r="AB122">
        <f t="shared" si="158"/>
        <v>-152.56099627024855</v>
      </c>
      <c r="AC122">
        <f t="shared" si="159"/>
        <v>-11.943339077055917</v>
      </c>
      <c r="AD122">
        <f t="shared" si="160"/>
        <v>-6.0997537616543696E-2</v>
      </c>
      <c r="AE122">
        <v>0</v>
      </c>
      <c r="AF122">
        <v>0</v>
      </c>
      <c r="AG122">
        <f t="shared" si="161"/>
        <v>1</v>
      </c>
      <c r="AH122">
        <f t="shared" si="162"/>
        <v>0</v>
      </c>
      <c r="AI122">
        <f t="shared" si="163"/>
        <v>48090.920401927367</v>
      </c>
      <c r="AJ122" t="s">
        <v>391</v>
      </c>
      <c r="AK122">
        <v>0</v>
      </c>
      <c r="AL122">
        <v>0</v>
      </c>
      <c r="AM122">
        <v>0</v>
      </c>
      <c r="AN122" t="e">
        <f t="shared" si="164"/>
        <v>#DIV/0!</v>
      </c>
      <c r="AO122">
        <v>-1</v>
      </c>
      <c r="AP122" t="s">
        <v>834</v>
      </c>
      <c r="AQ122">
        <v>10400.1</v>
      </c>
      <c r="AR122">
        <v>911.87720000000002</v>
      </c>
      <c r="AS122">
        <v>1092.99</v>
      </c>
      <c r="AT122">
        <f t="shared" si="165"/>
        <v>0.16570398631277505</v>
      </c>
      <c r="AU122">
        <v>0.5</v>
      </c>
      <c r="AV122">
        <f t="shared" si="166"/>
        <v>1261.2614994913586</v>
      </c>
      <c r="AW122">
        <f t="shared" si="167"/>
        <v>10.790035591975045</v>
      </c>
      <c r="AX122">
        <f t="shared" si="168"/>
        <v>104.4980291242731</v>
      </c>
      <c r="AY122">
        <f t="shared" si="169"/>
        <v>9.3478121679998385E-3</v>
      </c>
      <c r="AZ122">
        <f t="shared" si="170"/>
        <v>-1</v>
      </c>
      <c r="BA122" t="e">
        <f t="shared" si="171"/>
        <v>#DIV/0!</v>
      </c>
      <c r="BB122" t="s">
        <v>391</v>
      </c>
      <c r="BC122">
        <v>0</v>
      </c>
      <c r="BD122" t="e">
        <f t="shared" si="172"/>
        <v>#DIV/0!</v>
      </c>
      <c r="BE122" t="e">
        <f t="shared" si="173"/>
        <v>#DIV/0!</v>
      </c>
      <c r="BF122" t="e">
        <f t="shared" si="174"/>
        <v>#DIV/0!</v>
      </c>
      <c r="BG122" t="e">
        <f t="shared" si="175"/>
        <v>#DIV/0!</v>
      </c>
      <c r="BH122">
        <f t="shared" si="176"/>
        <v>0.16570398631277505</v>
      </c>
      <c r="BI122" t="e">
        <f t="shared" si="177"/>
        <v>#DIV/0!</v>
      </c>
      <c r="BJ122" t="e">
        <f t="shared" si="178"/>
        <v>#DIV/0!</v>
      </c>
      <c r="BK122" t="e">
        <f t="shared" si="179"/>
        <v>#DIV/0!</v>
      </c>
      <c r="BL122">
        <v>224</v>
      </c>
      <c r="BM122">
        <v>300</v>
      </c>
      <c r="BN122">
        <v>300</v>
      </c>
      <c r="BO122">
        <v>300</v>
      </c>
      <c r="BP122">
        <v>10400.1</v>
      </c>
      <c r="BQ122">
        <v>1066.03</v>
      </c>
      <c r="BR122">
        <v>-7.3536299999999999E-3</v>
      </c>
      <c r="BS122">
        <v>3.45</v>
      </c>
      <c r="BT122" t="s">
        <v>391</v>
      </c>
      <c r="BU122" t="s">
        <v>391</v>
      </c>
      <c r="BV122" t="s">
        <v>391</v>
      </c>
      <c r="BW122" t="s">
        <v>391</v>
      </c>
      <c r="BX122" t="s">
        <v>391</v>
      </c>
      <c r="BY122" t="s">
        <v>391</v>
      </c>
      <c r="BZ122" t="s">
        <v>391</v>
      </c>
      <c r="CA122" t="s">
        <v>391</v>
      </c>
      <c r="CB122" t="s">
        <v>391</v>
      </c>
      <c r="CC122" t="s">
        <v>391</v>
      </c>
      <c r="CD122">
        <f t="shared" si="180"/>
        <v>1500.06</v>
      </c>
      <c r="CE122">
        <f t="shared" si="181"/>
        <v>1261.2614994913586</v>
      </c>
      <c r="CF122">
        <f t="shared" si="182"/>
        <v>0.84080736736621109</v>
      </c>
      <c r="CG122">
        <f t="shared" si="183"/>
        <v>0.16115821901678734</v>
      </c>
      <c r="CH122">
        <v>6</v>
      </c>
      <c r="CI122">
        <v>0.5</v>
      </c>
      <c r="CJ122" t="s">
        <v>393</v>
      </c>
      <c r="CK122">
        <v>2</v>
      </c>
      <c r="CL122">
        <v>1634330435</v>
      </c>
      <c r="CM122">
        <v>393.11799999999999</v>
      </c>
      <c r="CN122">
        <v>400.00599999999997</v>
      </c>
      <c r="CO122">
        <v>19.422699999999999</v>
      </c>
      <c r="CP122">
        <v>18.391300000000001</v>
      </c>
      <c r="CQ122">
        <v>390.62400000000002</v>
      </c>
      <c r="CR122">
        <v>19.247299999999999</v>
      </c>
      <c r="CS122">
        <v>999.92499999999995</v>
      </c>
      <c r="CT122">
        <v>90.858000000000004</v>
      </c>
      <c r="CU122">
        <v>9.9469299999999997E-2</v>
      </c>
      <c r="CV122">
        <v>26.773800000000001</v>
      </c>
      <c r="CW122">
        <v>-253.76900000000001</v>
      </c>
      <c r="CX122">
        <v>999.9</v>
      </c>
      <c r="CY122">
        <v>0</v>
      </c>
      <c r="CZ122">
        <v>0</v>
      </c>
      <c r="DA122">
        <v>10002.5</v>
      </c>
      <c r="DB122">
        <v>0</v>
      </c>
      <c r="DC122">
        <v>9.9295299999999997</v>
      </c>
      <c r="DD122">
        <v>-6.8884600000000002</v>
      </c>
      <c r="DE122">
        <v>400.904</v>
      </c>
      <c r="DF122">
        <v>407.50099999999998</v>
      </c>
      <c r="DG122">
        <v>1.03138</v>
      </c>
      <c r="DH122">
        <v>400.00599999999997</v>
      </c>
      <c r="DI122">
        <v>18.391300000000001</v>
      </c>
      <c r="DJ122">
        <v>1.76471</v>
      </c>
      <c r="DK122">
        <v>1.671</v>
      </c>
      <c r="DL122">
        <v>15.4777</v>
      </c>
      <c r="DM122">
        <v>14.6296</v>
      </c>
      <c r="DN122">
        <v>1500.06</v>
      </c>
      <c r="DO122">
        <v>0.97299500000000005</v>
      </c>
      <c r="DP122">
        <v>2.7005100000000001E-2</v>
      </c>
      <c r="DQ122">
        <v>0</v>
      </c>
      <c r="DR122">
        <v>910.99</v>
      </c>
      <c r="DS122">
        <v>5.0006300000000001</v>
      </c>
      <c r="DT122">
        <v>13435.2</v>
      </c>
      <c r="DU122">
        <v>12905.6</v>
      </c>
      <c r="DV122">
        <v>38.811999999999998</v>
      </c>
      <c r="DW122">
        <v>39.061999999999998</v>
      </c>
      <c r="DX122">
        <v>38.686999999999998</v>
      </c>
      <c r="DY122">
        <v>38.686999999999998</v>
      </c>
      <c r="DZ122">
        <v>40</v>
      </c>
      <c r="EA122">
        <v>1454.69</v>
      </c>
      <c r="EB122">
        <v>40.369999999999997</v>
      </c>
      <c r="EC122">
        <v>0</v>
      </c>
      <c r="ED122">
        <v>940</v>
      </c>
      <c r="EE122">
        <v>0</v>
      </c>
      <c r="EF122">
        <v>911.87720000000002</v>
      </c>
      <c r="EG122">
        <v>-5.8564615284549797</v>
      </c>
      <c r="EH122">
        <v>-132.14615364699401</v>
      </c>
      <c r="EI122">
        <v>13450.487999999999</v>
      </c>
      <c r="EJ122">
        <v>15</v>
      </c>
      <c r="EK122">
        <v>1634330407.5</v>
      </c>
      <c r="EL122" t="s">
        <v>835</v>
      </c>
      <c r="EM122">
        <v>1634330407.5</v>
      </c>
      <c r="EN122">
        <v>1634330403.5</v>
      </c>
      <c r="EO122">
        <v>115</v>
      </c>
      <c r="EP122">
        <v>-0.01</v>
      </c>
      <c r="EQ122">
        <v>2.9000000000000001E-2</v>
      </c>
      <c r="ER122">
        <v>2.4940000000000002</v>
      </c>
      <c r="ES122">
        <v>0.17499999999999999</v>
      </c>
      <c r="ET122">
        <v>400</v>
      </c>
      <c r="EU122">
        <v>18</v>
      </c>
      <c r="EV122">
        <v>0.17</v>
      </c>
      <c r="EW122">
        <v>7.0000000000000007E-2</v>
      </c>
      <c r="EX122">
        <v>-6.9050527500000003</v>
      </c>
      <c r="EY122">
        <v>-7.8804315196983402E-2</v>
      </c>
      <c r="EZ122">
        <v>2.9956020178546702E-2</v>
      </c>
      <c r="FA122">
        <v>1</v>
      </c>
      <c r="FB122">
        <v>1.010530175</v>
      </c>
      <c r="FC122">
        <v>0.37701830769230499</v>
      </c>
      <c r="FD122">
        <v>4.5990473081328198E-2</v>
      </c>
      <c r="FE122">
        <v>1</v>
      </c>
      <c r="FF122">
        <v>2</v>
      </c>
      <c r="FG122">
        <v>2</v>
      </c>
      <c r="FH122" t="s">
        <v>395</v>
      </c>
      <c r="FI122">
        <v>3.8843100000000002</v>
      </c>
      <c r="FJ122">
        <v>2.7584900000000001</v>
      </c>
      <c r="FK122">
        <v>8.7351799999999993E-2</v>
      </c>
      <c r="FL122">
        <v>8.9108000000000007E-2</v>
      </c>
      <c r="FM122">
        <v>9.0229599999999993E-2</v>
      </c>
      <c r="FN122">
        <v>8.73501E-2</v>
      </c>
      <c r="FO122">
        <v>35913</v>
      </c>
      <c r="FP122">
        <v>39335.599999999999</v>
      </c>
      <c r="FQ122">
        <v>35651.1</v>
      </c>
      <c r="FR122">
        <v>39191.300000000003</v>
      </c>
      <c r="FS122">
        <v>46019.4</v>
      </c>
      <c r="FT122">
        <v>51646</v>
      </c>
      <c r="FU122">
        <v>55759.5</v>
      </c>
      <c r="FV122">
        <v>62845.1</v>
      </c>
      <c r="FW122">
        <v>2.6415799999999998</v>
      </c>
      <c r="FX122">
        <v>2.23577</v>
      </c>
      <c r="FY122">
        <v>-0.30496000000000001</v>
      </c>
      <c r="FZ122">
        <v>0</v>
      </c>
      <c r="GA122">
        <v>-244.72900000000001</v>
      </c>
      <c r="GB122">
        <v>999.9</v>
      </c>
      <c r="GC122">
        <v>50.738999999999997</v>
      </c>
      <c r="GD122">
        <v>28.379000000000001</v>
      </c>
      <c r="GE122">
        <v>21.6632</v>
      </c>
      <c r="GF122">
        <v>56.375599999999999</v>
      </c>
      <c r="GG122">
        <v>44.214700000000001</v>
      </c>
      <c r="GH122">
        <v>3</v>
      </c>
      <c r="GI122">
        <v>-0.18287900000000001</v>
      </c>
      <c r="GJ122">
        <v>-0.48292499999999999</v>
      </c>
      <c r="GK122">
        <v>20.1327</v>
      </c>
      <c r="GL122">
        <v>5.1996200000000004</v>
      </c>
      <c r="GM122">
        <v>12.009499999999999</v>
      </c>
      <c r="GN122">
        <v>4.9756999999999998</v>
      </c>
      <c r="GO122">
        <v>3.2933500000000002</v>
      </c>
      <c r="GP122">
        <v>42.4</v>
      </c>
      <c r="GQ122">
        <v>2073.1999999999998</v>
      </c>
      <c r="GR122">
        <v>9999</v>
      </c>
      <c r="GS122">
        <v>9999</v>
      </c>
      <c r="GT122">
        <v>1.8631200000000001</v>
      </c>
      <c r="GU122">
        <v>1.8680099999999999</v>
      </c>
      <c r="GV122">
        <v>1.86774</v>
      </c>
      <c r="GW122">
        <v>1.8689100000000001</v>
      </c>
      <c r="GX122">
        <v>1.8697999999999999</v>
      </c>
      <c r="GY122">
        <v>1.8658300000000001</v>
      </c>
      <c r="GZ122">
        <v>1.8669100000000001</v>
      </c>
      <c r="HA122">
        <v>1.8683000000000001</v>
      </c>
      <c r="HB122">
        <v>5</v>
      </c>
      <c r="HC122">
        <v>0</v>
      </c>
      <c r="HD122">
        <v>0</v>
      </c>
      <c r="HE122">
        <v>0</v>
      </c>
      <c r="HF122" t="s">
        <v>396</v>
      </c>
      <c r="HG122" t="s">
        <v>397</v>
      </c>
      <c r="HH122" t="s">
        <v>398</v>
      </c>
      <c r="HI122" t="s">
        <v>398</v>
      </c>
      <c r="HJ122" t="s">
        <v>398</v>
      </c>
      <c r="HK122" t="s">
        <v>398</v>
      </c>
      <c r="HL122">
        <v>0</v>
      </c>
      <c r="HM122">
        <v>100</v>
      </c>
      <c r="HN122">
        <v>100</v>
      </c>
      <c r="HO122">
        <v>2.4940000000000002</v>
      </c>
      <c r="HP122">
        <v>0.1754</v>
      </c>
      <c r="HQ122">
        <v>2.4937500000000301</v>
      </c>
      <c r="HR122">
        <v>0</v>
      </c>
      <c r="HS122">
        <v>0</v>
      </c>
      <c r="HT122">
        <v>0</v>
      </c>
      <c r="HU122">
        <v>0.175430000000006</v>
      </c>
      <c r="HV122">
        <v>0</v>
      </c>
      <c r="HW122">
        <v>0</v>
      </c>
      <c r="HX122">
        <v>0</v>
      </c>
      <c r="HY122">
        <v>-1</v>
      </c>
      <c r="HZ122">
        <v>-1</v>
      </c>
      <c r="IA122">
        <v>-1</v>
      </c>
      <c r="IB122">
        <v>-1</v>
      </c>
      <c r="IC122">
        <v>0.5</v>
      </c>
      <c r="ID122">
        <v>0.5</v>
      </c>
      <c r="IE122">
        <v>1.5087900000000001</v>
      </c>
      <c r="IF122">
        <v>2.6086399999999998</v>
      </c>
      <c r="IG122">
        <v>2.9980500000000001</v>
      </c>
      <c r="IH122">
        <v>2.9565399999999999</v>
      </c>
      <c r="II122">
        <v>2.7453599999999998</v>
      </c>
      <c r="IJ122">
        <v>2.3144499999999999</v>
      </c>
      <c r="IK122">
        <v>33.087499999999999</v>
      </c>
      <c r="IL122">
        <v>24.218800000000002</v>
      </c>
      <c r="IM122">
        <v>18</v>
      </c>
      <c r="IN122">
        <v>1073.73</v>
      </c>
      <c r="IO122">
        <v>659.15700000000004</v>
      </c>
      <c r="IP122">
        <v>25</v>
      </c>
      <c r="IQ122">
        <v>24.918399999999998</v>
      </c>
      <c r="IR122">
        <v>29.9999</v>
      </c>
      <c r="IS122">
        <v>24.7943</v>
      </c>
      <c r="IT122">
        <v>24.745699999999999</v>
      </c>
      <c r="IU122">
        <v>30.207599999999999</v>
      </c>
      <c r="IV122">
        <v>14.008599999999999</v>
      </c>
      <c r="IW122">
        <v>68.198300000000003</v>
      </c>
      <c r="IX122">
        <v>25</v>
      </c>
      <c r="IY122">
        <v>400</v>
      </c>
      <c r="IZ122">
        <v>18.362200000000001</v>
      </c>
      <c r="JA122">
        <v>103.413</v>
      </c>
      <c r="JB122">
        <v>104.617</v>
      </c>
    </row>
    <row r="123" spans="1:262" x14ac:dyDescent="0.2">
      <c r="A123">
        <v>107</v>
      </c>
      <c r="B123">
        <v>1634330520.5</v>
      </c>
      <c r="C123">
        <v>18740.4000000954</v>
      </c>
      <c r="D123" t="s">
        <v>836</v>
      </c>
      <c r="E123" t="s">
        <v>837</v>
      </c>
      <c r="F123" t="s">
        <v>390</v>
      </c>
      <c r="G123">
        <v>1634330520.5</v>
      </c>
      <c r="H123">
        <f t="shared" si="138"/>
        <v>1.8200928334956537E-3</v>
      </c>
      <c r="I123">
        <f t="shared" si="139"/>
        <v>1.8200928334956537</v>
      </c>
      <c r="J123">
        <f t="shared" si="140"/>
        <v>8.0417847657316681</v>
      </c>
      <c r="K123">
        <f t="shared" si="141"/>
        <v>294.839</v>
      </c>
      <c r="L123">
        <f t="shared" si="142"/>
        <v>130.35189740809645</v>
      </c>
      <c r="M123">
        <f t="shared" si="143"/>
        <v>11.857148910974207</v>
      </c>
      <c r="N123">
        <f t="shared" si="144"/>
        <v>26.819325205661205</v>
      </c>
      <c r="O123">
        <f t="shared" si="145"/>
        <v>8.3159870571090352E-2</v>
      </c>
      <c r="P123">
        <f t="shared" si="146"/>
        <v>2.7644764727055766</v>
      </c>
      <c r="Q123">
        <f t="shared" si="147"/>
        <v>8.1794720729009285E-2</v>
      </c>
      <c r="R123">
        <f t="shared" si="148"/>
        <v>5.1242487012878916E-2</v>
      </c>
      <c r="S123">
        <f t="shared" si="149"/>
        <v>241.69636401860555</v>
      </c>
      <c r="T123">
        <f t="shared" si="150"/>
        <v>27.753394121642323</v>
      </c>
      <c r="U123">
        <f t="shared" si="151"/>
        <v>27.753394121642323</v>
      </c>
      <c r="V123">
        <f t="shared" si="152"/>
        <v>3.7406249483161269</v>
      </c>
      <c r="W123">
        <f t="shared" si="153"/>
        <v>50.414347938697446</v>
      </c>
      <c r="X123">
        <f t="shared" si="154"/>
        <v>1.7779279019135601</v>
      </c>
      <c r="Y123">
        <f t="shared" si="155"/>
        <v>3.5266307601071722</v>
      </c>
      <c r="Z123">
        <f t="shared" si="156"/>
        <v>1.9626970464025668</v>
      </c>
      <c r="AA123">
        <f t="shared" si="157"/>
        <v>-80.266093957158333</v>
      </c>
      <c r="AB123">
        <f t="shared" si="158"/>
        <v>-149.7678679275763</v>
      </c>
      <c r="AC123">
        <f t="shared" si="159"/>
        <v>-11.721179879243035</v>
      </c>
      <c r="AD123">
        <f t="shared" si="160"/>
        <v>-5.8777745372111667E-2</v>
      </c>
      <c r="AE123">
        <v>0</v>
      </c>
      <c r="AF123">
        <v>0</v>
      </c>
      <c r="AG123">
        <f t="shared" si="161"/>
        <v>1</v>
      </c>
      <c r="AH123">
        <f t="shared" si="162"/>
        <v>0</v>
      </c>
      <c r="AI123">
        <f t="shared" si="163"/>
        <v>48091.472035313309</v>
      </c>
      <c r="AJ123" t="s">
        <v>391</v>
      </c>
      <c r="AK123">
        <v>0</v>
      </c>
      <c r="AL123">
        <v>0</v>
      </c>
      <c r="AM123">
        <v>0</v>
      </c>
      <c r="AN123" t="e">
        <f t="shared" si="164"/>
        <v>#DIV/0!</v>
      </c>
      <c r="AO123">
        <v>-1</v>
      </c>
      <c r="AP123" t="s">
        <v>838</v>
      </c>
      <c r="AQ123">
        <v>10402.6</v>
      </c>
      <c r="AR123">
        <v>889.55164000000002</v>
      </c>
      <c r="AS123">
        <v>1046.3699999999999</v>
      </c>
      <c r="AT123">
        <f t="shared" si="165"/>
        <v>0.149868937373969</v>
      </c>
      <c r="AU123">
        <v>0.5</v>
      </c>
      <c r="AV123">
        <f t="shared" si="166"/>
        <v>1261.0004994915055</v>
      </c>
      <c r="AW123">
        <f t="shared" si="167"/>
        <v>8.0417847657316681</v>
      </c>
      <c r="AX123">
        <f t="shared" si="168"/>
        <v>94.49240244341803</v>
      </c>
      <c r="AY123">
        <f t="shared" si="169"/>
        <v>7.1703260778863609E-3</v>
      </c>
      <c r="AZ123">
        <f t="shared" si="170"/>
        <v>-1</v>
      </c>
      <c r="BA123" t="e">
        <f t="shared" si="171"/>
        <v>#DIV/0!</v>
      </c>
      <c r="BB123" t="s">
        <v>391</v>
      </c>
      <c r="BC123">
        <v>0</v>
      </c>
      <c r="BD123" t="e">
        <f t="shared" si="172"/>
        <v>#DIV/0!</v>
      </c>
      <c r="BE123" t="e">
        <f t="shared" si="173"/>
        <v>#DIV/0!</v>
      </c>
      <c r="BF123" t="e">
        <f t="shared" si="174"/>
        <v>#DIV/0!</v>
      </c>
      <c r="BG123" t="e">
        <f t="shared" si="175"/>
        <v>#DIV/0!</v>
      </c>
      <c r="BH123">
        <f t="shared" si="176"/>
        <v>0.14986893737396895</v>
      </c>
      <c r="BI123" t="e">
        <f t="shared" si="177"/>
        <v>#DIV/0!</v>
      </c>
      <c r="BJ123" t="e">
        <f t="shared" si="178"/>
        <v>#DIV/0!</v>
      </c>
      <c r="BK123" t="e">
        <f t="shared" si="179"/>
        <v>#DIV/0!</v>
      </c>
      <c r="BL123">
        <v>225</v>
      </c>
      <c r="BM123">
        <v>300</v>
      </c>
      <c r="BN123">
        <v>300</v>
      </c>
      <c r="BO123">
        <v>300</v>
      </c>
      <c r="BP123">
        <v>10402.6</v>
      </c>
      <c r="BQ123">
        <v>1024.93</v>
      </c>
      <c r="BR123">
        <v>-7.3555000000000001E-3</v>
      </c>
      <c r="BS123">
        <v>3.96</v>
      </c>
      <c r="BT123" t="s">
        <v>391</v>
      </c>
      <c r="BU123" t="s">
        <v>391</v>
      </c>
      <c r="BV123" t="s">
        <v>391</v>
      </c>
      <c r="BW123" t="s">
        <v>391</v>
      </c>
      <c r="BX123" t="s">
        <v>391</v>
      </c>
      <c r="BY123" t="s">
        <v>391</v>
      </c>
      <c r="BZ123" t="s">
        <v>391</v>
      </c>
      <c r="CA123" t="s">
        <v>391</v>
      </c>
      <c r="CB123" t="s">
        <v>391</v>
      </c>
      <c r="CC123" t="s">
        <v>391</v>
      </c>
      <c r="CD123">
        <f t="shared" si="180"/>
        <v>1499.75</v>
      </c>
      <c r="CE123">
        <f t="shared" si="181"/>
        <v>1261.0004994915055</v>
      </c>
      <c r="CF123">
        <f t="shared" si="182"/>
        <v>0.84080713418336761</v>
      </c>
      <c r="CG123">
        <f t="shared" si="183"/>
        <v>0.16115776897389936</v>
      </c>
      <c r="CH123">
        <v>6</v>
      </c>
      <c r="CI123">
        <v>0.5</v>
      </c>
      <c r="CJ123" t="s">
        <v>393</v>
      </c>
      <c r="CK123">
        <v>2</v>
      </c>
      <c r="CL123">
        <v>1634330520.5</v>
      </c>
      <c r="CM123">
        <v>294.839</v>
      </c>
      <c r="CN123">
        <v>299.98599999999999</v>
      </c>
      <c r="CO123">
        <v>19.5457</v>
      </c>
      <c r="CP123">
        <v>18.475000000000001</v>
      </c>
      <c r="CQ123">
        <v>292.55500000000001</v>
      </c>
      <c r="CR123">
        <v>19.367699999999999</v>
      </c>
      <c r="CS123">
        <v>1000.01</v>
      </c>
      <c r="CT123">
        <v>90.862700000000004</v>
      </c>
      <c r="CU123">
        <v>9.9910799999999994E-2</v>
      </c>
      <c r="CV123">
        <v>26.7485</v>
      </c>
      <c r="CW123">
        <v>-253.87</v>
      </c>
      <c r="CX123">
        <v>999.9</v>
      </c>
      <c r="CY123">
        <v>0</v>
      </c>
      <c r="CZ123">
        <v>0</v>
      </c>
      <c r="DA123">
        <v>10001.200000000001</v>
      </c>
      <c r="DB123">
        <v>0</v>
      </c>
      <c r="DC123">
        <v>9.9240100000000009</v>
      </c>
      <c r="DD123">
        <v>-4.9375600000000004</v>
      </c>
      <c r="DE123">
        <v>300.93</v>
      </c>
      <c r="DF123">
        <v>305.63299999999998</v>
      </c>
      <c r="DG123">
        <v>1.0682</v>
      </c>
      <c r="DH123">
        <v>299.98599999999999</v>
      </c>
      <c r="DI123">
        <v>18.475000000000001</v>
      </c>
      <c r="DJ123">
        <v>1.7757400000000001</v>
      </c>
      <c r="DK123">
        <v>1.6786799999999999</v>
      </c>
      <c r="DL123">
        <v>15.5749</v>
      </c>
      <c r="DM123">
        <v>14.700699999999999</v>
      </c>
      <c r="DN123">
        <v>1499.75</v>
      </c>
      <c r="DO123">
        <v>0.97300299999999995</v>
      </c>
      <c r="DP123">
        <v>2.6996900000000001E-2</v>
      </c>
      <c r="DQ123">
        <v>0</v>
      </c>
      <c r="DR123">
        <v>888.64400000000001</v>
      </c>
      <c r="DS123">
        <v>5.0006300000000001</v>
      </c>
      <c r="DT123">
        <v>13071.9</v>
      </c>
      <c r="DU123">
        <v>12902.9</v>
      </c>
      <c r="DV123">
        <v>38</v>
      </c>
      <c r="DW123">
        <v>38.375</v>
      </c>
      <c r="DX123">
        <v>37.936999999999998</v>
      </c>
      <c r="DY123">
        <v>37.625</v>
      </c>
      <c r="DZ123">
        <v>39.25</v>
      </c>
      <c r="EA123">
        <v>1454.4</v>
      </c>
      <c r="EB123">
        <v>40.35</v>
      </c>
      <c r="EC123">
        <v>0</v>
      </c>
      <c r="ED123">
        <v>85.199999809265094</v>
      </c>
      <c r="EE123">
        <v>0</v>
      </c>
      <c r="EF123">
        <v>889.55164000000002</v>
      </c>
      <c r="EG123">
        <v>-6.40161541583476</v>
      </c>
      <c r="EH123">
        <v>-120.81538471018401</v>
      </c>
      <c r="EI123">
        <v>13087.704</v>
      </c>
      <c r="EJ123">
        <v>15</v>
      </c>
      <c r="EK123">
        <v>1634330538</v>
      </c>
      <c r="EL123" t="s">
        <v>839</v>
      </c>
      <c r="EM123">
        <v>1634330537.5</v>
      </c>
      <c r="EN123">
        <v>1634330538</v>
      </c>
      <c r="EO123">
        <v>116</v>
      </c>
      <c r="EP123">
        <v>-0.20899999999999999</v>
      </c>
      <c r="EQ123">
        <v>2E-3</v>
      </c>
      <c r="ER123">
        <v>2.2839999999999998</v>
      </c>
      <c r="ES123">
        <v>0.17799999999999999</v>
      </c>
      <c r="ET123">
        <v>300</v>
      </c>
      <c r="EU123">
        <v>18</v>
      </c>
      <c r="EV123">
        <v>0.28999999999999998</v>
      </c>
      <c r="EW123">
        <v>7.0000000000000007E-2</v>
      </c>
      <c r="EX123">
        <v>-4.9439534146341497</v>
      </c>
      <c r="EY123">
        <v>-8.1177700348436799E-2</v>
      </c>
      <c r="EZ123">
        <v>2.1533351172785899E-2</v>
      </c>
      <c r="FA123">
        <v>1</v>
      </c>
      <c r="FB123">
        <v>1.0637978048780501</v>
      </c>
      <c r="FC123">
        <v>-5.4090313588853002E-2</v>
      </c>
      <c r="FD123">
        <v>9.2771267398528701E-3</v>
      </c>
      <c r="FE123">
        <v>1</v>
      </c>
      <c r="FF123">
        <v>2</v>
      </c>
      <c r="FG123">
        <v>2</v>
      </c>
      <c r="FH123" t="s">
        <v>395</v>
      </c>
      <c r="FI123">
        <v>3.88442</v>
      </c>
      <c r="FJ123">
        <v>2.7589100000000002</v>
      </c>
      <c r="FK123">
        <v>6.9384500000000002E-2</v>
      </c>
      <c r="FL123">
        <v>7.0993000000000001E-2</v>
      </c>
      <c r="FM123">
        <v>9.0647000000000005E-2</v>
      </c>
      <c r="FN123">
        <v>8.7642100000000001E-2</v>
      </c>
      <c r="FO123">
        <v>36622.400000000001</v>
      </c>
      <c r="FP123">
        <v>40122.5</v>
      </c>
      <c r="FQ123">
        <v>35653.4</v>
      </c>
      <c r="FR123">
        <v>39196</v>
      </c>
      <c r="FS123">
        <v>45999.6</v>
      </c>
      <c r="FT123">
        <v>51634.6</v>
      </c>
      <c r="FU123">
        <v>55762.1</v>
      </c>
      <c r="FV123">
        <v>62851.9</v>
      </c>
      <c r="FW123">
        <v>2.6462500000000002</v>
      </c>
      <c r="FX123">
        <v>2.2359499999999999</v>
      </c>
      <c r="FY123">
        <v>-0.30845400000000001</v>
      </c>
      <c r="FZ123">
        <v>0</v>
      </c>
      <c r="GA123">
        <v>-244.72499999999999</v>
      </c>
      <c r="GB123">
        <v>999.9</v>
      </c>
      <c r="GC123">
        <v>50.933999999999997</v>
      </c>
      <c r="GD123">
        <v>28.369</v>
      </c>
      <c r="GE123">
        <v>21.7332</v>
      </c>
      <c r="GF123">
        <v>56.185600000000001</v>
      </c>
      <c r="GG123">
        <v>44.270800000000001</v>
      </c>
      <c r="GH123">
        <v>3</v>
      </c>
      <c r="GI123">
        <v>-0.185948</v>
      </c>
      <c r="GJ123">
        <v>-0.495226</v>
      </c>
      <c r="GK123">
        <v>20.1327</v>
      </c>
      <c r="GL123">
        <v>5.1993200000000002</v>
      </c>
      <c r="GM123">
        <v>12.0097</v>
      </c>
      <c r="GN123">
        <v>4.9756499999999999</v>
      </c>
      <c r="GO123">
        <v>3.2934000000000001</v>
      </c>
      <c r="GP123">
        <v>42.4</v>
      </c>
      <c r="GQ123">
        <v>2076.3000000000002</v>
      </c>
      <c r="GR123">
        <v>9999</v>
      </c>
      <c r="GS123">
        <v>9999</v>
      </c>
      <c r="GT123">
        <v>1.86313</v>
      </c>
      <c r="GU123">
        <v>1.86799</v>
      </c>
      <c r="GV123">
        <v>1.8677999999999999</v>
      </c>
      <c r="GW123">
        <v>1.86894</v>
      </c>
      <c r="GX123">
        <v>1.86981</v>
      </c>
      <c r="GY123">
        <v>1.8658399999999999</v>
      </c>
      <c r="GZ123">
        <v>1.8669100000000001</v>
      </c>
      <c r="HA123">
        <v>1.86829</v>
      </c>
      <c r="HB123">
        <v>5</v>
      </c>
      <c r="HC123">
        <v>0</v>
      </c>
      <c r="HD123">
        <v>0</v>
      </c>
      <c r="HE123">
        <v>0</v>
      </c>
      <c r="HF123" t="s">
        <v>396</v>
      </c>
      <c r="HG123" t="s">
        <v>397</v>
      </c>
      <c r="HH123" t="s">
        <v>398</v>
      </c>
      <c r="HI123" t="s">
        <v>398</v>
      </c>
      <c r="HJ123" t="s">
        <v>398</v>
      </c>
      <c r="HK123" t="s">
        <v>398</v>
      </c>
      <c r="HL123">
        <v>0</v>
      </c>
      <c r="HM123">
        <v>100</v>
      </c>
      <c r="HN123">
        <v>100</v>
      </c>
      <c r="HO123">
        <v>2.2839999999999998</v>
      </c>
      <c r="HP123">
        <v>0.17799999999999999</v>
      </c>
      <c r="HQ123">
        <v>2.4937500000000301</v>
      </c>
      <c r="HR123">
        <v>0</v>
      </c>
      <c r="HS123">
        <v>0</v>
      </c>
      <c r="HT123">
        <v>0</v>
      </c>
      <c r="HU123">
        <v>0.175430000000006</v>
      </c>
      <c r="HV123">
        <v>0</v>
      </c>
      <c r="HW123">
        <v>0</v>
      </c>
      <c r="HX123">
        <v>0</v>
      </c>
      <c r="HY123">
        <v>-1</v>
      </c>
      <c r="HZ123">
        <v>-1</v>
      </c>
      <c r="IA123">
        <v>-1</v>
      </c>
      <c r="IB123">
        <v>-1</v>
      </c>
      <c r="IC123">
        <v>1.9</v>
      </c>
      <c r="ID123">
        <v>1.9</v>
      </c>
      <c r="IE123">
        <v>1.1938500000000001</v>
      </c>
      <c r="IF123">
        <v>2.6122999999999998</v>
      </c>
      <c r="IG123">
        <v>2.9980500000000001</v>
      </c>
      <c r="IH123">
        <v>2.9565399999999999</v>
      </c>
      <c r="II123">
        <v>2.7453599999999998</v>
      </c>
      <c r="IJ123">
        <v>2.3132299999999999</v>
      </c>
      <c r="IK123">
        <v>33.087499999999999</v>
      </c>
      <c r="IL123">
        <v>24.210100000000001</v>
      </c>
      <c r="IM123">
        <v>18</v>
      </c>
      <c r="IN123">
        <v>1078.69</v>
      </c>
      <c r="IO123">
        <v>658.88099999999997</v>
      </c>
      <c r="IP123">
        <v>24.9998</v>
      </c>
      <c r="IQ123">
        <v>24.880400000000002</v>
      </c>
      <c r="IR123">
        <v>29.9999</v>
      </c>
      <c r="IS123">
        <v>24.759799999999998</v>
      </c>
      <c r="IT123">
        <v>24.712299999999999</v>
      </c>
      <c r="IU123">
        <v>23.916</v>
      </c>
      <c r="IV123">
        <v>13.7179</v>
      </c>
      <c r="IW123">
        <v>68.943299999999994</v>
      </c>
      <c r="IX123">
        <v>25</v>
      </c>
      <c r="IY123">
        <v>300</v>
      </c>
      <c r="IZ123">
        <v>18.3782</v>
      </c>
      <c r="JA123">
        <v>103.419</v>
      </c>
      <c r="JB123">
        <v>104.629</v>
      </c>
    </row>
    <row r="124" spans="1:262" x14ac:dyDescent="0.2">
      <c r="A124">
        <v>108</v>
      </c>
      <c r="B124">
        <v>1634330644.0999999</v>
      </c>
      <c r="C124">
        <v>18864</v>
      </c>
      <c r="D124" t="s">
        <v>840</v>
      </c>
      <c r="E124" t="s">
        <v>841</v>
      </c>
      <c r="F124" t="s">
        <v>390</v>
      </c>
      <c r="G124">
        <v>1634330644.0999999</v>
      </c>
      <c r="H124">
        <f t="shared" si="138"/>
        <v>2.1375352693913589E-3</v>
      </c>
      <c r="I124">
        <f t="shared" si="139"/>
        <v>2.1375352693913587</v>
      </c>
      <c r="J124">
        <f t="shared" si="140"/>
        <v>5.1848064024442966</v>
      </c>
      <c r="K124">
        <f t="shared" si="141"/>
        <v>196.631</v>
      </c>
      <c r="L124">
        <f t="shared" si="142"/>
        <v>105.85091034494759</v>
      </c>
      <c r="M124">
        <f t="shared" si="143"/>
        <v>9.6287594337379829</v>
      </c>
      <c r="N124">
        <f t="shared" si="144"/>
        <v>17.886597196428401</v>
      </c>
      <c r="O124">
        <f t="shared" si="145"/>
        <v>9.8726475996029961E-2</v>
      </c>
      <c r="P124">
        <f t="shared" si="146"/>
        <v>2.765593198277005</v>
      </c>
      <c r="Q124">
        <f t="shared" si="147"/>
        <v>9.6809520251436271E-2</v>
      </c>
      <c r="R124">
        <f t="shared" si="148"/>
        <v>6.0675080838007753E-2</v>
      </c>
      <c r="S124">
        <f t="shared" si="149"/>
        <v>241.70972659923129</v>
      </c>
      <c r="T124">
        <f t="shared" si="150"/>
        <v>27.598234122768037</v>
      </c>
      <c r="U124">
        <f t="shared" si="151"/>
        <v>27.598234122768037</v>
      </c>
      <c r="V124">
        <f t="shared" si="152"/>
        <v>3.7068614798591564</v>
      </c>
      <c r="W124">
        <f t="shared" si="153"/>
        <v>50.068669009946831</v>
      </c>
      <c r="X124">
        <f t="shared" si="154"/>
        <v>1.75870484753832</v>
      </c>
      <c r="Y124">
        <f t="shared" si="155"/>
        <v>3.5125855795945542</v>
      </c>
      <c r="Z124">
        <f t="shared" si="156"/>
        <v>1.9481566323208364</v>
      </c>
      <c r="AA124">
        <f t="shared" si="157"/>
        <v>-94.265305380158935</v>
      </c>
      <c r="AB124">
        <f t="shared" si="158"/>
        <v>-136.80310867281216</v>
      </c>
      <c r="AC124">
        <f t="shared" si="159"/>
        <v>-10.690283226462158</v>
      </c>
      <c r="AD124">
        <f t="shared" si="160"/>
        <v>-4.8970680201961159E-2</v>
      </c>
      <c r="AE124">
        <v>0</v>
      </c>
      <c r="AF124">
        <v>0</v>
      </c>
      <c r="AG124">
        <f t="shared" si="161"/>
        <v>1</v>
      </c>
      <c r="AH124">
        <f t="shared" si="162"/>
        <v>0</v>
      </c>
      <c r="AI124">
        <f t="shared" si="163"/>
        <v>48132.841341449988</v>
      </c>
      <c r="AJ124" t="s">
        <v>391</v>
      </c>
      <c r="AK124">
        <v>0</v>
      </c>
      <c r="AL124">
        <v>0</v>
      </c>
      <c r="AM124">
        <v>0</v>
      </c>
      <c r="AN124" t="e">
        <f t="shared" si="164"/>
        <v>#DIV/0!</v>
      </c>
      <c r="AO124">
        <v>-1</v>
      </c>
      <c r="AP124" t="s">
        <v>842</v>
      </c>
      <c r="AQ124">
        <v>10405.700000000001</v>
      </c>
      <c r="AR124">
        <v>882.93619999999999</v>
      </c>
      <c r="AS124">
        <v>1019.37</v>
      </c>
      <c r="AT124">
        <f t="shared" si="165"/>
        <v>0.13384129413265056</v>
      </c>
      <c r="AU124">
        <v>0.5</v>
      </c>
      <c r="AV124">
        <f t="shared" si="166"/>
        <v>1261.0680075643686</v>
      </c>
      <c r="AW124">
        <f t="shared" si="167"/>
        <v>5.1848064024442966</v>
      </c>
      <c r="AX124">
        <f t="shared" si="168"/>
        <v>84.39148706084913</v>
      </c>
      <c r="AY124">
        <f t="shared" si="169"/>
        <v>4.904419401130994E-3</v>
      </c>
      <c r="AZ124">
        <f t="shared" si="170"/>
        <v>-1</v>
      </c>
      <c r="BA124" t="e">
        <f t="shared" si="171"/>
        <v>#DIV/0!</v>
      </c>
      <c r="BB124" t="s">
        <v>391</v>
      </c>
      <c r="BC124">
        <v>0</v>
      </c>
      <c r="BD124" t="e">
        <f t="shared" si="172"/>
        <v>#DIV/0!</v>
      </c>
      <c r="BE124" t="e">
        <f t="shared" si="173"/>
        <v>#DIV/0!</v>
      </c>
      <c r="BF124" t="e">
        <f t="shared" si="174"/>
        <v>#DIV/0!</v>
      </c>
      <c r="BG124" t="e">
        <f t="shared" si="175"/>
        <v>#DIV/0!</v>
      </c>
      <c r="BH124">
        <f t="shared" si="176"/>
        <v>0.13384129413265058</v>
      </c>
      <c r="BI124" t="e">
        <f t="shared" si="177"/>
        <v>#DIV/0!</v>
      </c>
      <c r="BJ124" t="e">
        <f t="shared" si="178"/>
        <v>#DIV/0!</v>
      </c>
      <c r="BK124" t="e">
        <f t="shared" si="179"/>
        <v>#DIV/0!</v>
      </c>
      <c r="BL124">
        <v>226</v>
      </c>
      <c r="BM124">
        <v>300</v>
      </c>
      <c r="BN124">
        <v>300</v>
      </c>
      <c r="BO124">
        <v>300</v>
      </c>
      <c r="BP124">
        <v>10405.700000000001</v>
      </c>
      <c r="BQ124">
        <v>1002.36</v>
      </c>
      <c r="BR124">
        <v>-7.35784E-3</v>
      </c>
      <c r="BS124">
        <v>4.28</v>
      </c>
      <c r="BT124" t="s">
        <v>391</v>
      </c>
      <c r="BU124" t="s">
        <v>391</v>
      </c>
      <c r="BV124" t="s">
        <v>391</v>
      </c>
      <c r="BW124" t="s">
        <v>391</v>
      </c>
      <c r="BX124" t="s">
        <v>391</v>
      </c>
      <c r="BY124" t="s">
        <v>391</v>
      </c>
      <c r="BZ124" t="s">
        <v>391</v>
      </c>
      <c r="CA124" t="s">
        <v>391</v>
      </c>
      <c r="CB124" t="s">
        <v>391</v>
      </c>
      <c r="CC124" t="s">
        <v>391</v>
      </c>
      <c r="CD124">
        <f t="shared" si="180"/>
        <v>1499.83</v>
      </c>
      <c r="CE124">
        <f t="shared" si="181"/>
        <v>1261.0680075643686</v>
      </c>
      <c r="CF124">
        <f t="shared" si="182"/>
        <v>0.84080729653651987</v>
      </c>
      <c r="CG124">
        <f t="shared" si="183"/>
        <v>0.16115808231548329</v>
      </c>
      <c r="CH124">
        <v>6</v>
      </c>
      <c r="CI124">
        <v>0.5</v>
      </c>
      <c r="CJ124" t="s">
        <v>393</v>
      </c>
      <c r="CK124">
        <v>2</v>
      </c>
      <c r="CL124">
        <v>1634330644.0999999</v>
      </c>
      <c r="CM124">
        <v>196.631</v>
      </c>
      <c r="CN124">
        <v>199.994</v>
      </c>
      <c r="CO124">
        <v>19.3338</v>
      </c>
      <c r="CP124">
        <v>18.0761</v>
      </c>
      <c r="CQ124">
        <v>194.452</v>
      </c>
      <c r="CR124">
        <v>19.174800000000001</v>
      </c>
      <c r="CS124">
        <v>1000.02</v>
      </c>
      <c r="CT124">
        <v>90.865399999999994</v>
      </c>
      <c r="CU124">
        <v>9.9896399999999996E-2</v>
      </c>
      <c r="CV124">
        <v>26.680700000000002</v>
      </c>
      <c r="CW124">
        <v>-253.80600000000001</v>
      </c>
      <c r="CX124">
        <v>999.9</v>
      </c>
      <c r="CY124">
        <v>0</v>
      </c>
      <c r="CZ124">
        <v>0</v>
      </c>
      <c r="DA124">
        <v>10007.5</v>
      </c>
      <c r="DB124">
        <v>0</v>
      </c>
      <c r="DC124">
        <v>9.9295299999999997</v>
      </c>
      <c r="DD124">
        <v>-3.2582200000000001</v>
      </c>
      <c r="DE124">
        <v>200.61799999999999</v>
      </c>
      <c r="DF124">
        <v>203.67599999999999</v>
      </c>
      <c r="DG124">
        <v>1.2765599999999999</v>
      </c>
      <c r="DH124">
        <v>199.994</v>
      </c>
      <c r="DI124">
        <v>18.0761</v>
      </c>
      <c r="DJ124">
        <v>1.7584900000000001</v>
      </c>
      <c r="DK124">
        <v>1.64249</v>
      </c>
      <c r="DL124">
        <v>15.422599999999999</v>
      </c>
      <c r="DM124">
        <v>14.363300000000001</v>
      </c>
      <c r="DN124">
        <v>1499.83</v>
      </c>
      <c r="DO124">
        <v>0.972997</v>
      </c>
      <c r="DP124">
        <v>2.7002700000000001E-2</v>
      </c>
      <c r="DQ124">
        <v>0</v>
      </c>
      <c r="DR124">
        <v>882.73299999999995</v>
      </c>
      <c r="DS124">
        <v>5.0006300000000001</v>
      </c>
      <c r="DT124">
        <v>12946.1</v>
      </c>
      <c r="DU124">
        <v>12903.6</v>
      </c>
      <c r="DV124">
        <v>37.125</v>
      </c>
      <c r="DW124">
        <v>37.625</v>
      </c>
      <c r="DX124">
        <v>37.061999999999998</v>
      </c>
      <c r="DY124">
        <v>36.936999999999998</v>
      </c>
      <c r="DZ124">
        <v>38.436999999999998</v>
      </c>
      <c r="EA124">
        <v>1454.46</v>
      </c>
      <c r="EB124">
        <v>40.36</v>
      </c>
      <c r="EC124">
        <v>0</v>
      </c>
      <c r="ED124">
        <v>123</v>
      </c>
      <c r="EE124">
        <v>0</v>
      </c>
      <c r="EF124">
        <v>882.93619999999999</v>
      </c>
      <c r="EG124">
        <v>-1.5732307740856299</v>
      </c>
      <c r="EH124">
        <v>-38.115384718305897</v>
      </c>
      <c r="EI124">
        <v>12952.343999999999</v>
      </c>
      <c r="EJ124">
        <v>15</v>
      </c>
      <c r="EK124">
        <v>1634330662.5999999</v>
      </c>
      <c r="EL124" t="s">
        <v>843</v>
      </c>
      <c r="EM124">
        <v>1634330660.0999999</v>
      </c>
      <c r="EN124">
        <v>1634330662.5999999</v>
      </c>
      <c r="EO124">
        <v>117</v>
      </c>
      <c r="EP124">
        <v>-0.105</v>
      </c>
      <c r="EQ124">
        <v>-1.9E-2</v>
      </c>
      <c r="ER124">
        <v>2.1789999999999998</v>
      </c>
      <c r="ES124">
        <v>0.159</v>
      </c>
      <c r="ET124">
        <v>200</v>
      </c>
      <c r="EU124">
        <v>18</v>
      </c>
      <c r="EV124">
        <v>0.27</v>
      </c>
      <c r="EW124">
        <v>0.06</v>
      </c>
      <c r="EX124">
        <v>-3.2336119999999999</v>
      </c>
      <c r="EY124">
        <v>-9.9083302063783699E-2</v>
      </c>
      <c r="EZ124">
        <v>1.6242127970189101E-2</v>
      </c>
      <c r="FA124">
        <v>1</v>
      </c>
      <c r="FB124">
        <v>1.2675935</v>
      </c>
      <c r="FC124">
        <v>7.5808705440896101E-2</v>
      </c>
      <c r="FD124">
        <v>1.0609081852356501E-2</v>
      </c>
      <c r="FE124">
        <v>1</v>
      </c>
      <c r="FF124">
        <v>2</v>
      </c>
      <c r="FG124">
        <v>2</v>
      </c>
      <c r="FH124" t="s">
        <v>395</v>
      </c>
      <c r="FI124">
        <v>3.8844400000000001</v>
      </c>
      <c r="FJ124">
        <v>2.75895</v>
      </c>
      <c r="FK124">
        <v>4.8945299999999997E-2</v>
      </c>
      <c r="FL124">
        <v>5.0338099999999997E-2</v>
      </c>
      <c r="FM124">
        <v>9.0010599999999996E-2</v>
      </c>
      <c r="FN124">
        <v>8.6311100000000002E-2</v>
      </c>
      <c r="FO124">
        <v>37429.300000000003</v>
      </c>
      <c r="FP124">
        <v>41017.699999999997</v>
      </c>
      <c r="FQ124">
        <v>35655.800000000003</v>
      </c>
      <c r="FR124">
        <v>39199.1</v>
      </c>
      <c r="FS124">
        <v>46034.5</v>
      </c>
      <c r="FT124">
        <v>51713.9</v>
      </c>
      <c r="FU124">
        <v>55765.4</v>
      </c>
      <c r="FV124">
        <v>62857.2</v>
      </c>
      <c r="FW124">
        <v>2.64622</v>
      </c>
      <c r="FX124">
        <v>2.2359499999999999</v>
      </c>
      <c r="FY124">
        <v>-0.30620399999999998</v>
      </c>
      <c r="FZ124">
        <v>0</v>
      </c>
      <c r="GA124">
        <v>-244.72800000000001</v>
      </c>
      <c r="GB124">
        <v>999.9</v>
      </c>
      <c r="GC124">
        <v>51.055999999999997</v>
      </c>
      <c r="GD124">
        <v>28.338999999999999</v>
      </c>
      <c r="GE124">
        <v>21.7484</v>
      </c>
      <c r="GF124">
        <v>56.281999999999996</v>
      </c>
      <c r="GG124">
        <v>44.230800000000002</v>
      </c>
      <c r="GH124">
        <v>3</v>
      </c>
      <c r="GI124">
        <v>-0.189581</v>
      </c>
      <c r="GJ124">
        <v>-0.50181600000000004</v>
      </c>
      <c r="GK124">
        <v>20.132400000000001</v>
      </c>
      <c r="GL124">
        <v>5.1994699999999998</v>
      </c>
      <c r="GM124">
        <v>12.007899999999999</v>
      </c>
      <c r="GN124">
        <v>4.9757499999999997</v>
      </c>
      <c r="GO124">
        <v>3.29338</v>
      </c>
      <c r="GP124">
        <v>42.5</v>
      </c>
      <c r="GQ124">
        <v>2080.6999999999998</v>
      </c>
      <c r="GR124">
        <v>9999</v>
      </c>
      <c r="GS124">
        <v>9999</v>
      </c>
      <c r="GT124">
        <v>1.8631899999999999</v>
      </c>
      <c r="GU124">
        <v>1.8680000000000001</v>
      </c>
      <c r="GV124">
        <v>1.86774</v>
      </c>
      <c r="GW124">
        <v>1.86893</v>
      </c>
      <c r="GX124">
        <v>1.86981</v>
      </c>
      <c r="GY124">
        <v>1.8658399999999999</v>
      </c>
      <c r="GZ124">
        <v>1.8669100000000001</v>
      </c>
      <c r="HA124">
        <v>1.86829</v>
      </c>
      <c r="HB124">
        <v>5</v>
      </c>
      <c r="HC124">
        <v>0</v>
      </c>
      <c r="HD124">
        <v>0</v>
      </c>
      <c r="HE124">
        <v>0</v>
      </c>
      <c r="HF124" t="s">
        <v>396</v>
      </c>
      <c r="HG124" t="s">
        <v>397</v>
      </c>
      <c r="HH124" t="s">
        <v>398</v>
      </c>
      <c r="HI124" t="s">
        <v>398</v>
      </c>
      <c r="HJ124" t="s">
        <v>398</v>
      </c>
      <c r="HK124" t="s">
        <v>398</v>
      </c>
      <c r="HL124">
        <v>0</v>
      </c>
      <c r="HM124">
        <v>100</v>
      </c>
      <c r="HN124">
        <v>100</v>
      </c>
      <c r="HO124">
        <v>2.1789999999999998</v>
      </c>
      <c r="HP124">
        <v>0.159</v>
      </c>
      <c r="HQ124">
        <v>2.2842000000000602</v>
      </c>
      <c r="HR124">
        <v>0</v>
      </c>
      <c r="HS124">
        <v>0</v>
      </c>
      <c r="HT124">
        <v>0</v>
      </c>
      <c r="HU124">
        <v>0.17787619047619099</v>
      </c>
      <c r="HV124">
        <v>0</v>
      </c>
      <c r="HW124">
        <v>0</v>
      </c>
      <c r="HX124">
        <v>0</v>
      </c>
      <c r="HY124">
        <v>-1</v>
      </c>
      <c r="HZ124">
        <v>-1</v>
      </c>
      <c r="IA124">
        <v>-1</v>
      </c>
      <c r="IB124">
        <v>-1</v>
      </c>
      <c r="IC124">
        <v>1.8</v>
      </c>
      <c r="ID124">
        <v>1.8</v>
      </c>
      <c r="IE124">
        <v>0.86059600000000003</v>
      </c>
      <c r="IF124">
        <v>2.6135299999999999</v>
      </c>
      <c r="IG124">
        <v>2.9968300000000001</v>
      </c>
      <c r="IH124">
        <v>2.9565399999999999</v>
      </c>
      <c r="II124">
        <v>2.7453599999999998</v>
      </c>
      <c r="IJ124">
        <v>2.32422</v>
      </c>
      <c r="IK124">
        <v>33.087499999999999</v>
      </c>
      <c r="IL124">
        <v>24.218800000000002</v>
      </c>
      <c r="IM124">
        <v>18</v>
      </c>
      <c r="IN124">
        <v>1077.6199999999999</v>
      </c>
      <c r="IO124">
        <v>658.24300000000005</v>
      </c>
      <c r="IP124">
        <v>25.0001</v>
      </c>
      <c r="IQ124">
        <v>24.825900000000001</v>
      </c>
      <c r="IR124">
        <v>30</v>
      </c>
      <c r="IS124">
        <v>24.709299999999999</v>
      </c>
      <c r="IT124">
        <v>24.6615</v>
      </c>
      <c r="IU124">
        <v>17.246200000000002</v>
      </c>
      <c r="IV124">
        <v>15.8165</v>
      </c>
      <c r="IW124">
        <v>69.025499999999994</v>
      </c>
      <c r="IX124">
        <v>25</v>
      </c>
      <c r="IY124">
        <v>200</v>
      </c>
      <c r="IZ124">
        <v>18.033999999999999</v>
      </c>
      <c r="JA124">
        <v>103.425</v>
      </c>
      <c r="JB124">
        <v>104.63800000000001</v>
      </c>
    </row>
    <row r="125" spans="1:262" x14ac:dyDescent="0.2">
      <c r="A125">
        <v>109</v>
      </c>
      <c r="B125">
        <v>1634330757.0999999</v>
      </c>
      <c r="C125">
        <v>18977</v>
      </c>
      <c r="D125" t="s">
        <v>844</v>
      </c>
      <c r="E125" t="s">
        <v>845</v>
      </c>
      <c r="F125" t="s">
        <v>390</v>
      </c>
      <c r="G125">
        <v>1634330757.0999999</v>
      </c>
      <c r="H125">
        <f t="shared" si="138"/>
        <v>2.4442011629047951E-3</v>
      </c>
      <c r="I125">
        <f t="shared" si="139"/>
        <v>2.4442011629047951</v>
      </c>
      <c r="J125">
        <f t="shared" si="140"/>
        <v>1.7480451885603543</v>
      </c>
      <c r="K125">
        <f t="shared" si="141"/>
        <v>98.786799999999999</v>
      </c>
      <c r="L125">
        <f t="shared" si="142"/>
        <v>71.029947999217143</v>
      </c>
      <c r="M125">
        <f t="shared" si="143"/>
        <v>6.461532644463972</v>
      </c>
      <c r="N125">
        <f t="shared" si="144"/>
        <v>8.9865493502707992</v>
      </c>
      <c r="O125">
        <f t="shared" si="145"/>
        <v>0.11495528556205008</v>
      </c>
      <c r="P125">
        <f t="shared" si="146"/>
        <v>2.7611093330518761</v>
      </c>
      <c r="Q125">
        <f t="shared" si="147"/>
        <v>0.11236111139251964</v>
      </c>
      <c r="R125">
        <f t="shared" si="148"/>
        <v>7.0453894950889884E-2</v>
      </c>
      <c r="S125">
        <f t="shared" si="149"/>
        <v>241.69476801859901</v>
      </c>
      <c r="T125">
        <f t="shared" si="150"/>
        <v>27.429489731138116</v>
      </c>
      <c r="U125">
        <f t="shared" si="151"/>
        <v>27.429489731138116</v>
      </c>
      <c r="V125">
        <f t="shared" si="152"/>
        <v>3.6704441643514474</v>
      </c>
      <c r="W125">
        <f t="shared" si="153"/>
        <v>50.088857714471516</v>
      </c>
      <c r="X125">
        <f t="shared" si="154"/>
        <v>1.7505462785723003</v>
      </c>
      <c r="Y125">
        <f t="shared" si="155"/>
        <v>3.4948816132944831</v>
      </c>
      <c r="Z125">
        <f t="shared" si="156"/>
        <v>1.9198978857791471</v>
      </c>
      <c r="AA125">
        <f t="shared" si="157"/>
        <v>-107.78927128410146</v>
      </c>
      <c r="AB125">
        <f t="shared" si="158"/>
        <v>-124.23446215175383</v>
      </c>
      <c r="AC125">
        <f t="shared" si="159"/>
        <v>-9.711520984407537</v>
      </c>
      <c r="AD125">
        <f t="shared" si="160"/>
        <v>-4.048640166382711E-2</v>
      </c>
      <c r="AE125">
        <v>0</v>
      </c>
      <c r="AF125">
        <v>0</v>
      </c>
      <c r="AG125">
        <f t="shared" si="161"/>
        <v>1</v>
      </c>
      <c r="AH125">
        <f t="shared" si="162"/>
        <v>0</v>
      </c>
      <c r="AI125">
        <f t="shared" si="163"/>
        <v>48024.520648202415</v>
      </c>
      <c r="AJ125" t="s">
        <v>391</v>
      </c>
      <c r="AK125">
        <v>0</v>
      </c>
      <c r="AL125">
        <v>0</v>
      </c>
      <c r="AM125">
        <v>0</v>
      </c>
      <c r="AN125" t="e">
        <f t="shared" si="164"/>
        <v>#DIV/0!</v>
      </c>
      <c r="AO125">
        <v>-1</v>
      </c>
      <c r="AP125" t="s">
        <v>846</v>
      </c>
      <c r="AQ125">
        <v>10405.700000000001</v>
      </c>
      <c r="AR125">
        <v>887.112153846154</v>
      </c>
      <c r="AS125">
        <v>1000.16</v>
      </c>
      <c r="AT125">
        <f t="shared" si="165"/>
        <v>0.11302976139202325</v>
      </c>
      <c r="AU125">
        <v>0.5</v>
      </c>
      <c r="AV125">
        <f t="shared" si="166"/>
        <v>1260.9920994915024</v>
      </c>
      <c r="AW125">
        <f t="shared" si="167"/>
        <v>1.7480451885603543</v>
      </c>
      <c r="AX125">
        <f t="shared" si="168"/>
        <v>71.264818061375479</v>
      </c>
      <c r="AY125">
        <f t="shared" si="169"/>
        <v>2.179272328247345E-3</v>
      </c>
      <c r="AZ125">
        <f t="shared" si="170"/>
        <v>-1</v>
      </c>
      <c r="BA125" t="e">
        <f t="shared" si="171"/>
        <v>#DIV/0!</v>
      </c>
      <c r="BB125" t="s">
        <v>391</v>
      </c>
      <c r="BC125">
        <v>0</v>
      </c>
      <c r="BD125" t="e">
        <f t="shared" si="172"/>
        <v>#DIV/0!</v>
      </c>
      <c r="BE125" t="e">
        <f t="shared" si="173"/>
        <v>#DIV/0!</v>
      </c>
      <c r="BF125" t="e">
        <f t="shared" si="174"/>
        <v>#DIV/0!</v>
      </c>
      <c r="BG125" t="e">
        <f t="shared" si="175"/>
        <v>#DIV/0!</v>
      </c>
      <c r="BH125">
        <f t="shared" si="176"/>
        <v>0.11302976139202325</v>
      </c>
      <c r="BI125" t="e">
        <f t="shared" si="177"/>
        <v>#DIV/0!</v>
      </c>
      <c r="BJ125" t="e">
        <f t="shared" si="178"/>
        <v>#DIV/0!</v>
      </c>
      <c r="BK125" t="e">
        <f t="shared" si="179"/>
        <v>#DIV/0!</v>
      </c>
      <c r="BL125">
        <v>227</v>
      </c>
      <c r="BM125">
        <v>300</v>
      </c>
      <c r="BN125">
        <v>300</v>
      </c>
      <c r="BO125">
        <v>300</v>
      </c>
      <c r="BP125">
        <v>10405.700000000001</v>
      </c>
      <c r="BQ125">
        <v>987.85</v>
      </c>
      <c r="BR125">
        <v>-7.3585400000000002E-3</v>
      </c>
      <c r="BS125">
        <v>3.65</v>
      </c>
      <c r="BT125" t="s">
        <v>391</v>
      </c>
      <c r="BU125" t="s">
        <v>391</v>
      </c>
      <c r="BV125" t="s">
        <v>391</v>
      </c>
      <c r="BW125" t="s">
        <v>391</v>
      </c>
      <c r="BX125" t="s">
        <v>391</v>
      </c>
      <c r="BY125" t="s">
        <v>391</v>
      </c>
      <c r="BZ125" t="s">
        <v>391</v>
      </c>
      <c r="CA125" t="s">
        <v>391</v>
      </c>
      <c r="CB125" t="s">
        <v>391</v>
      </c>
      <c r="CC125" t="s">
        <v>391</v>
      </c>
      <c r="CD125">
        <f t="shared" si="180"/>
        <v>1499.74</v>
      </c>
      <c r="CE125">
        <f t="shared" si="181"/>
        <v>1260.9920994915024</v>
      </c>
      <c r="CF125">
        <f t="shared" si="182"/>
        <v>0.84080713956519282</v>
      </c>
      <c r="CG125">
        <f t="shared" si="183"/>
        <v>0.16115777936082187</v>
      </c>
      <c r="CH125">
        <v>6</v>
      </c>
      <c r="CI125">
        <v>0.5</v>
      </c>
      <c r="CJ125" t="s">
        <v>393</v>
      </c>
      <c r="CK125">
        <v>2</v>
      </c>
      <c r="CL125">
        <v>1634330757.0999999</v>
      </c>
      <c r="CM125">
        <v>98.786799999999999</v>
      </c>
      <c r="CN125">
        <v>99.980500000000006</v>
      </c>
      <c r="CO125">
        <v>19.243300000000001</v>
      </c>
      <c r="CP125">
        <v>17.805</v>
      </c>
      <c r="CQ125">
        <v>96.6678</v>
      </c>
      <c r="CR125">
        <v>19.092300000000002</v>
      </c>
      <c r="CS125">
        <v>1000</v>
      </c>
      <c r="CT125">
        <v>90.869100000000003</v>
      </c>
      <c r="CU125">
        <v>0.10003099999999999</v>
      </c>
      <c r="CV125">
        <v>26.594899999999999</v>
      </c>
      <c r="CW125">
        <v>-255.071</v>
      </c>
      <c r="CX125">
        <v>999.9</v>
      </c>
      <c r="CY125">
        <v>0</v>
      </c>
      <c r="CZ125">
        <v>0</v>
      </c>
      <c r="DA125">
        <v>9980.6200000000008</v>
      </c>
      <c r="DB125">
        <v>0</v>
      </c>
      <c r="DC125">
        <v>9.9295299999999997</v>
      </c>
      <c r="DD125">
        <v>-1.1334900000000001</v>
      </c>
      <c r="DE125">
        <v>100.78700000000001</v>
      </c>
      <c r="DF125">
        <v>101.79300000000001</v>
      </c>
      <c r="DG125">
        <v>1.44631</v>
      </c>
      <c r="DH125">
        <v>99.980500000000006</v>
      </c>
      <c r="DI125">
        <v>17.805</v>
      </c>
      <c r="DJ125">
        <v>1.74935</v>
      </c>
      <c r="DK125">
        <v>1.6179300000000001</v>
      </c>
      <c r="DL125">
        <v>15.3414</v>
      </c>
      <c r="DM125">
        <v>14.130599999999999</v>
      </c>
      <c r="DN125">
        <v>1499.74</v>
      </c>
      <c r="DO125">
        <v>0.97300299999999995</v>
      </c>
      <c r="DP125">
        <v>2.6996900000000001E-2</v>
      </c>
      <c r="DQ125">
        <v>0</v>
      </c>
      <c r="DR125">
        <v>886.95799999999997</v>
      </c>
      <c r="DS125">
        <v>5.0006300000000001</v>
      </c>
      <c r="DT125">
        <v>12988.2</v>
      </c>
      <c r="DU125">
        <v>12902.8</v>
      </c>
      <c r="DV125">
        <v>36.811999999999998</v>
      </c>
      <c r="DW125">
        <v>37.561999999999998</v>
      </c>
      <c r="DX125">
        <v>36.75</v>
      </c>
      <c r="DY125">
        <v>36.936999999999998</v>
      </c>
      <c r="DZ125">
        <v>38.186999999999998</v>
      </c>
      <c r="EA125">
        <v>1454.39</v>
      </c>
      <c r="EB125">
        <v>40.35</v>
      </c>
      <c r="EC125">
        <v>0</v>
      </c>
      <c r="ED125">
        <v>112.5</v>
      </c>
      <c r="EE125">
        <v>0</v>
      </c>
      <c r="EF125">
        <v>887.112153846154</v>
      </c>
      <c r="EG125">
        <v>-2.2609230818999402</v>
      </c>
      <c r="EH125">
        <v>6.6290597486821197</v>
      </c>
      <c r="EI125">
        <v>12987.257692307699</v>
      </c>
      <c r="EJ125">
        <v>15</v>
      </c>
      <c r="EK125">
        <v>1634330777.0999999</v>
      </c>
      <c r="EL125" t="s">
        <v>847</v>
      </c>
      <c r="EM125">
        <v>1634330776.0999999</v>
      </c>
      <c r="EN125">
        <v>1634330777.0999999</v>
      </c>
      <c r="EO125">
        <v>118</v>
      </c>
      <c r="EP125">
        <v>-6.0999999999999999E-2</v>
      </c>
      <c r="EQ125">
        <v>-8.0000000000000002E-3</v>
      </c>
      <c r="ER125">
        <v>2.1190000000000002</v>
      </c>
      <c r="ES125">
        <v>0.151</v>
      </c>
      <c r="ET125">
        <v>100</v>
      </c>
      <c r="EU125">
        <v>18</v>
      </c>
      <c r="EV125">
        <v>0.14000000000000001</v>
      </c>
      <c r="EW125">
        <v>0.06</v>
      </c>
      <c r="EX125">
        <v>-1.178855</v>
      </c>
      <c r="EY125">
        <v>-8.0375909943713603E-2</v>
      </c>
      <c r="EZ125">
        <v>2.2825976977995901E-2</v>
      </c>
      <c r="FA125">
        <v>1</v>
      </c>
      <c r="FB125">
        <v>1.4307365000000001</v>
      </c>
      <c r="FC125">
        <v>0.21479437148217201</v>
      </c>
      <c r="FD125">
        <v>2.2192598828212999E-2</v>
      </c>
      <c r="FE125">
        <v>1</v>
      </c>
      <c r="FF125">
        <v>2</v>
      </c>
      <c r="FG125">
        <v>2</v>
      </c>
      <c r="FH125" t="s">
        <v>395</v>
      </c>
      <c r="FI125">
        <v>3.8844099999999999</v>
      </c>
      <c r="FJ125">
        <v>2.7588599999999999</v>
      </c>
      <c r="FK125">
        <v>2.5626199999999998E-2</v>
      </c>
      <c r="FL125">
        <v>2.657E-2</v>
      </c>
      <c r="FM125">
        <v>8.9745400000000003E-2</v>
      </c>
      <c r="FN125">
        <v>8.5403599999999996E-2</v>
      </c>
      <c r="FO125">
        <v>38349.300000000003</v>
      </c>
      <c r="FP125">
        <v>42048</v>
      </c>
      <c r="FQ125">
        <v>35657.9</v>
      </c>
      <c r="FR125">
        <v>39202.800000000003</v>
      </c>
      <c r="FS125">
        <v>46049.7</v>
      </c>
      <c r="FT125">
        <v>51769.4</v>
      </c>
      <c r="FU125">
        <v>55767.9</v>
      </c>
      <c r="FV125">
        <v>62862.8</v>
      </c>
      <c r="FW125">
        <v>2.6475499999999998</v>
      </c>
      <c r="FX125">
        <v>2.2356500000000001</v>
      </c>
      <c r="FY125">
        <v>-0.34864200000000001</v>
      </c>
      <c r="FZ125">
        <v>0</v>
      </c>
      <c r="GA125">
        <v>-244.72499999999999</v>
      </c>
      <c r="GB125">
        <v>999.9</v>
      </c>
      <c r="GC125">
        <v>50.860999999999997</v>
      </c>
      <c r="GD125">
        <v>28.338999999999999</v>
      </c>
      <c r="GE125">
        <v>21.6645</v>
      </c>
      <c r="GF125">
        <v>55.932000000000002</v>
      </c>
      <c r="GG125">
        <v>44.5473</v>
      </c>
      <c r="GH125">
        <v>3</v>
      </c>
      <c r="GI125">
        <v>-0.19317300000000001</v>
      </c>
      <c r="GJ125">
        <v>-0.52187600000000001</v>
      </c>
      <c r="GK125">
        <v>20.134399999999999</v>
      </c>
      <c r="GL125">
        <v>5.2011200000000004</v>
      </c>
      <c r="GM125">
        <v>12.0062</v>
      </c>
      <c r="GN125">
        <v>4.9757499999999997</v>
      </c>
      <c r="GO125">
        <v>3.29338</v>
      </c>
      <c r="GP125">
        <v>42.5</v>
      </c>
      <c r="GQ125">
        <v>2084.8000000000002</v>
      </c>
      <c r="GR125">
        <v>9999</v>
      </c>
      <c r="GS125">
        <v>9999</v>
      </c>
      <c r="GT125">
        <v>1.8631200000000001</v>
      </c>
      <c r="GU125">
        <v>1.86799</v>
      </c>
      <c r="GV125">
        <v>1.8677699999999999</v>
      </c>
      <c r="GW125">
        <v>1.8689100000000001</v>
      </c>
      <c r="GX125">
        <v>1.86981</v>
      </c>
      <c r="GY125">
        <v>1.8658399999999999</v>
      </c>
      <c r="GZ125">
        <v>1.8669100000000001</v>
      </c>
      <c r="HA125">
        <v>1.86829</v>
      </c>
      <c r="HB125">
        <v>5</v>
      </c>
      <c r="HC125">
        <v>0</v>
      </c>
      <c r="HD125">
        <v>0</v>
      </c>
      <c r="HE125">
        <v>0</v>
      </c>
      <c r="HF125" t="s">
        <v>396</v>
      </c>
      <c r="HG125" t="s">
        <v>397</v>
      </c>
      <c r="HH125" t="s">
        <v>398</v>
      </c>
      <c r="HI125" t="s">
        <v>398</v>
      </c>
      <c r="HJ125" t="s">
        <v>398</v>
      </c>
      <c r="HK125" t="s">
        <v>398</v>
      </c>
      <c r="HL125">
        <v>0</v>
      </c>
      <c r="HM125">
        <v>100</v>
      </c>
      <c r="HN125">
        <v>100</v>
      </c>
      <c r="HO125">
        <v>2.1190000000000002</v>
      </c>
      <c r="HP125">
        <v>0.151</v>
      </c>
      <c r="HQ125">
        <v>2.1792499999999699</v>
      </c>
      <c r="HR125">
        <v>0</v>
      </c>
      <c r="HS125">
        <v>0</v>
      </c>
      <c r="HT125">
        <v>0</v>
      </c>
      <c r="HU125">
        <v>0.15908095238095399</v>
      </c>
      <c r="HV125">
        <v>0</v>
      </c>
      <c r="HW125">
        <v>0</v>
      </c>
      <c r="HX125">
        <v>0</v>
      </c>
      <c r="HY125">
        <v>-1</v>
      </c>
      <c r="HZ125">
        <v>-1</v>
      </c>
      <c r="IA125">
        <v>-1</v>
      </c>
      <c r="IB125">
        <v>-1</v>
      </c>
      <c r="IC125">
        <v>1.6</v>
      </c>
      <c r="ID125">
        <v>1.6</v>
      </c>
      <c r="IE125">
        <v>0.50903299999999996</v>
      </c>
      <c r="IF125">
        <v>2.63306</v>
      </c>
      <c r="IG125">
        <v>2.9980500000000001</v>
      </c>
      <c r="IH125">
        <v>2.9565399999999999</v>
      </c>
      <c r="II125">
        <v>2.7453599999999998</v>
      </c>
      <c r="IJ125">
        <v>2.2985799999999998</v>
      </c>
      <c r="IK125">
        <v>33.065199999999997</v>
      </c>
      <c r="IL125">
        <v>24.218800000000002</v>
      </c>
      <c r="IM125">
        <v>18</v>
      </c>
      <c r="IN125">
        <v>1078.29</v>
      </c>
      <c r="IO125">
        <v>657.42499999999995</v>
      </c>
      <c r="IP125">
        <v>24.999600000000001</v>
      </c>
      <c r="IQ125">
        <v>24.778400000000001</v>
      </c>
      <c r="IR125">
        <v>30</v>
      </c>
      <c r="IS125">
        <v>24.6632</v>
      </c>
      <c r="IT125">
        <v>24.6159</v>
      </c>
      <c r="IU125">
        <v>10.221500000000001</v>
      </c>
      <c r="IV125">
        <v>16.5152</v>
      </c>
      <c r="IW125">
        <v>68.887</v>
      </c>
      <c r="IX125">
        <v>25</v>
      </c>
      <c r="IY125">
        <v>100</v>
      </c>
      <c r="IZ125">
        <v>17.7956</v>
      </c>
      <c r="JA125">
        <v>103.43</v>
      </c>
      <c r="JB125">
        <v>104.64700000000001</v>
      </c>
    </row>
    <row r="126" spans="1:262" x14ac:dyDescent="0.2">
      <c r="A126">
        <v>110</v>
      </c>
      <c r="B126">
        <v>1634330852.5999999</v>
      </c>
      <c r="C126">
        <v>19072.5</v>
      </c>
      <c r="D126" t="s">
        <v>848</v>
      </c>
      <c r="E126" t="s">
        <v>849</v>
      </c>
      <c r="F126" t="s">
        <v>390</v>
      </c>
      <c r="G126">
        <v>1634330852.5999999</v>
      </c>
      <c r="H126">
        <f t="shared" si="138"/>
        <v>2.6707939634466092E-3</v>
      </c>
      <c r="I126">
        <f t="shared" si="139"/>
        <v>2.6707939634466094</v>
      </c>
      <c r="J126">
        <f t="shared" si="140"/>
        <v>-3.0699780279267338E-2</v>
      </c>
      <c r="K126">
        <f t="shared" si="141"/>
        <v>49.935899999999997</v>
      </c>
      <c r="L126">
        <f t="shared" si="142"/>
        <v>48.631099653990731</v>
      </c>
      <c r="M126">
        <f t="shared" si="143"/>
        <v>4.4242207103269608</v>
      </c>
      <c r="N126">
        <f t="shared" si="144"/>
        <v>4.5429250940388002</v>
      </c>
      <c r="O126">
        <f t="shared" si="145"/>
        <v>0.12645122174224641</v>
      </c>
      <c r="P126">
        <f t="shared" si="146"/>
        <v>2.7614346180169855</v>
      </c>
      <c r="Q126">
        <f t="shared" si="147"/>
        <v>0.12332022258372871</v>
      </c>
      <c r="R126">
        <f t="shared" si="148"/>
        <v>7.7349989877667377E-2</v>
      </c>
      <c r="S126">
        <f t="shared" si="149"/>
        <v>241.73626401876908</v>
      </c>
      <c r="T126">
        <f t="shared" si="150"/>
        <v>27.393767643142404</v>
      </c>
      <c r="U126">
        <f t="shared" si="151"/>
        <v>27.393767643142404</v>
      </c>
      <c r="V126">
        <f t="shared" si="152"/>
        <v>3.6627750283533538</v>
      </c>
      <c r="W126">
        <f t="shared" si="153"/>
        <v>50.027320293724657</v>
      </c>
      <c r="X126">
        <f t="shared" si="154"/>
        <v>1.7511166332756001</v>
      </c>
      <c r="Y126">
        <f t="shared" si="155"/>
        <v>3.5003206707740797</v>
      </c>
      <c r="Z126">
        <f t="shared" si="156"/>
        <v>1.9116583950777537</v>
      </c>
      <c r="AA126">
        <f t="shared" si="157"/>
        <v>-117.78201378799547</v>
      </c>
      <c r="AB126">
        <f t="shared" si="158"/>
        <v>-115.00070565544245</v>
      </c>
      <c r="AC126">
        <f t="shared" si="159"/>
        <v>-8.9882294525501258</v>
      </c>
      <c r="AD126">
        <f t="shared" si="160"/>
        <v>-3.4684877218950305E-2</v>
      </c>
      <c r="AE126">
        <v>0</v>
      </c>
      <c r="AF126">
        <v>0</v>
      </c>
      <c r="AG126">
        <f t="shared" si="161"/>
        <v>1</v>
      </c>
      <c r="AH126">
        <f t="shared" si="162"/>
        <v>0</v>
      </c>
      <c r="AI126">
        <f t="shared" si="163"/>
        <v>48029.277514286157</v>
      </c>
      <c r="AJ126" t="s">
        <v>391</v>
      </c>
      <c r="AK126">
        <v>0</v>
      </c>
      <c r="AL126">
        <v>0</v>
      </c>
      <c r="AM126">
        <v>0</v>
      </c>
      <c r="AN126" t="e">
        <f t="shared" si="164"/>
        <v>#DIV/0!</v>
      </c>
      <c r="AO126">
        <v>-1</v>
      </c>
      <c r="AP126" t="s">
        <v>850</v>
      </c>
      <c r="AQ126">
        <v>10398.4</v>
      </c>
      <c r="AR126">
        <v>886.152346153846</v>
      </c>
      <c r="AS126">
        <v>991.23699999999997</v>
      </c>
      <c r="AT126">
        <f t="shared" si="165"/>
        <v>0.10601365147402086</v>
      </c>
      <c r="AU126">
        <v>0.5</v>
      </c>
      <c r="AV126">
        <f t="shared" si="166"/>
        <v>1261.2104994915901</v>
      </c>
      <c r="AW126">
        <f t="shared" si="167"/>
        <v>-3.0699780279267338E-2</v>
      </c>
      <c r="AX126">
        <f t="shared" si="168"/>
        <v>66.852765164238605</v>
      </c>
      <c r="AY126">
        <f t="shared" si="169"/>
        <v>7.6854753438182586E-4</v>
      </c>
      <c r="AZ126">
        <f t="shared" si="170"/>
        <v>-1</v>
      </c>
      <c r="BA126" t="e">
        <f t="shared" si="171"/>
        <v>#DIV/0!</v>
      </c>
      <c r="BB126" t="s">
        <v>391</v>
      </c>
      <c r="BC126">
        <v>0</v>
      </c>
      <c r="BD126" t="e">
        <f t="shared" si="172"/>
        <v>#DIV/0!</v>
      </c>
      <c r="BE126" t="e">
        <f t="shared" si="173"/>
        <v>#DIV/0!</v>
      </c>
      <c r="BF126" t="e">
        <f t="shared" si="174"/>
        <v>#DIV/0!</v>
      </c>
      <c r="BG126" t="e">
        <f t="shared" si="175"/>
        <v>#DIV/0!</v>
      </c>
      <c r="BH126">
        <f t="shared" si="176"/>
        <v>0.10601365147402082</v>
      </c>
      <c r="BI126" t="e">
        <f t="shared" si="177"/>
        <v>#DIV/0!</v>
      </c>
      <c r="BJ126" t="e">
        <f t="shared" si="178"/>
        <v>#DIV/0!</v>
      </c>
      <c r="BK126" t="e">
        <f t="shared" si="179"/>
        <v>#DIV/0!</v>
      </c>
      <c r="BL126">
        <v>228</v>
      </c>
      <c r="BM126">
        <v>300</v>
      </c>
      <c r="BN126">
        <v>300</v>
      </c>
      <c r="BO126">
        <v>300</v>
      </c>
      <c r="BP126">
        <v>10398.4</v>
      </c>
      <c r="BQ126">
        <v>974.42</v>
      </c>
      <c r="BR126">
        <v>-7.3536199999999999E-3</v>
      </c>
      <c r="BS126">
        <v>2.68</v>
      </c>
      <c r="BT126" t="s">
        <v>391</v>
      </c>
      <c r="BU126" t="s">
        <v>391</v>
      </c>
      <c r="BV126" t="s">
        <v>391</v>
      </c>
      <c r="BW126" t="s">
        <v>391</v>
      </c>
      <c r="BX126" t="s">
        <v>391</v>
      </c>
      <c r="BY126" t="s">
        <v>391</v>
      </c>
      <c r="BZ126" t="s">
        <v>391</v>
      </c>
      <c r="CA126" t="s">
        <v>391</v>
      </c>
      <c r="CB126" t="s">
        <v>391</v>
      </c>
      <c r="CC126" t="s">
        <v>391</v>
      </c>
      <c r="CD126">
        <f t="shared" si="180"/>
        <v>1500</v>
      </c>
      <c r="CE126">
        <f t="shared" si="181"/>
        <v>1261.2104994915901</v>
      </c>
      <c r="CF126">
        <f t="shared" si="182"/>
        <v>0.84080699966106009</v>
      </c>
      <c r="CG126">
        <f t="shared" si="183"/>
        <v>0.16115750934584605</v>
      </c>
      <c r="CH126">
        <v>6</v>
      </c>
      <c r="CI126">
        <v>0.5</v>
      </c>
      <c r="CJ126" t="s">
        <v>393</v>
      </c>
      <c r="CK126">
        <v>2</v>
      </c>
      <c r="CL126">
        <v>1634330852.5999999</v>
      </c>
      <c r="CM126">
        <v>49.935899999999997</v>
      </c>
      <c r="CN126">
        <v>49.997500000000002</v>
      </c>
      <c r="CO126">
        <v>19.2483</v>
      </c>
      <c r="CP126">
        <v>17.6767</v>
      </c>
      <c r="CQ126">
        <v>47.920900000000003</v>
      </c>
      <c r="CR126">
        <v>19.103300000000001</v>
      </c>
      <c r="CS126">
        <v>1000.02</v>
      </c>
      <c r="CT126">
        <v>90.875100000000003</v>
      </c>
      <c r="CU126">
        <v>0.100032</v>
      </c>
      <c r="CV126">
        <v>26.621300000000002</v>
      </c>
      <c r="CW126">
        <v>-254.721</v>
      </c>
      <c r="CX126">
        <v>999.9</v>
      </c>
      <c r="CY126">
        <v>0</v>
      </c>
      <c r="CZ126">
        <v>0</v>
      </c>
      <c r="DA126">
        <v>9981.8799999999992</v>
      </c>
      <c r="DB126">
        <v>0</v>
      </c>
      <c r="DC126">
        <v>9.9295299999999997</v>
      </c>
      <c r="DD126">
        <v>4.2118099999999999E-2</v>
      </c>
      <c r="DE126">
        <v>51.021999999999998</v>
      </c>
      <c r="DF126">
        <v>50.897199999999998</v>
      </c>
      <c r="DG126">
        <v>1.57752</v>
      </c>
      <c r="DH126">
        <v>49.997500000000002</v>
      </c>
      <c r="DI126">
        <v>17.6767</v>
      </c>
      <c r="DJ126">
        <v>1.7497199999999999</v>
      </c>
      <c r="DK126">
        <v>1.6063700000000001</v>
      </c>
      <c r="DL126">
        <v>15.3447</v>
      </c>
      <c r="DM126">
        <v>14.02</v>
      </c>
      <c r="DN126">
        <v>1500</v>
      </c>
      <c r="DO126">
        <v>0.97301199999999999</v>
      </c>
      <c r="DP126">
        <v>2.6987899999999999E-2</v>
      </c>
      <c r="DQ126">
        <v>0</v>
      </c>
      <c r="DR126">
        <v>885.54899999999998</v>
      </c>
      <c r="DS126">
        <v>5.0006300000000001</v>
      </c>
      <c r="DT126">
        <v>13045.7</v>
      </c>
      <c r="DU126">
        <v>12905.2</v>
      </c>
      <c r="DV126">
        <v>38.75</v>
      </c>
      <c r="DW126">
        <v>39.686999999999998</v>
      </c>
      <c r="DX126">
        <v>38.436999999999998</v>
      </c>
      <c r="DY126">
        <v>40.061999999999998</v>
      </c>
      <c r="DZ126">
        <v>40.186999999999998</v>
      </c>
      <c r="EA126">
        <v>1454.65</v>
      </c>
      <c r="EB126">
        <v>40.35</v>
      </c>
      <c r="EC126">
        <v>0</v>
      </c>
      <c r="ED126">
        <v>94.700000047683702</v>
      </c>
      <c r="EE126">
        <v>0</v>
      </c>
      <c r="EF126">
        <v>886.152346153846</v>
      </c>
      <c r="EG126">
        <v>-4.3160683649989702</v>
      </c>
      <c r="EH126">
        <v>-6.4717949535095203</v>
      </c>
      <c r="EI126">
        <v>13046.5884615385</v>
      </c>
      <c r="EJ126">
        <v>15</v>
      </c>
      <c r="EK126">
        <v>1634330873.5999999</v>
      </c>
      <c r="EL126" t="s">
        <v>851</v>
      </c>
      <c r="EM126">
        <v>1634330865.5999999</v>
      </c>
      <c r="EN126">
        <v>1634330873.5999999</v>
      </c>
      <c r="EO126">
        <v>119</v>
      </c>
      <c r="EP126">
        <v>-0.104</v>
      </c>
      <c r="EQ126">
        <v>-5.0000000000000001E-3</v>
      </c>
      <c r="ER126">
        <v>2.0150000000000001</v>
      </c>
      <c r="ES126">
        <v>0.14499999999999999</v>
      </c>
      <c r="ET126">
        <v>50</v>
      </c>
      <c r="EU126">
        <v>18</v>
      </c>
      <c r="EV126">
        <v>0.19</v>
      </c>
      <c r="EW126">
        <v>0.05</v>
      </c>
      <c r="EX126">
        <v>8.3587848780487806E-2</v>
      </c>
      <c r="EY126">
        <v>-8.5871945644599407E-2</v>
      </c>
      <c r="EZ126">
        <v>2.3841930881180501E-2</v>
      </c>
      <c r="FA126">
        <v>1</v>
      </c>
      <c r="FB126">
        <v>1.5559426829268299</v>
      </c>
      <c r="FC126">
        <v>0.14120717770034999</v>
      </c>
      <c r="FD126">
        <v>1.4650206029416199E-2</v>
      </c>
      <c r="FE126">
        <v>1</v>
      </c>
      <c r="FF126">
        <v>2</v>
      </c>
      <c r="FG126">
        <v>2</v>
      </c>
      <c r="FH126" t="s">
        <v>395</v>
      </c>
      <c r="FI126">
        <v>3.88443</v>
      </c>
      <c r="FJ126">
        <v>2.7588599999999999</v>
      </c>
      <c r="FK126">
        <v>1.29341E-2</v>
      </c>
      <c r="FL126">
        <v>1.3540399999999999E-2</v>
      </c>
      <c r="FM126">
        <v>8.9796899999999999E-2</v>
      </c>
      <c r="FN126">
        <v>8.4979200000000005E-2</v>
      </c>
      <c r="FO126">
        <v>38851</v>
      </c>
      <c r="FP126">
        <v>42613.8</v>
      </c>
      <c r="FQ126">
        <v>35659.699999999997</v>
      </c>
      <c r="FR126">
        <v>39205.4</v>
      </c>
      <c r="FS126">
        <v>46048.800000000003</v>
      </c>
      <c r="FT126">
        <v>51796.3</v>
      </c>
      <c r="FU126">
        <v>55770.400000000001</v>
      </c>
      <c r="FV126">
        <v>62866.6</v>
      </c>
      <c r="FW126">
        <v>2.6475499999999998</v>
      </c>
      <c r="FX126">
        <v>2.2359499999999999</v>
      </c>
      <c r="FY126">
        <v>-0.336677</v>
      </c>
      <c r="FZ126">
        <v>0</v>
      </c>
      <c r="GA126">
        <v>-244.732</v>
      </c>
      <c r="GB126">
        <v>999.9</v>
      </c>
      <c r="GC126">
        <v>50.762999999999998</v>
      </c>
      <c r="GD126">
        <v>28.329000000000001</v>
      </c>
      <c r="GE126">
        <v>21.607099999999999</v>
      </c>
      <c r="GF126">
        <v>55.762</v>
      </c>
      <c r="GG126">
        <v>44.567300000000003</v>
      </c>
      <c r="GH126">
        <v>3</v>
      </c>
      <c r="GI126">
        <v>-0.196293</v>
      </c>
      <c r="GJ126">
        <v>-0.54858399999999996</v>
      </c>
      <c r="GK126">
        <v>20.1341</v>
      </c>
      <c r="GL126">
        <v>5.2003700000000004</v>
      </c>
      <c r="GM126">
        <v>12.007999999999999</v>
      </c>
      <c r="GN126">
        <v>4.9756999999999998</v>
      </c>
      <c r="GO126">
        <v>3.2934800000000002</v>
      </c>
      <c r="GP126">
        <v>42.5</v>
      </c>
      <c r="GQ126">
        <v>2088.1</v>
      </c>
      <c r="GR126">
        <v>9999</v>
      </c>
      <c r="GS126">
        <v>9999</v>
      </c>
      <c r="GT126">
        <v>1.8631200000000001</v>
      </c>
      <c r="GU126">
        <v>1.86798</v>
      </c>
      <c r="GV126">
        <v>1.86772</v>
      </c>
      <c r="GW126">
        <v>1.8689</v>
      </c>
      <c r="GX126">
        <v>1.86981</v>
      </c>
      <c r="GY126">
        <v>1.8658399999999999</v>
      </c>
      <c r="GZ126">
        <v>1.8669100000000001</v>
      </c>
      <c r="HA126">
        <v>1.86829</v>
      </c>
      <c r="HB126">
        <v>5</v>
      </c>
      <c r="HC126">
        <v>0</v>
      </c>
      <c r="HD126">
        <v>0</v>
      </c>
      <c r="HE126">
        <v>0</v>
      </c>
      <c r="HF126" t="s">
        <v>396</v>
      </c>
      <c r="HG126" t="s">
        <v>397</v>
      </c>
      <c r="HH126" t="s">
        <v>398</v>
      </c>
      <c r="HI126" t="s">
        <v>398</v>
      </c>
      <c r="HJ126" t="s">
        <v>398</v>
      </c>
      <c r="HK126" t="s">
        <v>398</v>
      </c>
      <c r="HL126">
        <v>0</v>
      </c>
      <c r="HM126">
        <v>100</v>
      </c>
      <c r="HN126">
        <v>100</v>
      </c>
      <c r="HO126">
        <v>2.0150000000000001</v>
      </c>
      <c r="HP126">
        <v>0.14499999999999999</v>
      </c>
      <c r="HQ126">
        <v>2.1186900000000199</v>
      </c>
      <c r="HR126">
        <v>0</v>
      </c>
      <c r="HS126">
        <v>0</v>
      </c>
      <c r="HT126">
        <v>0</v>
      </c>
      <c r="HU126">
        <v>0.15088500000000199</v>
      </c>
      <c r="HV126">
        <v>0</v>
      </c>
      <c r="HW126">
        <v>0</v>
      </c>
      <c r="HX126">
        <v>0</v>
      </c>
      <c r="HY126">
        <v>-1</v>
      </c>
      <c r="HZ126">
        <v>-1</v>
      </c>
      <c r="IA126">
        <v>-1</v>
      </c>
      <c r="IB126">
        <v>-1</v>
      </c>
      <c r="IC126">
        <v>1.3</v>
      </c>
      <c r="ID126">
        <v>1.3</v>
      </c>
      <c r="IE126">
        <v>0.33081100000000002</v>
      </c>
      <c r="IF126">
        <v>2.6464799999999999</v>
      </c>
      <c r="IG126">
        <v>2.9980500000000001</v>
      </c>
      <c r="IH126">
        <v>2.9565399999999999</v>
      </c>
      <c r="II126">
        <v>2.7453599999999998</v>
      </c>
      <c r="IJ126">
        <v>2.2997999999999998</v>
      </c>
      <c r="IK126">
        <v>33.065199999999997</v>
      </c>
      <c r="IL126">
        <v>24.227599999999999</v>
      </c>
      <c r="IM126">
        <v>18</v>
      </c>
      <c r="IN126">
        <v>1077.48</v>
      </c>
      <c r="IO126">
        <v>657.16700000000003</v>
      </c>
      <c r="IP126">
        <v>24.9999</v>
      </c>
      <c r="IQ126">
        <v>24.738600000000002</v>
      </c>
      <c r="IR126">
        <v>29.9999</v>
      </c>
      <c r="IS126">
        <v>24.623699999999999</v>
      </c>
      <c r="IT126">
        <v>24.576000000000001</v>
      </c>
      <c r="IU126">
        <v>6.6508700000000003</v>
      </c>
      <c r="IV126">
        <v>16.773700000000002</v>
      </c>
      <c r="IW126">
        <v>68.795299999999997</v>
      </c>
      <c r="IX126">
        <v>25</v>
      </c>
      <c r="IY126">
        <v>50</v>
      </c>
      <c r="IZ126">
        <v>17.7194</v>
      </c>
      <c r="JA126">
        <v>103.435</v>
      </c>
      <c r="JB126">
        <v>104.654</v>
      </c>
    </row>
    <row r="127" spans="1:262" x14ac:dyDescent="0.2">
      <c r="A127">
        <v>111</v>
      </c>
      <c r="B127">
        <v>1634330967.0999999</v>
      </c>
      <c r="C127">
        <v>19187</v>
      </c>
      <c r="D127" t="s">
        <v>852</v>
      </c>
      <c r="E127" t="s">
        <v>853</v>
      </c>
      <c r="F127" t="s">
        <v>390</v>
      </c>
      <c r="G127">
        <v>1634330967.0999999</v>
      </c>
      <c r="H127">
        <f t="shared" si="138"/>
        <v>2.9526116999687969E-3</v>
      </c>
      <c r="I127">
        <f t="shared" si="139"/>
        <v>2.9526116999687968</v>
      </c>
      <c r="J127">
        <f t="shared" si="140"/>
        <v>-2.2105488076092592</v>
      </c>
      <c r="K127">
        <f t="shared" si="141"/>
        <v>1.4271199999999999</v>
      </c>
      <c r="L127">
        <f t="shared" si="142"/>
        <v>26.709383712586948</v>
      </c>
      <c r="M127">
        <f t="shared" si="143"/>
        <v>2.4299559481628554</v>
      </c>
      <c r="N127">
        <f t="shared" si="144"/>
        <v>0.12983596963744001</v>
      </c>
      <c r="O127">
        <f t="shared" si="145"/>
        <v>0.14058672640740869</v>
      </c>
      <c r="P127">
        <f t="shared" si="146"/>
        <v>2.7598907919860736</v>
      </c>
      <c r="Q127">
        <f t="shared" si="147"/>
        <v>0.13672600456989445</v>
      </c>
      <c r="R127">
        <f t="shared" si="148"/>
        <v>8.5791792508690679E-2</v>
      </c>
      <c r="S127">
        <f t="shared" si="149"/>
        <v>241.740035018539</v>
      </c>
      <c r="T127">
        <f t="shared" si="150"/>
        <v>27.424346848383973</v>
      </c>
      <c r="U127">
        <f t="shared" si="151"/>
        <v>27.424346848383973</v>
      </c>
      <c r="V127">
        <f t="shared" si="152"/>
        <v>3.669339181666996</v>
      </c>
      <c r="W127">
        <f t="shared" si="153"/>
        <v>50.057769325223433</v>
      </c>
      <c r="X127">
        <f t="shared" si="154"/>
        <v>1.7633280757840002</v>
      </c>
      <c r="Y127">
        <f t="shared" si="155"/>
        <v>3.5225862030082173</v>
      </c>
      <c r="Z127">
        <f t="shared" si="156"/>
        <v>1.9060111058829958</v>
      </c>
      <c r="AA127">
        <f t="shared" si="157"/>
        <v>-130.21017596862393</v>
      </c>
      <c r="AB127">
        <f t="shared" si="158"/>
        <v>-103.46151450089906</v>
      </c>
      <c r="AC127">
        <f t="shared" si="159"/>
        <v>-8.0964648507330708</v>
      </c>
      <c r="AD127">
        <f t="shared" si="160"/>
        <v>-2.8120301717052598E-2</v>
      </c>
      <c r="AE127">
        <v>0</v>
      </c>
      <c r="AF127">
        <v>0</v>
      </c>
      <c r="AG127">
        <f t="shared" si="161"/>
        <v>1</v>
      </c>
      <c r="AH127">
        <f t="shared" si="162"/>
        <v>0</v>
      </c>
      <c r="AI127">
        <f t="shared" si="163"/>
        <v>47970.040440980752</v>
      </c>
      <c r="AJ127" t="s">
        <v>391</v>
      </c>
      <c r="AK127">
        <v>0</v>
      </c>
      <c r="AL127">
        <v>0</v>
      </c>
      <c r="AM127">
        <v>0</v>
      </c>
      <c r="AN127" t="e">
        <f t="shared" si="164"/>
        <v>#DIV/0!</v>
      </c>
      <c r="AO127">
        <v>-1</v>
      </c>
      <c r="AP127" t="s">
        <v>854</v>
      </c>
      <c r="AQ127">
        <v>10395.799999999999</v>
      </c>
      <c r="AR127">
        <v>887.68024000000003</v>
      </c>
      <c r="AS127">
        <v>969.38699999999994</v>
      </c>
      <c r="AT127">
        <f t="shared" si="165"/>
        <v>8.4287039128851493E-2</v>
      </c>
      <c r="AU127">
        <v>0.5</v>
      </c>
      <c r="AV127">
        <f t="shared" si="166"/>
        <v>1261.227599491471</v>
      </c>
      <c r="AW127">
        <f t="shared" si="167"/>
        <v>-2.2105488076092592</v>
      </c>
      <c r="AX127">
        <f t="shared" si="168"/>
        <v>53.152570014362524</v>
      </c>
      <c r="AY127">
        <f t="shared" si="169"/>
        <v>-9.5981788544538234E-4</v>
      </c>
      <c r="AZ127">
        <f t="shared" si="170"/>
        <v>-1</v>
      </c>
      <c r="BA127" t="e">
        <f t="shared" si="171"/>
        <v>#DIV/0!</v>
      </c>
      <c r="BB127" t="s">
        <v>391</v>
      </c>
      <c r="BC127">
        <v>0</v>
      </c>
      <c r="BD127" t="e">
        <f t="shared" si="172"/>
        <v>#DIV/0!</v>
      </c>
      <c r="BE127" t="e">
        <f t="shared" si="173"/>
        <v>#DIV/0!</v>
      </c>
      <c r="BF127" t="e">
        <f t="shared" si="174"/>
        <v>#DIV/0!</v>
      </c>
      <c r="BG127" t="e">
        <f t="shared" si="175"/>
        <v>#DIV/0!</v>
      </c>
      <c r="BH127">
        <f t="shared" si="176"/>
        <v>8.4287039128851451E-2</v>
      </c>
      <c r="BI127" t="e">
        <f t="shared" si="177"/>
        <v>#DIV/0!</v>
      </c>
      <c r="BJ127" t="e">
        <f t="shared" si="178"/>
        <v>#DIV/0!</v>
      </c>
      <c r="BK127" t="e">
        <f t="shared" si="179"/>
        <v>#DIV/0!</v>
      </c>
      <c r="BL127">
        <v>229</v>
      </c>
      <c r="BM127">
        <v>300</v>
      </c>
      <c r="BN127">
        <v>300</v>
      </c>
      <c r="BO127">
        <v>300</v>
      </c>
      <c r="BP127">
        <v>10395.799999999999</v>
      </c>
      <c r="BQ127">
        <v>959.71</v>
      </c>
      <c r="BR127">
        <v>-7.3504800000000004E-3</v>
      </c>
      <c r="BS127">
        <v>2.23</v>
      </c>
      <c r="BT127" t="s">
        <v>391</v>
      </c>
      <c r="BU127" t="s">
        <v>391</v>
      </c>
      <c r="BV127" t="s">
        <v>391</v>
      </c>
      <c r="BW127" t="s">
        <v>391</v>
      </c>
      <c r="BX127" t="s">
        <v>391</v>
      </c>
      <c r="BY127" t="s">
        <v>391</v>
      </c>
      <c r="BZ127" t="s">
        <v>391</v>
      </c>
      <c r="CA127" t="s">
        <v>391</v>
      </c>
      <c r="CB127" t="s">
        <v>391</v>
      </c>
      <c r="CC127" t="s">
        <v>391</v>
      </c>
      <c r="CD127">
        <f t="shared" si="180"/>
        <v>1500.02</v>
      </c>
      <c r="CE127">
        <f t="shared" si="181"/>
        <v>1261.227599491471</v>
      </c>
      <c r="CF127">
        <f t="shared" si="182"/>
        <v>0.84080718889846207</v>
      </c>
      <c r="CG127">
        <f t="shared" si="183"/>
        <v>0.16115787457403169</v>
      </c>
      <c r="CH127">
        <v>6</v>
      </c>
      <c r="CI127">
        <v>0.5</v>
      </c>
      <c r="CJ127" t="s">
        <v>393</v>
      </c>
      <c r="CK127">
        <v>2</v>
      </c>
      <c r="CL127">
        <v>1634330967.0999999</v>
      </c>
      <c r="CM127">
        <v>1.4271199999999999</v>
      </c>
      <c r="CN127">
        <v>0.103266</v>
      </c>
      <c r="CO127">
        <v>19.382000000000001</v>
      </c>
      <c r="CP127">
        <v>17.6447</v>
      </c>
      <c r="CQ127">
        <v>-0.50171699999999997</v>
      </c>
      <c r="CR127">
        <v>19.240400000000001</v>
      </c>
      <c r="CS127">
        <v>999.96</v>
      </c>
      <c r="CT127">
        <v>90.877600000000001</v>
      </c>
      <c r="CU127">
        <v>0.100012</v>
      </c>
      <c r="CV127">
        <v>26.728999999999999</v>
      </c>
      <c r="CW127">
        <v>-253.50299999999999</v>
      </c>
      <c r="CX127">
        <v>999.9</v>
      </c>
      <c r="CY127">
        <v>0</v>
      </c>
      <c r="CZ127">
        <v>0</v>
      </c>
      <c r="DA127">
        <v>9972.5</v>
      </c>
      <c r="DB127">
        <v>0</v>
      </c>
      <c r="DC127">
        <v>9.9846900000000005</v>
      </c>
      <c r="DD127">
        <v>1.32386</v>
      </c>
      <c r="DE127">
        <v>1.45533</v>
      </c>
      <c r="DF127">
        <v>0.10512100000000001</v>
      </c>
      <c r="DG127">
        <v>1.7373700000000001</v>
      </c>
      <c r="DH127">
        <v>0.103266</v>
      </c>
      <c r="DI127">
        <v>17.6447</v>
      </c>
      <c r="DJ127">
        <v>1.76139</v>
      </c>
      <c r="DK127">
        <v>1.60351</v>
      </c>
      <c r="DL127">
        <v>15.4483</v>
      </c>
      <c r="DM127">
        <v>13.9925</v>
      </c>
      <c r="DN127">
        <v>1500.02</v>
      </c>
      <c r="DO127">
        <v>0.97300600000000004</v>
      </c>
      <c r="DP127">
        <v>2.69936E-2</v>
      </c>
      <c r="DQ127">
        <v>0</v>
      </c>
      <c r="DR127">
        <v>887.84</v>
      </c>
      <c r="DS127">
        <v>5.0006300000000001</v>
      </c>
      <c r="DT127">
        <v>13112.4</v>
      </c>
      <c r="DU127">
        <v>12905.3</v>
      </c>
      <c r="DV127">
        <v>39.811999999999998</v>
      </c>
      <c r="DW127">
        <v>40.061999999999998</v>
      </c>
      <c r="DX127">
        <v>39.436999999999998</v>
      </c>
      <c r="DY127">
        <v>40.561999999999998</v>
      </c>
      <c r="DZ127">
        <v>41.061999999999998</v>
      </c>
      <c r="EA127">
        <v>1454.66</v>
      </c>
      <c r="EB127">
        <v>40.36</v>
      </c>
      <c r="EC127">
        <v>0</v>
      </c>
      <c r="ED127">
        <v>114.200000047684</v>
      </c>
      <c r="EE127">
        <v>0</v>
      </c>
      <c r="EF127">
        <v>887.68024000000003</v>
      </c>
      <c r="EG127">
        <v>2.2116923032905</v>
      </c>
      <c r="EH127">
        <v>0.884615468631618</v>
      </c>
      <c r="EI127">
        <v>13112.064</v>
      </c>
      <c r="EJ127">
        <v>15</v>
      </c>
      <c r="EK127">
        <v>1634330939.5999999</v>
      </c>
      <c r="EL127" t="s">
        <v>855</v>
      </c>
      <c r="EM127">
        <v>1634330937.5999999</v>
      </c>
      <c r="EN127">
        <v>1634330939.5999999</v>
      </c>
      <c r="EO127">
        <v>120</v>
      </c>
      <c r="EP127">
        <v>-8.5999999999999993E-2</v>
      </c>
      <c r="EQ127">
        <v>-4.0000000000000001E-3</v>
      </c>
      <c r="ER127">
        <v>1.929</v>
      </c>
      <c r="ES127">
        <v>0.14199999999999999</v>
      </c>
      <c r="ET127">
        <v>0</v>
      </c>
      <c r="EU127">
        <v>18</v>
      </c>
      <c r="EV127">
        <v>0.12</v>
      </c>
      <c r="EW127">
        <v>0.05</v>
      </c>
      <c r="EX127">
        <v>1.3101175</v>
      </c>
      <c r="EY127">
        <v>-7.0577786116326105E-2</v>
      </c>
      <c r="EZ127">
        <v>1.8005462747455299E-2</v>
      </c>
      <c r="FA127">
        <v>1</v>
      </c>
      <c r="FB127">
        <v>1.7097530000000001</v>
      </c>
      <c r="FC127">
        <v>0.44889343339586602</v>
      </c>
      <c r="FD127">
        <v>5.4987981286823001E-2</v>
      </c>
      <c r="FE127">
        <v>1</v>
      </c>
      <c r="FF127">
        <v>2</v>
      </c>
      <c r="FG127">
        <v>2</v>
      </c>
      <c r="FH127" t="s">
        <v>395</v>
      </c>
      <c r="FI127">
        <v>3.88436</v>
      </c>
      <c r="FJ127">
        <v>2.7587600000000001</v>
      </c>
      <c r="FK127">
        <v>-1.3661200000000001E-4</v>
      </c>
      <c r="FL127">
        <v>2.8218600000000001E-5</v>
      </c>
      <c r="FM127">
        <v>9.0272500000000006E-2</v>
      </c>
      <c r="FN127">
        <v>8.4881799999999993E-2</v>
      </c>
      <c r="FO127">
        <v>39368.1</v>
      </c>
      <c r="FP127">
        <v>43201.5</v>
      </c>
      <c r="FQ127">
        <v>35661.800000000003</v>
      </c>
      <c r="FR127">
        <v>39208.800000000003</v>
      </c>
      <c r="FS127">
        <v>46025.9</v>
      </c>
      <c r="FT127">
        <v>51805.8</v>
      </c>
      <c r="FU127">
        <v>55772.9</v>
      </c>
      <c r="FV127">
        <v>62871.9</v>
      </c>
      <c r="FW127">
        <v>2.6453500000000001</v>
      </c>
      <c r="FX127">
        <v>2.2359800000000001</v>
      </c>
      <c r="FY127">
        <v>-0.29595199999999999</v>
      </c>
      <c r="FZ127">
        <v>0</v>
      </c>
      <c r="GA127">
        <v>-244.73099999999999</v>
      </c>
      <c r="GB127">
        <v>999.9</v>
      </c>
      <c r="GC127">
        <v>50.664999999999999</v>
      </c>
      <c r="GD127">
        <v>28.309000000000001</v>
      </c>
      <c r="GE127">
        <v>21.540700000000001</v>
      </c>
      <c r="GF127">
        <v>56.351999999999997</v>
      </c>
      <c r="GG127">
        <v>44.395000000000003</v>
      </c>
      <c r="GH127">
        <v>3</v>
      </c>
      <c r="GI127">
        <v>-0.19964699999999999</v>
      </c>
      <c r="GJ127">
        <v>-0.55299600000000004</v>
      </c>
      <c r="GK127">
        <v>20.132200000000001</v>
      </c>
      <c r="GL127">
        <v>5.19977</v>
      </c>
      <c r="GM127">
        <v>12.0061</v>
      </c>
      <c r="GN127">
        <v>4.9757499999999997</v>
      </c>
      <c r="GO127">
        <v>3.29318</v>
      </c>
      <c r="GP127">
        <v>42.6</v>
      </c>
      <c r="GQ127">
        <v>2091.9</v>
      </c>
      <c r="GR127">
        <v>9999</v>
      </c>
      <c r="GS127">
        <v>9999</v>
      </c>
      <c r="GT127">
        <v>1.86324</v>
      </c>
      <c r="GU127">
        <v>1.86808</v>
      </c>
      <c r="GV127">
        <v>1.86782</v>
      </c>
      <c r="GW127">
        <v>1.869</v>
      </c>
      <c r="GX127">
        <v>1.86981</v>
      </c>
      <c r="GY127">
        <v>1.86585</v>
      </c>
      <c r="GZ127">
        <v>1.8669199999999999</v>
      </c>
      <c r="HA127">
        <v>1.8683399999999999</v>
      </c>
      <c r="HB127">
        <v>5</v>
      </c>
      <c r="HC127">
        <v>0</v>
      </c>
      <c r="HD127">
        <v>0</v>
      </c>
      <c r="HE127">
        <v>0</v>
      </c>
      <c r="HF127" t="s">
        <v>396</v>
      </c>
      <c r="HG127" t="s">
        <v>397</v>
      </c>
      <c r="HH127" t="s">
        <v>398</v>
      </c>
      <c r="HI127" t="s">
        <v>398</v>
      </c>
      <c r="HJ127" t="s">
        <v>398</v>
      </c>
      <c r="HK127" t="s">
        <v>398</v>
      </c>
      <c r="HL127">
        <v>0</v>
      </c>
      <c r="HM127">
        <v>100</v>
      </c>
      <c r="HN127">
        <v>100</v>
      </c>
      <c r="HO127">
        <v>1.929</v>
      </c>
      <c r="HP127">
        <v>0.1416</v>
      </c>
      <c r="HQ127">
        <v>1.9288411999999999</v>
      </c>
      <c r="HR127">
        <v>0</v>
      </c>
      <c r="HS127">
        <v>0</v>
      </c>
      <c r="HT127">
        <v>0</v>
      </c>
      <c r="HU127">
        <v>0.141600000000007</v>
      </c>
      <c r="HV127">
        <v>0</v>
      </c>
      <c r="HW127">
        <v>0</v>
      </c>
      <c r="HX127">
        <v>0</v>
      </c>
      <c r="HY127">
        <v>-1</v>
      </c>
      <c r="HZ127">
        <v>-1</v>
      </c>
      <c r="IA127">
        <v>-1</v>
      </c>
      <c r="IB127">
        <v>-1</v>
      </c>
      <c r="IC127">
        <v>0.5</v>
      </c>
      <c r="ID127">
        <v>0.5</v>
      </c>
      <c r="IE127">
        <v>3.1738299999999997E-2</v>
      </c>
      <c r="IF127">
        <v>4.99756</v>
      </c>
      <c r="IG127">
        <v>2.9980500000000001</v>
      </c>
      <c r="IH127">
        <v>2.9553199999999999</v>
      </c>
      <c r="II127">
        <v>2.7453599999999998</v>
      </c>
      <c r="IJ127">
        <v>2.32056</v>
      </c>
      <c r="IK127">
        <v>33.065199999999997</v>
      </c>
      <c r="IL127">
        <v>24.210100000000001</v>
      </c>
      <c r="IM127">
        <v>18</v>
      </c>
      <c r="IN127">
        <v>1073.8699999999999</v>
      </c>
      <c r="IO127">
        <v>656.59799999999996</v>
      </c>
      <c r="IP127">
        <v>24.9999</v>
      </c>
      <c r="IQ127">
        <v>24.688600000000001</v>
      </c>
      <c r="IR127">
        <v>29.9998</v>
      </c>
      <c r="IS127">
        <v>24.577500000000001</v>
      </c>
      <c r="IT127">
        <v>24.5291</v>
      </c>
      <c r="IU127">
        <v>0</v>
      </c>
      <c r="IV127">
        <v>17.031099999999999</v>
      </c>
      <c r="IW127">
        <v>68.938900000000004</v>
      </c>
      <c r="IX127">
        <v>25</v>
      </c>
      <c r="IY127">
        <v>0</v>
      </c>
      <c r="IZ127">
        <v>17.565000000000001</v>
      </c>
      <c r="JA127">
        <v>103.44</v>
      </c>
      <c r="JB127">
        <v>104.663</v>
      </c>
    </row>
    <row r="128" spans="1:262" x14ac:dyDescent="0.2">
      <c r="A128">
        <v>112</v>
      </c>
      <c r="B128">
        <v>1634331054.0999999</v>
      </c>
      <c r="C128">
        <v>19274</v>
      </c>
      <c r="D128" t="s">
        <v>856</v>
      </c>
      <c r="E128" t="s">
        <v>857</v>
      </c>
      <c r="F128" t="s">
        <v>390</v>
      </c>
      <c r="G128">
        <v>1634331054.0999999</v>
      </c>
      <c r="H128">
        <f t="shared" si="138"/>
        <v>3.2375674550137626E-3</v>
      </c>
      <c r="I128">
        <f t="shared" si="139"/>
        <v>3.2375674550137625</v>
      </c>
      <c r="J128">
        <f t="shared" si="140"/>
        <v>13.313328181088167</v>
      </c>
      <c r="K128">
        <f t="shared" si="141"/>
        <v>391.46699999999998</v>
      </c>
      <c r="L128">
        <f t="shared" si="142"/>
        <v>240.16115759035927</v>
      </c>
      <c r="M128">
        <f t="shared" si="143"/>
        <v>21.848874094568558</v>
      </c>
      <c r="N128">
        <f t="shared" si="144"/>
        <v>35.614057164761995</v>
      </c>
      <c r="O128">
        <f t="shared" si="145"/>
        <v>0.15565147527381926</v>
      </c>
      <c r="P128">
        <f t="shared" si="146"/>
        <v>2.7615508779543072</v>
      </c>
      <c r="Q128">
        <f t="shared" si="147"/>
        <v>0.1509367116188525</v>
      </c>
      <c r="R128">
        <f t="shared" si="148"/>
        <v>9.4747151439257077E-2</v>
      </c>
      <c r="S128">
        <f t="shared" si="149"/>
        <v>241.74380601830896</v>
      </c>
      <c r="T128">
        <f t="shared" si="150"/>
        <v>27.342380012035626</v>
      </c>
      <c r="U128">
        <f t="shared" si="151"/>
        <v>27.342380012035626</v>
      </c>
      <c r="V128">
        <f t="shared" si="152"/>
        <v>3.6517672039987978</v>
      </c>
      <c r="W128">
        <f t="shared" si="153"/>
        <v>49.926794015519576</v>
      </c>
      <c r="X128">
        <f t="shared" si="154"/>
        <v>1.7583728270193997</v>
      </c>
      <c r="Y128">
        <f t="shared" si="155"/>
        <v>3.5219021403072976</v>
      </c>
      <c r="Z128">
        <f t="shared" si="156"/>
        <v>1.8933943769793982</v>
      </c>
      <c r="AA128">
        <f t="shared" si="157"/>
        <v>-142.77672476610692</v>
      </c>
      <c r="AB128">
        <f t="shared" si="158"/>
        <v>-91.811770943186744</v>
      </c>
      <c r="AC128">
        <f t="shared" si="159"/>
        <v>-7.1774234900100522</v>
      </c>
      <c r="AD128">
        <f t="shared" si="160"/>
        <v>-2.2113180994765003E-2</v>
      </c>
      <c r="AE128">
        <v>0</v>
      </c>
      <c r="AF128">
        <v>0</v>
      </c>
      <c r="AG128">
        <f t="shared" si="161"/>
        <v>1</v>
      </c>
      <c r="AH128">
        <f t="shared" si="162"/>
        <v>0</v>
      </c>
      <c r="AI128">
        <f t="shared" si="163"/>
        <v>48015.7266180757</v>
      </c>
      <c r="AJ128" t="s">
        <v>391</v>
      </c>
      <c r="AK128">
        <v>0</v>
      </c>
      <c r="AL128">
        <v>0</v>
      </c>
      <c r="AM128">
        <v>0</v>
      </c>
      <c r="AN128" t="e">
        <f t="shared" si="164"/>
        <v>#DIV/0!</v>
      </c>
      <c r="AO128">
        <v>-1</v>
      </c>
      <c r="AP128" t="s">
        <v>858</v>
      </c>
      <c r="AQ128">
        <v>10400.299999999999</v>
      </c>
      <c r="AR128">
        <v>892.68696</v>
      </c>
      <c r="AS128">
        <v>1064.6600000000001</v>
      </c>
      <c r="AT128">
        <f t="shared" si="165"/>
        <v>0.16152860068002939</v>
      </c>
      <c r="AU128">
        <v>0.5</v>
      </c>
      <c r="AV128">
        <f t="shared" si="166"/>
        <v>1261.2446994913519</v>
      </c>
      <c r="AW128">
        <f t="shared" si="167"/>
        <v>13.313328181088167</v>
      </c>
      <c r="AX128">
        <f t="shared" si="168"/>
        <v>101.86354571197111</v>
      </c>
      <c r="AY128">
        <f t="shared" si="169"/>
        <v>1.1348573505887159E-2</v>
      </c>
      <c r="AZ128">
        <f t="shared" si="170"/>
        <v>-1</v>
      </c>
      <c r="BA128" t="e">
        <f t="shared" si="171"/>
        <v>#DIV/0!</v>
      </c>
      <c r="BB128" t="s">
        <v>391</v>
      </c>
      <c r="BC128">
        <v>0</v>
      </c>
      <c r="BD128" t="e">
        <f t="shared" si="172"/>
        <v>#DIV/0!</v>
      </c>
      <c r="BE128" t="e">
        <f t="shared" si="173"/>
        <v>#DIV/0!</v>
      </c>
      <c r="BF128" t="e">
        <f t="shared" si="174"/>
        <v>#DIV/0!</v>
      </c>
      <c r="BG128" t="e">
        <f t="shared" si="175"/>
        <v>#DIV/0!</v>
      </c>
      <c r="BH128">
        <f t="shared" si="176"/>
        <v>0.16152860068002936</v>
      </c>
      <c r="BI128" t="e">
        <f t="shared" si="177"/>
        <v>#DIV/0!</v>
      </c>
      <c r="BJ128" t="e">
        <f t="shared" si="178"/>
        <v>#DIV/0!</v>
      </c>
      <c r="BK128" t="e">
        <f t="shared" si="179"/>
        <v>#DIV/0!</v>
      </c>
      <c r="BL128">
        <v>230</v>
      </c>
      <c r="BM128">
        <v>300</v>
      </c>
      <c r="BN128">
        <v>300</v>
      </c>
      <c r="BO128">
        <v>300</v>
      </c>
      <c r="BP128">
        <v>10400.299999999999</v>
      </c>
      <c r="BQ128">
        <v>1041.02</v>
      </c>
      <c r="BR128">
        <v>-7.3538800000000001E-3</v>
      </c>
      <c r="BS128">
        <v>3.75</v>
      </c>
      <c r="BT128" t="s">
        <v>391</v>
      </c>
      <c r="BU128" t="s">
        <v>391</v>
      </c>
      <c r="BV128" t="s">
        <v>391</v>
      </c>
      <c r="BW128" t="s">
        <v>391</v>
      </c>
      <c r="BX128" t="s">
        <v>391</v>
      </c>
      <c r="BY128" t="s">
        <v>391</v>
      </c>
      <c r="BZ128" t="s">
        <v>391</v>
      </c>
      <c r="CA128" t="s">
        <v>391</v>
      </c>
      <c r="CB128" t="s">
        <v>391</v>
      </c>
      <c r="CC128" t="s">
        <v>391</v>
      </c>
      <c r="CD128">
        <f t="shared" si="180"/>
        <v>1500.04</v>
      </c>
      <c r="CE128">
        <f t="shared" si="181"/>
        <v>1261.2446994913519</v>
      </c>
      <c r="CF128">
        <f t="shared" si="182"/>
        <v>0.84080737813081774</v>
      </c>
      <c r="CG128">
        <f t="shared" si="183"/>
        <v>0.16115823979247818</v>
      </c>
      <c r="CH128">
        <v>6</v>
      </c>
      <c r="CI128">
        <v>0.5</v>
      </c>
      <c r="CJ128" t="s">
        <v>393</v>
      </c>
      <c r="CK128">
        <v>2</v>
      </c>
      <c r="CL128">
        <v>1634331054.0999999</v>
      </c>
      <c r="CM128">
        <v>391.46699999999998</v>
      </c>
      <c r="CN128">
        <v>400.21499999999997</v>
      </c>
      <c r="CO128">
        <v>19.3279</v>
      </c>
      <c r="CP128">
        <v>17.422999999999998</v>
      </c>
      <c r="CQ128">
        <v>388.89699999999999</v>
      </c>
      <c r="CR128">
        <v>19.187899999999999</v>
      </c>
      <c r="CS128">
        <v>1000.05</v>
      </c>
      <c r="CT128">
        <v>90.875699999999995</v>
      </c>
      <c r="CU128">
        <v>0.100186</v>
      </c>
      <c r="CV128">
        <v>26.7257</v>
      </c>
      <c r="CW128">
        <v>-253.40700000000001</v>
      </c>
      <c r="CX128">
        <v>999.9</v>
      </c>
      <c r="CY128">
        <v>0</v>
      </c>
      <c r="CZ128">
        <v>0</v>
      </c>
      <c r="DA128">
        <v>9982.5</v>
      </c>
      <c r="DB128">
        <v>0</v>
      </c>
      <c r="DC128">
        <v>9.9846900000000005</v>
      </c>
      <c r="DD128">
        <v>-9.3894000000000002</v>
      </c>
      <c r="DE128">
        <v>398.529</v>
      </c>
      <c r="DF128">
        <v>407.31200000000001</v>
      </c>
      <c r="DG128">
        <v>1.90648</v>
      </c>
      <c r="DH128">
        <v>400.21499999999997</v>
      </c>
      <c r="DI128">
        <v>17.422999999999998</v>
      </c>
      <c r="DJ128">
        <v>1.75658</v>
      </c>
      <c r="DK128">
        <v>1.5833299999999999</v>
      </c>
      <c r="DL128">
        <v>15.4057</v>
      </c>
      <c r="DM128">
        <v>13.797499999999999</v>
      </c>
      <c r="DN128">
        <v>1500.04</v>
      </c>
      <c r="DO128">
        <v>0.97299500000000005</v>
      </c>
      <c r="DP128">
        <v>2.7005100000000001E-2</v>
      </c>
      <c r="DQ128">
        <v>0</v>
      </c>
      <c r="DR128">
        <v>896.32</v>
      </c>
      <c r="DS128">
        <v>5.0006300000000001</v>
      </c>
      <c r="DT128">
        <v>13229.4</v>
      </c>
      <c r="DU128">
        <v>12905.4</v>
      </c>
      <c r="DV128">
        <v>38.75</v>
      </c>
      <c r="DW128">
        <v>38.811999999999998</v>
      </c>
      <c r="DX128">
        <v>38.561999999999998</v>
      </c>
      <c r="DY128">
        <v>38.311999999999998</v>
      </c>
      <c r="DZ128">
        <v>39.875</v>
      </c>
      <c r="EA128">
        <v>1454.67</v>
      </c>
      <c r="EB128">
        <v>40.369999999999997</v>
      </c>
      <c r="EC128">
        <v>0</v>
      </c>
      <c r="ED128">
        <v>86.5</v>
      </c>
      <c r="EE128">
        <v>0</v>
      </c>
      <c r="EF128">
        <v>892.68696</v>
      </c>
      <c r="EG128">
        <v>34.6014615863335</v>
      </c>
      <c r="EH128">
        <v>493.83076995774701</v>
      </c>
      <c r="EI128">
        <v>13175.031999999999</v>
      </c>
      <c r="EJ128">
        <v>15</v>
      </c>
      <c r="EK128">
        <v>1634331075.5999999</v>
      </c>
      <c r="EL128" t="s">
        <v>859</v>
      </c>
      <c r="EM128">
        <v>1634331075.5999999</v>
      </c>
      <c r="EN128">
        <v>1634331075.0999999</v>
      </c>
      <c r="EO128">
        <v>121</v>
      </c>
      <c r="EP128">
        <v>0.64100000000000001</v>
      </c>
      <c r="EQ128">
        <v>-2E-3</v>
      </c>
      <c r="ER128">
        <v>2.57</v>
      </c>
      <c r="ES128">
        <v>0.14000000000000001</v>
      </c>
      <c r="ET128">
        <v>400</v>
      </c>
      <c r="EU128">
        <v>17</v>
      </c>
      <c r="EV128">
        <v>0.19</v>
      </c>
      <c r="EW128">
        <v>0.05</v>
      </c>
      <c r="EX128">
        <v>-9.4524207499999999</v>
      </c>
      <c r="EY128">
        <v>-3.1320787992476298E-2</v>
      </c>
      <c r="EZ128">
        <v>1.8986030705165802E-2</v>
      </c>
      <c r="FA128">
        <v>1</v>
      </c>
      <c r="FB128">
        <v>1.9036554999999999</v>
      </c>
      <c r="FC128">
        <v>0.23126724202626001</v>
      </c>
      <c r="FD128">
        <v>3.0463291019684698E-2</v>
      </c>
      <c r="FE128">
        <v>1</v>
      </c>
      <c r="FF128">
        <v>2</v>
      </c>
      <c r="FG128">
        <v>2</v>
      </c>
      <c r="FH128" t="s">
        <v>395</v>
      </c>
      <c r="FI128">
        <v>3.8844799999999999</v>
      </c>
      <c r="FJ128">
        <v>2.7590300000000001</v>
      </c>
      <c r="FK128">
        <v>8.7126200000000001E-2</v>
      </c>
      <c r="FL128">
        <v>8.92096E-2</v>
      </c>
      <c r="FM128">
        <v>9.0101100000000003E-2</v>
      </c>
      <c r="FN128">
        <v>8.4127199999999999E-2</v>
      </c>
      <c r="FO128">
        <v>35936.6</v>
      </c>
      <c r="FP128">
        <v>39353.5</v>
      </c>
      <c r="FQ128">
        <v>35664.199999999997</v>
      </c>
      <c r="FR128">
        <v>39212.199999999997</v>
      </c>
      <c r="FS128">
        <v>46039</v>
      </c>
      <c r="FT128">
        <v>51854.8</v>
      </c>
      <c r="FU128">
        <v>55775.4</v>
      </c>
      <c r="FV128">
        <v>62876.3</v>
      </c>
      <c r="FW128">
        <v>2.6490200000000002</v>
      </c>
      <c r="FX128">
        <v>2.2383700000000002</v>
      </c>
      <c r="FY128">
        <v>-0.29273300000000002</v>
      </c>
      <c r="FZ128">
        <v>0</v>
      </c>
      <c r="GA128">
        <v>-244.73099999999999</v>
      </c>
      <c r="GB128">
        <v>999.9</v>
      </c>
      <c r="GC128">
        <v>50.518999999999998</v>
      </c>
      <c r="GD128">
        <v>28.309000000000001</v>
      </c>
      <c r="GE128">
        <v>21.478100000000001</v>
      </c>
      <c r="GF128">
        <v>56.052</v>
      </c>
      <c r="GG128">
        <v>44.371000000000002</v>
      </c>
      <c r="GH128">
        <v>3</v>
      </c>
      <c r="GI128">
        <v>-0.20208100000000001</v>
      </c>
      <c r="GJ128">
        <v>-0.551786</v>
      </c>
      <c r="GK128">
        <v>20.132000000000001</v>
      </c>
      <c r="GL128">
        <v>5.19902</v>
      </c>
      <c r="GM128">
        <v>12.006399999999999</v>
      </c>
      <c r="GN128">
        <v>4.9757499999999997</v>
      </c>
      <c r="GO128">
        <v>3.2932299999999999</v>
      </c>
      <c r="GP128">
        <v>42.6</v>
      </c>
      <c r="GQ128">
        <v>2095</v>
      </c>
      <c r="GR128">
        <v>9999</v>
      </c>
      <c r="GS128">
        <v>9999</v>
      </c>
      <c r="GT128">
        <v>1.86313</v>
      </c>
      <c r="GU128">
        <v>1.86799</v>
      </c>
      <c r="GV128">
        <v>1.86775</v>
      </c>
      <c r="GW128">
        <v>1.8689199999999999</v>
      </c>
      <c r="GX128">
        <v>1.86981</v>
      </c>
      <c r="GY128">
        <v>1.8658399999999999</v>
      </c>
      <c r="GZ128">
        <v>1.8669100000000001</v>
      </c>
      <c r="HA128">
        <v>1.86829</v>
      </c>
      <c r="HB128">
        <v>5</v>
      </c>
      <c r="HC128">
        <v>0</v>
      </c>
      <c r="HD128">
        <v>0</v>
      </c>
      <c r="HE128">
        <v>0</v>
      </c>
      <c r="HF128" t="s">
        <v>396</v>
      </c>
      <c r="HG128" t="s">
        <v>397</v>
      </c>
      <c r="HH128" t="s">
        <v>398</v>
      </c>
      <c r="HI128" t="s">
        <v>398</v>
      </c>
      <c r="HJ128" t="s">
        <v>398</v>
      </c>
      <c r="HK128" t="s">
        <v>398</v>
      </c>
      <c r="HL128">
        <v>0</v>
      </c>
      <c r="HM128">
        <v>100</v>
      </c>
      <c r="HN128">
        <v>100</v>
      </c>
      <c r="HO128">
        <v>2.57</v>
      </c>
      <c r="HP128">
        <v>0.14000000000000001</v>
      </c>
      <c r="HQ128">
        <v>1.9288411999999999</v>
      </c>
      <c r="HR128">
        <v>0</v>
      </c>
      <c r="HS128">
        <v>0</v>
      </c>
      <c r="HT128">
        <v>0</v>
      </c>
      <c r="HU128">
        <v>0.141600000000007</v>
      </c>
      <c r="HV128">
        <v>0</v>
      </c>
      <c r="HW128">
        <v>0</v>
      </c>
      <c r="HX128">
        <v>0</v>
      </c>
      <c r="HY128">
        <v>-1</v>
      </c>
      <c r="HZ128">
        <v>-1</v>
      </c>
      <c r="IA128">
        <v>-1</v>
      </c>
      <c r="IB128">
        <v>-1</v>
      </c>
      <c r="IC128">
        <v>1.9</v>
      </c>
      <c r="ID128">
        <v>1.9</v>
      </c>
      <c r="IE128">
        <v>1.5161100000000001</v>
      </c>
      <c r="IF128">
        <v>2.6355</v>
      </c>
      <c r="IG128">
        <v>2.9980500000000001</v>
      </c>
      <c r="IH128">
        <v>2.9565399999999999</v>
      </c>
      <c r="II128">
        <v>2.7453599999999998</v>
      </c>
      <c r="IJ128">
        <v>2.34619</v>
      </c>
      <c r="IK128">
        <v>33.109900000000003</v>
      </c>
      <c r="IL128">
        <v>24.218800000000002</v>
      </c>
      <c r="IM128">
        <v>18</v>
      </c>
      <c r="IN128">
        <v>1077.57</v>
      </c>
      <c r="IO128">
        <v>658.11900000000003</v>
      </c>
      <c r="IP128">
        <v>25.000499999999999</v>
      </c>
      <c r="IQ128">
        <v>24.6569</v>
      </c>
      <c r="IR128">
        <v>29.9999</v>
      </c>
      <c r="IS128">
        <v>24.541599999999999</v>
      </c>
      <c r="IT128">
        <v>24.495100000000001</v>
      </c>
      <c r="IU128">
        <v>30.3581</v>
      </c>
      <c r="IV128">
        <v>17.055900000000001</v>
      </c>
      <c r="IW128">
        <v>68.567599999999999</v>
      </c>
      <c r="IX128">
        <v>25</v>
      </c>
      <c r="IY128">
        <v>400</v>
      </c>
      <c r="IZ128">
        <v>17.5032</v>
      </c>
      <c r="JA128">
        <v>103.446</v>
      </c>
      <c r="JB128">
        <v>104.67</v>
      </c>
    </row>
    <row r="129" spans="1:262" x14ac:dyDescent="0.2">
      <c r="A129">
        <v>113</v>
      </c>
      <c r="B129">
        <v>1634331171.0999999</v>
      </c>
      <c r="C129">
        <v>19391</v>
      </c>
      <c r="D129" t="s">
        <v>860</v>
      </c>
      <c r="E129" t="s">
        <v>861</v>
      </c>
      <c r="F129" t="s">
        <v>390</v>
      </c>
      <c r="G129">
        <v>1634331171.0999999</v>
      </c>
      <c r="H129">
        <f t="shared" si="138"/>
        <v>3.7689975990651157E-3</v>
      </c>
      <c r="I129">
        <f t="shared" si="139"/>
        <v>3.7689975990651159</v>
      </c>
      <c r="J129">
        <f t="shared" si="140"/>
        <v>12.737255010714291</v>
      </c>
      <c r="K129">
        <f t="shared" si="141"/>
        <v>391.53399999999999</v>
      </c>
      <c r="L129">
        <f t="shared" si="142"/>
        <v>268.38372384892875</v>
      </c>
      <c r="M129">
        <f t="shared" si="143"/>
        <v>24.416079379433953</v>
      </c>
      <c r="N129">
        <f t="shared" si="144"/>
        <v>35.619616147544001</v>
      </c>
      <c r="O129">
        <f t="shared" si="145"/>
        <v>0.18749672971038359</v>
      </c>
      <c r="P129">
        <f t="shared" si="146"/>
        <v>2.7606753557610229</v>
      </c>
      <c r="Q129">
        <f t="shared" si="147"/>
        <v>0.18069864817937967</v>
      </c>
      <c r="R129">
        <f t="shared" si="148"/>
        <v>0.11352690067821861</v>
      </c>
      <c r="S129">
        <f t="shared" si="149"/>
        <v>241.73365101851283</v>
      </c>
      <c r="T129">
        <f t="shared" si="150"/>
        <v>27.115848672735353</v>
      </c>
      <c r="U129">
        <f t="shared" si="151"/>
        <v>27.115848672735353</v>
      </c>
      <c r="V129">
        <f t="shared" si="152"/>
        <v>3.6035850213840752</v>
      </c>
      <c r="W129">
        <f t="shared" si="153"/>
        <v>50.267837601011358</v>
      </c>
      <c r="X129">
        <f t="shared" si="154"/>
        <v>1.7620035233395999</v>
      </c>
      <c r="Y129">
        <f t="shared" si="155"/>
        <v>3.5052303966704739</v>
      </c>
      <c r="Z129">
        <f t="shared" si="156"/>
        <v>1.8415814980444754</v>
      </c>
      <c r="AA129">
        <f t="shared" si="157"/>
        <v>-166.2127941187716</v>
      </c>
      <c r="AB129">
        <f t="shared" si="158"/>
        <v>-70.063186602353127</v>
      </c>
      <c r="AC129">
        <f t="shared" si="159"/>
        <v>-5.4705449427960504</v>
      </c>
      <c r="AD129">
        <f t="shared" si="160"/>
        <v>-1.2874645407933372E-2</v>
      </c>
      <c r="AE129">
        <v>0</v>
      </c>
      <c r="AF129">
        <v>0</v>
      </c>
      <c r="AG129">
        <f t="shared" si="161"/>
        <v>1</v>
      </c>
      <c r="AH129">
        <f t="shared" si="162"/>
        <v>0</v>
      </c>
      <c r="AI129">
        <f t="shared" si="163"/>
        <v>48004.764738655329</v>
      </c>
      <c r="AJ129" t="s">
        <v>391</v>
      </c>
      <c r="AK129">
        <v>0</v>
      </c>
      <c r="AL129">
        <v>0</v>
      </c>
      <c r="AM129">
        <v>0</v>
      </c>
      <c r="AN129" t="e">
        <f t="shared" si="164"/>
        <v>#DIV/0!</v>
      </c>
      <c r="AO129">
        <v>-1</v>
      </c>
      <c r="AP129" t="s">
        <v>862</v>
      </c>
      <c r="AQ129">
        <v>10404.5</v>
      </c>
      <c r="AR129">
        <v>895.69949999999994</v>
      </c>
      <c r="AS129">
        <v>1053.6600000000001</v>
      </c>
      <c r="AT129">
        <f t="shared" si="165"/>
        <v>0.14991600706110142</v>
      </c>
      <c r="AU129">
        <v>0.5</v>
      </c>
      <c r="AV129">
        <f t="shared" si="166"/>
        <v>1261.1939994914574</v>
      </c>
      <c r="AW129">
        <f t="shared" si="167"/>
        <v>12.737255010714291</v>
      </c>
      <c r="AX129">
        <f t="shared" si="168"/>
        <v>94.536584266590026</v>
      </c>
      <c r="AY129">
        <f t="shared" si="169"/>
        <v>1.0892261631639122E-2</v>
      </c>
      <c r="AZ129">
        <f t="shared" si="170"/>
        <v>-1</v>
      </c>
      <c r="BA129" t="e">
        <f t="shared" si="171"/>
        <v>#DIV/0!</v>
      </c>
      <c r="BB129" t="s">
        <v>391</v>
      </c>
      <c r="BC129">
        <v>0</v>
      </c>
      <c r="BD129" t="e">
        <f t="shared" si="172"/>
        <v>#DIV/0!</v>
      </c>
      <c r="BE129" t="e">
        <f t="shared" si="173"/>
        <v>#DIV/0!</v>
      </c>
      <c r="BF129" t="e">
        <f t="shared" si="174"/>
        <v>#DIV/0!</v>
      </c>
      <c r="BG129" t="e">
        <f t="shared" si="175"/>
        <v>#DIV/0!</v>
      </c>
      <c r="BH129">
        <f t="shared" si="176"/>
        <v>0.14991600706110142</v>
      </c>
      <c r="BI129" t="e">
        <f t="shared" si="177"/>
        <v>#DIV/0!</v>
      </c>
      <c r="BJ129" t="e">
        <f t="shared" si="178"/>
        <v>#DIV/0!</v>
      </c>
      <c r="BK129" t="e">
        <f t="shared" si="179"/>
        <v>#DIV/0!</v>
      </c>
      <c r="BL129">
        <v>231</v>
      </c>
      <c r="BM129">
        <v>300</v>
      </c>
      <c r="BN129">
        <v>300</v>
      </c>
      <c r="BO129">
        <v>300</v>
      </c>
      <c r="BP129">
        <v>10404.5</v>
      </c>
      <c r="BQ129">
        <v>1030.04</v>
      </c>
      <c r="BR129">
        <v>-7.3568899999999996E-3</v>
      </c>
      <c r="BS129">
        <v>4.12</v>
      </c>
      <c r="BT129" t="s">
        <v>391</v>
      </c>
      <c r="BU129" t="s">
        <v>391</v>
      </c>
      <c r="BV129" t="s">
        <v>391</v>
      </c>
      <c r="BW129" t="s">
        <v>391</v>
      </c>
      <c r="BX129" t="s">
        <v>391</v>
      </c>
      <c r="BY129" t="s">
        <v>391</v>
      </c>
      <c r="BZ129" t="s">
        <v>391</v>
      </c>
      <c r="CA129" t="s">
        <v>391</v>
      </c>
      <c r="CB129" t="s">
        <v>391</v>
      </c>
      <c r="CC129" t="s">
        <v>391</v>
      </c>
      <c r="CD129">
        <f t="shared" si="180"/>
        <v>1499.98</v>
      </c>
      <c r="CE129">
        <f t="shared" si="181"/>
        <v>1261.1939994914574</v>
      </c>
      <c r="CF129">
        <f t="shared" si="182"/>
        <v>0.84080721042377726</v>
      </c>
      <c r="CG129">
        <f t="shared" si="183"/>
        <v>0.16115791611789013</v>
      </c>
      <c r="CH129">
        <v>6</v>
      </c>
      <c r="CI129">
        <v>0.5</v>
      </c>
      <c r="CJ129" t="s">
        <v>393</v>
      </c>
      <c r="CK129">
        <v>2</v>
      </c>
      <c r="CL129">
        <v>1634331171.0999999</v>
      </c>
      <c r="CM129">
        <v>391.53399999999999</v>
      </c>
      <c r="CN129">
        <v>400.06099999999998</v>
      </c>
      <c r="CO129">
        <v>19.368099999999998</v>
      </c>
      <c r="CP129">
        <v>17.150700000000001</v>
      </c>
      <c r="CQ129">
        <v>388.94400000000002</v>
      </c>
      <c r="CR129">
        <v>19.235199999999999</v>
      </c>
      <c r="CS129">
        <v>1000.09</v>
      </c>
      <c r="CT129">
        <v>90.874200000000002</v>
      </c>
      <c r="CU129">
        <v>0.100316</v>
      </c>
      <c r="CV129">
        <v>26.645099999999999</v>
      </c>
      <c r="CW129">
        <v>-253.017</v>
      </c>
      <c r="CX129">
        <v>999.9</v>
      </c>
      <c r="CY129">
        <v>0</v>
      </c>
      <c r="CZ129">
        <v>0</v>
      </c>
      <c r="DA129">
        <v>9977.5</v>
      </c>
      <c r="DB129">
        <v>0</v>
      </c>
      <c r="DC129">
        <v>9.9846900000000005</v>
      </c>
      <c r="DD129">
        <v>-8.5277100000000008</v>
      </c>
      <c r="DE129">
        <v>399.267</v>
      </c>
      <c r="DF129">
        <v>407.04300000000001</v>
      </c>
      <c r="DG129">
        <v>2.2174700000000001</v>
      </c>
      <c r="DH129">
        <v>400.06099999999998</v>
      </c>
      <c r="DI129">
        <v>17.150700000000001</v>
      </c>
      <c r="DJ129">
        <v>1.76006</v>
      </c>
      <c r="DK129">
        <v>1.5585500000000001</v>
      </c>
      <c r="DL129">
        <v>15.436500000000001</v>
      </c>
      <c r="DM129">
        <v>13.555</v>
      </c>
      <c r="DN129">
        <v>1499.98</v>
      </c>
      <c r="DO129">
        <v>0.97300299999999995</v>
      </c>
      <c r="DP129">
        <v>2.6996900000000001E-2</v>
      </c>
      <c r="DQ129">
        <v>0</v>
      </c>
      <c r="DR129">
        <v>894.11599999999999</v>
      </c>
      <c r="DS129">
        <v>5.0006300000000001</v>
      </c>
      <c r="DT129">
        <v>13154.6</v>
      </c>
      <c r="DU129">
        <v>12904.9</v>
      </c>
      <c r="DV129">
        <v>37.686999999999998</v>
      </c>
      <c r="DW129">
        <v>38</v>
      </c>
      <c r="DX129">
        <v>37.561999999999998</v>
      </c>
      <c r="DY129">
        <v>37.25</v>
      </c>
      <c r="DZ129">
        <v>38.936999999999998</v>
      </c>
      <c r="EA129">
        <v>1454.62</v>
      </c>
      <c r="EB129">
        <v>40.36</v>
      </c>
      <c r="EC129">
        <v>0</v>
      </c>
      <c r="ED129">
        <v>116.30000019073501</v>
      </c>
      <c r="EE129">
        <v>0</v>
      </c>
      <c r="EF129">
        <v>895.69949999999994</v>
      </c>
      <c r="EG129">
        <v>-8.2487863313480094</v>
      </c>
      <c r="EH129">
        <v>-141.343589738384</v>
      </c>
      <c r="EI129">
        <v>13171.6730769231</v>
      </c>
      <c r="EJ129">
        <v>15</v>
      </c>
      <c r="EK129">
        <v>1634331143.5999999</v>
      </c>
      <c r="EL129" t="s">
        <v>863</v>
      </c>
      <c r="EM129">
        <v>1634331143.5999999</v>
      </c>
      <c r="EN129">
        <v>1634331142.5999999</v>
      </c>
      <c r="EO129">
        <v>122</v>
      </c>
      <c r="EP129">
        <v>1.9E-2</v>
      </c>
      <c r="EQ129">
        <v>-7.0000000000000001E-3</v>
      </c>
      <c r="ER129">
        <v>2.589</v>
      </c>
      <c r="ES129">
        <v>0.13300000000000001</v>
      </c>
      <c r="ET129">
        <v>400</v>
      </c>
      <c r="EU129">
        <v>17</v>
      </c>
      <c r="EV129">
        <v>0.26</v>
      </c>
      <c r="EW129">
        <v>0.03</v>
      </c>
      <c r="EX129">
        <v>-8.5777477500000003</v>
      </c>
      <c r="EY129">
        <v>2.4504652908061E-2</v>
      </c>
      <c r="EZ129">
        <v>1.8928406362858401E-2</v>
      </c>
      <c r="FA129">
        <v>1</v>
      </c>
      <c r="FB129">
        <v>2.1878994999999999</v>
      </c>
      <c r="FC129">
        <v>0.48691429643527201</v>
      </c>
      <c r="FD129">
        <v>6.2605030626539895E-2</v>
      </c>
      <c r="FE129">
        <v>1</v>
      </c>
      <c r="FF129">
        <v>2</v>
      </c>
      <c r="FG129">
        <v>2</v>
      </c>
      <c r="FH129" t="s">
        <v>395</v>
      </c>
      <c r="FI129">
        <v>3.8845299999999998</v>
      </c>
      <c r="FJ129">
        <v>2.7591100000000002</v>
      </c>
      <c r="FK129">
        <v>8.7141700000000002E-2</v>
      </c>
      <c r="FL129">
        <v>8.9188500000000004E-2</v>
      </c>
      <c r="FM129">
        <v>9.0267200000000006E-2</v>
      </c>
      <c r="FN129">
        <v>8.3195000000000005E-2</v>
      </c>
      <c r="FO129">
        <v>35937.300000000003</v>
      </c>
      <c r="FP129">
        <v>39357.5</v>
      </c>
      <c r="FQ129">
        <v>35665.300000000003</v>
      </c>
      <c r="FR129">
        <v>39215.1</v>
      </c>
      <c r="FS129">
        <v>46031.199999999997</v>
      </c>
      <c r="FT129">
        <v>51911.3</v>
      </c>
      <c r="FU129">
        <v>55776.5</v>
      </c>
      <c r="FV129">
        <v>62880.6</v>
      </c>
      <c r="FW129">
        <v>2.64818</v>
      </c>
      <c r="FX129">
        <v>2.2376999999999998</v>
      </c>
      <c r="FY129">
        <v>-0.27976200000000001</v>
      </c>
      <c r="FZ129">
        <v>0</v>
      </c>
      <c r="GA129">
        <v>-244.72800000000001</v>
      </c>
      <c r="GB129">
        <v>999.9</v>
      </c>
      <c r="GC129">
        <v>50.274999999999999</v>
      </c>
      <c r="GD129">
        <v>28.288</v>
      </c>
      <c r="GE129">
        <v>21.349</v>
      </c>
      <c r="GF129">
        <v>56.171999999999997</v>
      </c>
      <c r="GG129">
        <v>44.326900000000002</v>
      </c>
      <c r="GH129">
        <v>3</v>
      </c>
      <c r="GI129">
        <v>-0.20482700000000001</v>
      </c>
      <c r="GJ129">
        <v>-0.56215099999999996</v>
      </c>
      <c r="GK129">
        <v>20.132100000000001</v>
      </c>
      <c r="GL129">
        <v>5.2000700000000002</v>
      </c>
      <c r="GM129">
        <v>12.0076</v>
      </c>
      <c r="GN129">
        <v>4.9756999999999998</v>
      </c>
      <c r="GO129">
        <v>3.2932000000000001</v>
      </c>
      <c r="GP129">
        <v>42.6</v>
      </c>
      <c r="GQ129">
        <v>2098.8000000000002</v>
      </c>
      <c r="GR129">
        <v>9999</v>
      </c>
      <c r="GS129">
        <v>9999</v>
      </c>
      <c r="GT129">
        <v>1.8632299999999999</v>
      </c>
      <c r="GU129">
        <v>1.8680000000000001</v>
      </c>
      <c r="GV129">
        <v>1.8677900000000001</v>
      </c>
      <c r="GW129">
        <v>1.86893</v>
      </c>
      <c r="GX129">
        <v>1.86981</v>
      </c>
      <c r="GY129">
        <v>1.8658399999999999</v>
      </c>
      <c r="GZ129">
        <v>1.8669100000000001</v>
      </c>
      <c r="HA129">
        <v>1.86829</v>
      </c>
      <c r="HB129">
        <v>5</v>
      </c>
      <c r="HC129">
        <v>0</v>
      </c>
      <c r="HD129">
        <v>0</v>
      </c>
      <c r="HE129">
        <v>0</v>
      </c>
      <c r="HF129" t="s">
        <v>396</v>
      </c>
      <c r="HG129" t="s">
        <v>397</v>
      </c>
      <c r="HH129" t="s">
        <v>398</v>
      </c>
      <c r="HI129" t="s">
        <v>398</v>
      </c>
      <c r="HJ129" t="s">
        <v>398</v>
      </c>
      <c r="HK129" t="s">
        <v>398</v>
      </c>
      <c r="HL129">
        <v>0</v>
      </c>
      <c r="HM129">
        <v>100</v>
      </c>
      <c r="HN129">
        <v>100</v>
      </c>
      <c r="HO129">
        <v>2.59</v>
      </c>
      <c r="HP129">
        <v>0.13289999999999999</v>
      </c>
      <c r="HQ129">
        <v>2.58935000000008</v>
      </c>
      <c r="HR129">
        <v>0</v>
      </c>
      <c r="HS129">
        <v>0</v>
      </c>
      <c r="HT129">
        <v>0</v>
      </c>
      <c r="HU129">
        <v>0.13297</v>
      </c>
      <c r="HV129">
        <v>0</v>
      </c>
      <c r="HW129">
        <v>0</v>
      </c>
      <c r="HX129">
        <v>0</v>
      </c>
      <c r="HY129">
        <v>-1</v>
      </c>
      <c r="HZ129">
        <v>-1</v>
      </c>
      <c r="IA129">
        <v>-1</v>
      </c>
      <c r="IB129">
        <v>-1</v>
      </c>
      <c r="IC129">
        <v>0.5</v>
      </c>
      <c r="ID129">
        <v>0.5</v>
      </c>
      <c r="IE129">
        <v>1.5112300000000001</v>
      </c>
      <c r="IF129">
        <v>2.6293899999999999</v>
      </c>
      <c r="IG129">
        <v>2.9980500000000001</v>
      </c>
      <c r="IH129">
        <v>2.9565399999999999</v>
      </c>
      <c r="II129">
        <v>2.7453599999999998</v>
      </c>
      <c r="IJ129">
        <v>2.31812</v>
      </c>
      <c r="IK129">
        <v>33.087499999999999</v>
      </c>
      <c r="IL129">
        <v>24.218800000000002</v>
      </c>
      <c r="IM129">
        <v>18</v>
      </c>
      <c r="IN129">
        <v>1075.79</v>
      </c>
      <c r="IO129">
        <v>657.08100000000002</v>
      </c>
      <c r="IP129">
        <v>24.999500000000001</v>
      </c>
      <c r="IQ129">
        <v>24.621099999999998</v>
      </c>
      <c r="IR129">
        <v>29.9999</v>
      </c>
      <c r="IS129">
        <v>24.505099999999999</v>
      </c>
      <c r="IT129">
        <v>24.456299999999999</v>
      </c>
      <c r="IU129">
        <v>30.264600000000002</v>
      </c>
      <c r="IV129">
        <v>18.539899999999999</v>
      </c>
      <c r="IW129">
        <v>68.465000000000003</v>
      </c>
      <c r="IX129">
        <v>25</v>
      </c>
      <c r="IY129">
        <v>400</v>
      </c>
      <c r="IZ129">
        <v>17.060600000000001</v>
      </c>
      <c r="JA129">
        <v>103.44799999999999</v>
      </c>
      <c r="JB129">
        <v>104.678</v>
      </c>
    </row>
    <row r="130" spans="1:262" x14ac:dyDescent="0.2">
      <c r="A130">
        <v>114</v>
      </c>
      <c r="B130">
        <v>1634331293.0999999</v>
      </c>
      <c r="C130">
        <v>19513</v>
      </c>
      <c r="D130" t="s">
        <v>864</v>
      </c>
      <c r="E130" t="s">
        <v>865</v>
      </c>
      <c r="F130" t="s">
        <v>390</v>
      </c>
      <c r="G130">
        <v>1634331293.0999999</v>
      </c>
      <c r="H130">
        <f t="shared" si="138"/>
        <v>4.2596013845521349E-3</v>
      </c>
      <c r="I130">
        <f t="shared" si="139"/>
        <v>4.259601384552135</v>
      </c>
      <c r="J130">
        <f t="shared" si="140"/>
        <v>15.495997141032937</v>
      </c>
      <c r="K130">
        <f t="shared" si="141"/>
        <v>589.19200000000001</v>
      </c>
      <c r="L130">
        <f t="shared" si="142"/>
        <v>454.31672262313174</v>
      </c>
      <c r="M130">
        <f t="shared" si="143"/>
        <v>41.332260848465907</v>
      </c>
      <c r="N130">
        <f t="shared" si="144"/>
        <v>53.602775819525597</v>
      </c>
      <c r="O130">
        <f t="shared" si="145"/>
        <v>0.21803413797777457</v>
      </c>
      <c r="P130">
        <f t="shared" si="146"/>
        <v>2.7714061668059999</v>
      </c>
      <c r="Q130">
        <f t="shared" si="147"/>
        <v>0.20893313185399523</v>
      </c>
      <c r="R130">
        <f t="shared" si="148"/>
        <v>0.13136924042323114</v>
      </c>
      <c r="S130">
        <f t="shared" si="149"/>
        <v>241.75657401836128</v>
      </c>
      <c r="T130">
        <f t="shared" si="150"/>
        <v>26.864149450012583</v>
      </c>
      <c r="U130">
        <f t="shared" si="151"/>
        <v>26.864149450012583</v>
      </c>
      <c r="V130">
        <f t="shared" si="152"/>
        <v>3.5507014094020737</v>
      </c>
      <c r="W130">
        <f t="shared" si="153"/>
        <v>50.265896194968462</v>
      </c>
      <c r="X130">
        <f t="shared" si="154"/>
        <v>1.7499560643113599</v>
      </c>
      <c r="Y130">
        <f t="shared" si="155"/>
        <v>3.481398317307884</v>
      </c>
      <c r="Z130">
        <f t="shared" si="156"/>
        <v>1.8007453450907138</v>
      </c>
      <c r="AA130">
        <f t="shared" si="157"/>
        <v>-187.84842105874915</v>
      </c>
      <c r="AB130">
        <f t="shared" si="158"/>
        <v>-50.030542521586455</v>
      </c>
      <c r="AC130">
        <f t="shared" si="159"/>
        <v>-3.8841175660861618</v>
      </c>
      <c r="AD130">
        <f t="shared" si="160"/>
        <v>-6.5071280604911408E-3</v>
      </c>
      <c r="AE130">
        <v>0</v>
      </c>
      <c r="AF130">
        <v>0</v>
      </c>
      <c r="AG130">
        <f t="shared" si="161"/>
        <v>1</v>
      </c>
      <c r="AH130">
        <f t="shared" si="162"/>
        <v>0</v>
      </c>
      <c r="AI130">
        <f t="shared" si="163"/>
        <v>48316.005891137851</v>
      </c>
      <c r="AJ130" t="s">
        <v>391</v>
      </c>
      <c r="AK130">
        <v>0</v>
      </c>
      <c r="AL130">
        <v>0</v>
      </c>
      <c r="AM130">
        <v>0</v>
      </c>
      <c r="AN130" t="e">
        <f t="shared" si="164"/>
        <v>#DIV/0!</v>
      </c>
      <c r="AO130">
        <v>-1</v>
      </c>
      <c r="AP130" t="s">
        <v>866</v>
      </c>
      <c r="AQ130">
        <v>10408.1</v>
      </c>
      <c r="AR130">
        <v>919.61040000000003</v>
      </c>
      <c r="AS130">
        <v>1077.96</v>
      </c>
      <c r="AT130">
        <f t="shared" si="165"/>
        <v>0.14689747300456413</v>
      </c>
      <c r="AU130">
        <v>0.5</v>
      </c>
      <c r="AV130">
        <f t="shared" si="166"/>
        <v>1261.3118994913789</v>
      </c>
      <c r="AW130">
        <f t="shared" si="167"/>
        <v>15.495997141032937</v>
      </c>
      <c r="AX130">
        <f t="shared" si="168"/>
        <v>92.641765352935167</v>
      </c>
      <c r="AY130">
        <f t="shared" si="169"/>
        <v>1.3078444076905093E-2</v>
      </c>
      <c r="AZ130">
        <f t="shared" si="170"/>
        <v>-1</v>
      </c>
      <c r="BA130" t="e">
        <f t="shared" si="171"/>
        <v>#DIV/0!</v>
      </c>
      <c r="BB130" t="s">
        <v>391</v>
      </c>
      <c r="BC130">
        <v>0</v>
      </c>
      <c r="BD130" t="e">
        <f t="shared" si="172"/>
        <v>#DIV/0!</v>
      </c>
      <c r="BE130" t="e">
        <f t="shared" si="173"/>
        <v>#DIV/0!</v>
      </c>
      <c r="BF130" t="e">
        <f t="shared" si="174"/>
        <v>#DIV/0!</v>
      </c>
      <c r="BG130" t="e">
        <f t="shared" si="175"/>
        <v>#DIV/0!</v>
      </c>
      <c r="BH130">
        <f t="shared" si="176"/>
        <v>0.14689747300456418</v>
      </c>
      <c r="BI130" t="e">
        <f t="shared" si="177"/>
        <v>#DIV/0!</v>
      </c>
      <c r="BJ130" t="e">
        <f t="shared" si="178"/>
        <v>#DIV/0!</v>
      </c>
      <c r="BK130" t="e">
        <f t="shared" si="179"/>
        <v>#DIV/0!</v>
      </c>
      <c r="BL130">
        <v>232</v>
      </c>
      <c r="BM130">
        <v>300</v>
      </c>
      <c r="BN130">
        <v>300</v>
      </c>
      <c r="BO130">
        <v>300</v>
      </c>
      <c r="BP130">
        <v>10408.1</v>
      </c>
      <c r="BQ130">
        <v>1054.03</v>
      </c>
      <c r="BR130">
        <v>-7.3594999999999997E-3</v>
      </c>
      <c r="BS130">
        <v>2.37</v>
      </c>
      <c r="BT130" t="s">
        <v>391</v>
      </c>
      <c r="BU130" t="s">
        <v>391</v>
      </c>
      <c r="BV130" t="s">
        <v>391</v>
      </c>
      <c r="BW130" t="s">
        <v>391</v>
      </c>
      <c r="BX130" t="s">
        <v>391</v>
      </c>
      <c r="BY130" t="s">
        <v>391</v>
      </c>
      <c r="BZ130" t="s">
        <v>391</v>
      </c>
      <c r="CA130" t="s">
        <v>391</v>
      </c>
      <c r="CB130" t="s">
        <v>391</v>
      </c>
      <c r="CC130" t="s">
        <v>391</v>
      </c>
      <c r="CD130">
        <f t="shared" si="180"/>
        <v>1500.12</v>
      </c>
      <c r="CE130">
        <f t="shared" si="181"/>
        <v>1261.3118994913789</v>
      </c>
      <c r="CF130">
        <f t="shared" si="182"/>
        <v>0.84080733507411343</v>
      </c>
      <c r="CG130">
        <f t="shared" si="183"/>
        <v>0.16115815669303876</v>
      </c>
      <c r="CH130">
        <v>6</v>
      </c>
      <c r="CI130">
        <v>0.5</v>
      </c>
      <c r="CJ130" t="s">
        <v>393</v>
      </c>
      <c r="CK130">
        <v>2</v>
      </c>
      <c r="CL130">
        <v>1634331293.0999999</v>
      </c>
      <c r="CM130">
        <v>589.19200000000001</v>
      </c>
      <c r="CN130">
        <v>599.995</v>
      </c>
      <c r="CO130">
        <v>19.235199999999999</v>
      </c>
      <c r="CP130">
        <v>16.7287</v>
      </c>
      <c r="CQ130">
        <v>585.84799999999996</v>
      </c>
      <c r="CR130">
        <v>19.120200000000001</v>
      </c>
      <c r="CS130">
        <v>1000.04</v>
      </c>
      <c r="CT130">
        <v>90.876999999999995</v>
      </c>
      <c r="CU130">
        <v>9.9754300000000004E-2</v>
      </c>
      <c r="CV130">
        <v>26.529299999999999</v>
      </c>
      <c r="CW130">
        <v>-252.904</v>
      </c>
      <c r="CX130">
        <v>999.9</v>
      </c>
      <c r="CY130">
        <v>0</v>
      </c>
      <c r="CZ130">
        <v>0</v>
      </c>
      <c r="DA130">
        <v>10040.6</v>
      </c>
      <c r="DB130">
        <v>0</v>
      </c>
      <c r="DC130">
        <v>9.9846900000000005</v>
      </c>
      <c r="DD130">
        <v>-11.557600000000001</v>
      </c>
      <c r="DE130">
        <v>599.98900000000003</v>
      </c>
      <c r="DF130">
        <v>610.20299999999997</v>
      </c>
      <c r="DG130">
        <v>2.5245199999999999</v>
      </c>
      <c r="DH130">
        <v>599.995</v>
      </c>
      <c r="DI130">
        <v>16.7287</v>
      </c>
      <c r="DJ130">
        <v>1.7496700000000001</v>
      </c>
      <c r="DK130">
        <v>1.5202500000000001</v>
      </c>
      <c r="DL130">
        <v>15.3443</v>
      </c>
      <c r="DM130">
        <v>13.173400000000001</v>
      </c>
      <c r="DN130">
        <v>1500.12</v>
      </c>
      <c r="DO130">
        <v>0.972997</v>
      </c>
      <c r="DP130">
        <v>2.7002700000000001E-2</v>
      </c>
      <c r="DQ130">
        <v>0</v>
      </c>
      <c r="DR130">
        <v>918.923</v>
      </c>
      <c r="DS130">
        <v>5.0006300000000001</v>
      </c>
      <c r="DT130">
        <v>13474.6</v>
      </c>
      <c r="DU130">
        <v>12906.1</v>
      </c>
      <c r="DV130">
        <v>36.936999999999998</v>
      </c>
      <c r="DW130">
        <v>37.436999999999998</v>
      </c>
      <c r="DX130">
        <v>36.811999999999998</v>
      </c>
      <c r="DY130">
        <v>36.686999999999998</v>
      </c>
      <c r="DZ130">
        <v>38.186999999999998</v>
      </c>
      <c r="EA130">
        <v>1454.75</v>
      </c>
      <c r="EB130">
        <v>40.369999999999997</v>
      </c>
      <c r="EC130">
        <v>0</v>
      </c>
      <c r="ED130">
        <v>121.60000014305101</v>
      </c>
      <c r="EE130">
        <v>0</v>
      </c>
      <c r="EF130">
        <v>919.61040000000003</v>
      </c>
      <c r="EG130">
        <v>-8.2629230958693594</v>
      </c>
      <c r="EH130">
        <v>-137.507692257554</v>
      </c>
      <c r="EI130">
        <v>13490.464</v>
      </c>
      <c r="EJ130">
        <v>15</v>
      </c>
      <c r="EK130">
        <v>1634331319.0999999</v>
      </c>
      <c r="EL130" t="s">
        <v>867</v>
      </c>
      <c r="EM130">
        <v>1634331310.0999999</v>
      </c>
      <c r="EN130">
        <v>1634331319.0999999</v>
      </c>
      <c r="EO130">
        <v>123</v>
      </c>
      <c r="EP130">
        <v>0.755</v>
      </c>
      <c r="EQ130">
        <v>-1.7999999999999999E-2</v>
      </c>
      <c r="ER130">
        <v>3.3439999999999999</v>
      </c>
      <c r="ES130">
        <v>0.115</v>
      </c>
      <c r="ET130">
        <v>600</v>
      </c>
      <c r="EU130">
        <v>17</v>
      </c>
      <c r="EV130">
        <v>0.1</v>
      </c>
      <c r="EW130">
        <v>0.04</v>
      </c>
      <c r="EX130">
        <v>-11.6200390243902</v>
      </c>
      <c r="EY130">
        <v>0.28001184668988499</v>
      </c>
      <c r="EZ130">
        <v>3.1312951252179297E-2</v>
      </c>
      <c r="FA130">
        <v>0</v>
      </c>
      <c r="FB130">
        <v>2.5013236585365899</v>
      </c>
      <c r="FC130">
        <v>0.117330313588851</v>
      </c>
      <c r="FD130">
        <v>1.16162509707354E-2</v>
      </c>
      <c r="FE130">
        <v>1</v>
      </c>
      <c r="FF130">
        <v>1</v>
      </c>
      <c r="FG130">
        <v>2</v>
      </c>
      <c r="FH130" t="s">
        <v>435</v>
      </c>
      <c r="FI130">
        <v>3.8844599999999998</v>
      </c>
      <c r="FJ130">
        <v>2.7591100000000002</v>
      </c>
      <c r="FK130">
        <v>0.117974</v>
      </c>
      <c r="FL130">
        <v>0.120022</v>
      </c>
      <c r="FM130">
        <v>8.9890499999999998E-2</v>
      </c>
      <c r="FN130">
        <v>8.1738599999999995E-2</v>
      </c>
      <c r="FO130">
        <v>34726.9</v>
      </c>
      <c r="FP130">
        <v>38029.300000000003</v>
      </c>
      <c r="FQ130">
        <v>35667.800000000003</v>
      </c>
      <c r="FR130">
        <v>39218.300000000003</v>
      </c>
      <c r="FS130">
        <v>46054.6</v>
      </c>
      <c r="FT130">
        <v>51998.3</v>
      </c>
      <c r="FU130">
        <v>55780.3</v>
      </c>
      <c r="FV130">
        <v>62884.6</v>
      </c>
      <c r="FW130">
        <v>2.65158</v>
      </c>
      <c r="FX130">
        <v>2.23915</v>
      </c>
      <c r="FY130">
        <v>-0.27588000000000001</v>
      </c>
      <c r="FZ130">
        <v>0</v>
      </c>
      <c r="GA130">
        <v>-244.73099999999999</v>
      </c>
      <c r="GB130">
        <v>999.9</v>
      </c>
      <c r="GC130">
        <v>49.86</v>
      </c>
      <c r="GD130">
        <v>28.268000000000001</v>
      </c>
      <c r="GE130">
        <v>21.148599999999998</v>
      </c>
      <c r="GF130">
        <v>55.222000000000001</v>
      </c>
      <c r="GG130">
        <v>44.402999999999999</v>
      </c>
      <c r="GH130">
        <v>3</v>
      </c>
      <c r="GI130">
        <v>-0.20721000000000001</v>
      </c>
      <c r="GJ130">
        <v>-0.57878499999999999</v>
      </c>
      <c r="GK130">
        <v>20.131900000000002</v>
      </c>
      <c r="GL130">
        <v>5.1999199999999997</v>
      </c>
      <c r="GM130">
        <v>12.007</v>
      </c>
      <c r="GN130">
        <v>4.9757499999999997</v>
      </c>
      <c r="GO130">
        <v>3.2932800000000002</v>
      </c>
      <c r="GP130">
        <v>42.7</v>
      </c>
      <c r="GQ130">
        <v>2103.4</v>
      </c>
      <c r="GR130">
        <v>9999</v>
      </c>
      <c r="GS130">
        <v>9999</v>
      </c>
      <c r="GT130">
        <v>1.86317</v>
      </c>
      <c r="GU130">
        <v>1.8680000000000001</v>
      </c>
      <c r="GV130">
        <v>1.8677600000000001</v>
      </c>
      <c r="GW130">
        <v>1.8689</v>
      </c>
      <c r="GX130">
        <v>1.86981</v>
      </c>
      <c r="GY130">
        <v>1.8658399999999999</v>
      </c>
      <c r="GZ130">
        <v>1.8669100000000001</v>
      </c>
      <c r="HA130">
        <v>1.86829</v>
      </c>
      <c r="HB130">
        <v>5</v>
      </c>
      <c r="HC130">
        <v>0</v>
      </c>
      <c r="HD130">
        <v>0</v>
      </c>
      <c r="HE130">
        <v>0</v>
      </c>
      <c r="HF130" t="s">
        <v>396</v>
      </c>
      <c r="HG130" t="s">
        <v>397</v>
      </c>
      <c r="HH130" t="s">
        <v>398</v>
      </c>
      <c r="HI130" t="s">
        <v>398</v>
      </c>
      <c r="HJ130" t="s">
        <v>398</v>
      </c>
      <c r="HK130" t="s">
        <v>398</v>
      </c>
      <c r="HL130">
        <v>0</v>
      </c>
      <c r="HM130">
        <v>100</v>
      </c>
      <c r="HN130">
        <v>100</v>
      </c>
      <c r="HO130">
        <v>3.3439999999999999</v>
      </c>
      <c r="HP130">
        <v>0.115</v>
      </c>
      <c r="HQ130">
        <v>2.58935000000008</v>
      </c>
      <c r="HR130">
        <v>0</v>
      </c>
      <c r="HS130">
        <v>0</v>
      </c>
      <c r="HT130">
        <v>0</v>
      </c>
      <c r="HU130">
        <v>0.13297</v>
      </c>
      <c r="HV130">
        <v>0</v>
      </c>
      <c r="HW130">
        <v>0</v>
      </c>
      <c r="HX130">
        <v>0</v>
      </c>
      <c r="HY130">
        <v>-1</v>
      </c>
      <c r="HZ130">
        <v>-1</v>
      </c>
      <c r="IA130">
        <v>-1</v>
      </c>
      <c r="IB130">
        <v>-1</v>
      </c>
      <c r="IC130">
        <v>2.5</v>
      </c>
      <c r="ID130">
        <v>2.5</v>
      </c>
      <c r="IE130">
        <v>2.0910600000000001</v>
      </c>
      <c r="IF130">
        <v>2.6281699999999999</v>
      </c>
      <c r="IG130">
        <v>2.9980500000000001</v>
      </c>
      <c r="IH130">
        <v>2.9553199999999999</v>
      </c>
      <c r="II130">
        <v>2.7453599999999998</v>
      </c>
      <c r="IJ130">
        <v>2.34131</v>
      </c>
      <c r="IK130">
        <v>33.065199999999997</v>
      </c>
      <c r="IL130">
        <v>24.218800000000002</v>
      </c>
      <c r="IM130">
        <v>18</v>
      </c>
      <c r="IN130">
        <v>1079.0999999999999</v>
      </c>
      <c r="IO130">
        <v>657.78800000000001</v>
      </c>
      <c r="IP130">
        <v>24.9998</v>
      </c>
      <c r="IQ130">
        <v>24.585100000000001</v>
      </c>
      <c r="IR130">
        <v>30</v>
      </c>
      <c r="IS130">
        <v>24.465599999999998</v>
      </c>
      <c r="IT130">
        <v>24.418800000000001</v>
      </c>
      <c r="IU130">
        <v>41.858699999999999</v>
      </c>
      <c r="IV130">
        <v>19.7287</v>
      </c>
      <c r="IW130">
        <v>67.721000000000004</v>
      </c>
      <c r="IX130">
        <v>25</v>
      </c>
      <c r="IY130">
        <v>600</v>
      </c>
      <c r="IZ130">
        <v>16.622299999999999</v>
      </c>
      <c r="JA130">
        <v>103.456</v>
      </c>
      <c r="JB130">
        <v>104.685</v>
      </c>
    </row>
    <row r="131" spans="1:262" x14ac:dyDescent="0.2">
      <c r="A131">
        <v>115</v>
      </c>
      <c r="B131">
        <v>1634331440.0999999</v>
      </c>
      <c r="C131">
        <v>19660</v>
      </c>
      <c r="D131" t="s">
        <v>868</v>
      </c>
      <c r="E131" t="s">
        <v>869</v>
      </c>
      <c r="F131" t="s">
        <v>390</v>
      </c>
      <c r="G131">
        <v>1634331440.0999999</v>
      </c>
      <c r="H131">
        <f t="shared" si="138"/>
        <v>4.8556557640271839E-3</v>
      </c>
      <c r="I131">
        <f t="shared" si="139"/>
        <v>4.8556557640271842</v>
      </c>
      <c r="J131">
        <f t="shared" si="140"/>
        <v>15.501433077279465</v>
      </c>
      <c r="K131">
        <f t="shared" si="141"/>
        <v>788.428</v>
      </c>
      <c r="L131">
        <f t="shared" si="142"/>
        <v>663.969671090823</v>
      </c>
      <c r="M131">
        <f t="shared" si="143"/>
        <v>60.404921022688832</v>
      </c>
      <c r="N131">
        <f t="shared" si="144"/>
        <v>71.727570016616014</v>
      </c>
      <c r="O131">
        <f t="shared" si="145"/>
        <v>0.25533225400318366</v>
      </c>
      <c r="P131">
        <f t="shared" si="146"/>
        <v>2.7623889198766585</v>
      </c>
      <c r="Q131">
        <f t="shared" si="147"/>
        <v>0.24290792532943198</v>
      </c>
      <c r="R131">
        <f t="shared" si="148"/>
        <v>0.15288333698269979</v>
      </c>
      <c r="S131">
        <f t="shared" si="149"/>
        <v>241.7655710186437</v>
      </c>
      <c r="T131">
        <f t="shared" si="150"/>
        <v>26.635558392694097</v>
      </c>
      <c r="U131">
        <f t="shared" si="151"/>
        <v>26.635558392694097</v>
      </c>
      <c r="V131">
        <f t="shared" si="152"/>
        <v>3.5032613273333544</v>
      </c>
      <c r="W131">
        <f t="shared" si="153"/>
        <v>50.08988022485007</v>
      </c>
      <c r="X131">
        <f t="shared" si="154"/>
        <v>1.7370665125836005</v>
      </c>
      <c r="Y131">
        <f t="shared" si="155"/>
        <v>3.4678991141245032</v>
      </c>
      <c r="Z131">
        <f t="shared" si="156"/>
        <v>1.7661948147497539</v>
      </c>
      <c r="AA131">
        <f t="shared" si="157"/>
        <v>-214.1344191935988</v>
      </c>
      <c r="AB131">
        <f t="shared" si="158"/>
        <v>-25.638845545458356</v>
      </c>
      <c r="AC131">
        <f t="shared" si="159"/>
        <v>-1.994024972360195</v>
      </c>
      <c r="AD131">
        <f t="shared" si="160"/>
        <v>-1.7186927736538848E-3</v>
      </c>
      <c r="AE131">
        <v>0</v>
      </c>
      <c r="AF131">
        <v>0</v>
      </c>
      <c r="AG131">
        <f t="shared" si="161"/>
        <v>1</v>
      </c>
      <c r="AH131">
        <f t="shared" si="162"/>
        <v>0</v>
      </c>
      <c r="AI131">
        <f t="shared" si="163"/>
        <v>48080.61468804966</v>
      </c>
      <c r="AJ131" t="s">
        <v>391</v>
      </c>
      <c r="AK131">
        <v>0</v>
      </c>
      <c r="AL131">
        <v>0</v>
      </c>
      <c r="AM131">
        <v>0</v>
      </c>
      <c r="AN131" t="e">
        <f t="shared" si="164"/>
        <v>#DIV/0!</v>
      </c>
      <c r="AO131">
        <v>-1</v>
      </c>
      <c r="AP131" t="s">
        <v>870</v>
      </c>
      <c r="AQ131">
        <v>10402</v>
      </c>
      <c r="AR131">
        <v>913.51775999999995</v>
      </c>
      <c r="AS131">
        <v>1056.19</v>
      </c>
      <c r="AT131">
        <f t="shared" si="165"/>
        <v>0.13508198335526755</v>
      </c>
      <c r="AU131">
        <v>0.5</v>
      </c>
      <c r="AV131">
        <f t="shared" si="166"/>
        <v>1261.3619994915252</v>
      </c>
      <c r="AW131">
        <f t="shared" si="167"/>
        <v>15.501433077279465</v>
      </c>
      <c r="AX131">
        <f t="shared" si="168"/>
        <v>85.193640310140609</v>
      </c>
      <c r="AY131">
        <f t="shared" si="169"/>
        <v>1.3082234191240461E-2</v>
      </c>
      <c r="AZ131">
        <f t="shared" si="170"/>
        <v>-1</v>
      </c>
      <c r="BA131" t="e">
        <f t="shared" si="171"/>
        <v>#DIV/0!</v>
      </c>
      <c r="BB131" t="s">
        <v>391</v>
      </c>
      <c r="BC131">
        <v>0</v>
      </c>
      <c r="BD131" t="e">
        <f t="shared" si="172"/>
        <v>#DIV/0!</v>
      </c>
      <c r="BE131" t="e">
        <f t="shared" si="173"/>
        <v>#DIV/0!</v>
      </c>
      <c r="BF131" t="e">
        <f t="shared" si="174"/>
        <v>#DIV/0!</v>
      </c>
      <c r="BG131" t="e">
        <f t="shared" si="175"/>
        <v>#DIV/0!</v>
      </c>
      <c r="BH131">
        <f t="shared" si="176"/>
        <v>0.13508198335526761</v>
      </c>
      <c r="BI131" t="e">
        <f t="shared" si="177"/>
        <v>#DIV/0!</v>
      </c>
      <c r="BJ131" t="e">
        <f t="shared" si="178"/>
        <v>#DIV/0!</v>
      </c>
      <c r="BK131" t="e">
        <f t="shared" si="179"/>
        <v>#DIV/0!</v>
      </c>
      <c r="BL131">
        <v>233</v>
      </c>
      <c r="BM131">
        <v>300</v>
      </c>
      <c r="BN131">
        <v>300</v>
      </c>
      <c r="BO131">
        <v>300</v>
      </c>
      <c r="BP131">
        <v>10402</v>
      </c>
      <c r="BQ131">
        <v>1034.1099999999999</v>
      </c>
      <c r="BR131">
        <v>-7.3560300000000004E-3</v>
      </c>
      <c r="BS131">
        <v>2.63</v>
      </c>
      <c r="BT131" t="s">
        <v>391</v>
      </c>
      <c r="BU131" t="s">
        <v>391</v>
      </c>
      <c r="BV131" t="s">
        <v>391</v>
      </c>
      <c r="BW131" t="s">
        <v>391</v>
      </c>
      <c r="BX131" t="s">
        <v>391</v>
      </c>
      <c r="BY131" t="s">
        <v>391</v>
      </c>
      <c r="BZ131" t="s">
        <v>391</v>
      </c>
      <c r="CA131" t="s">
        <v>391</v>
      </c>
      <c r="CB131" t="s">
        <v>391</v>
      </c>
      <c r="CC131" t="s">
        <v>391</v>
      </c>
      <c r="CD131">
        <f t="shared" si="180"/>
        <v>1500.18</v>
      </c>
      <c r="CE131">
        <f t="shared" si="181"/>
        <v>1261.3619994915252</v>
      </c>
      <c r="CF131">
        <f t="shared" si="182"/>
        <v>0.84080710280867976</v>
      </c>
      <c r="CG131">
        <f t="shared" si="183"/>
        <v>0.16115770842075197</v>
      </c>
      <c r="CH131">
        <v>6</v>
      </c>
      <c r="CI131">
        <v>0.5</v>
      </c>
      <c r="CJ131" t="s">
        <v>393</v>
      </c>
      <c r="CK131">
        <v>2</v>
      </c>
      <c r="CL131">
        <v>1634331440.0999999</v>
      </c>
      <c r="CM131">
        <v>788.428</v>
      </c>
      <c r="CN131">
        <v>800.02599999999995</v>
      </c>
      <c r="CO131">
        <v>19.093800000000002</v>
      </c>
      <c r="CP131">
        <v>16.236000000000001</v>
      </c>
      <c r="CQ131">
        <v>784.59799999999996</v>
      </c>
      <c r="CR131">
        <v>18.993600000000001</v>
      </c>
      <c r="CS131">
        <v>999.98800000000006</v>
      </c>
      <c r="CT131">
        <v>90.875200000000007</v>
      </c>
      <c r="CU131">
        <v>0.10022200000000001</v>
      </c>
      <c r="CV131">
        <v>26.4634</v>
      </c>
      <c r="CW131">
        <v>-253.79400000000001</v>
      </c>
      <c r="CX131">
        <v>999.9</v>
      </c>
      <c r="CY131">
        <v>0</v>
      </c>
      <c r="CZ131">
        <v>0</v>
      </c>
      <c r="DA131">
        <v>9987.5</v>
      </c>
      <c r="DB131">
        <v>0</v>
      </c>
      <c r="DC131">
        <v>9.9846900000000005</v>
      </c>
      <c r="DD131">
        <v>-11.5977</v>
      </c>
      <c r="DE131">
        <v>803.77599999999995</v>
      </c>
      <c r="DF131">
        <v>813.23</v>
      </c>
      <c r="DG131">
        <v>2.8577499999999998</v>
      </c>
      <c r="DH131">
        <v>800.02599999999995</v>
      </c>
      <c r="DI131">
        <v>16.236000000000001</v>
      </c>
      <c r="DJ131">
        <v>1.73515</v>
      </c>
      <c r="DK131">
        <v>1.4754499999999999</v>
      </c>
      <c r="DL131">
        <v>15.214499999999999</v>
      </c>
      <c r="DM131">
        <v>12.716100000000001</v>
      </c>
      <c r="DN131">
        <v>1500.18</v>
      </c>
      <c r="DO131">
        <v>0.97300600000000004</v>
      </c>
      <c r="DP131">
        <v>2.69936E-2</v>
      </c>
      <c r="DQ131">
        <v>0</v>
      </c>
      <c r="DR131">
        <v>913.18799999999999</v>
      </c>
      <c r="DS131">
        <v>5.0006300000000001</v>
      </c>
      <c r="DT131">
        <v>13445.6</v>
      </c>
      <c r="DU131">
        <v>12906.7</v>
      </c>
      <c r="DV131">
        <v>38.311999999999998</v>
      </c>
      <c r="DW131">
        <v>39.25</v>
      </c>
      <c r="DX131">
        <v>38.061999999999998</v>
      </c>
      <c r="DY131">
        <v>39.5</v>
      </c>
      <c r="DZ131">
        <v>39.75</v>
      </c>
      <c r="EA131">
        <v>1454.82</v>
      </c>
      <c r="EB131">
        <v>40.36</v>
      </c>
      <c r="EC131">
        <v>0</v>
      </c>
      <c r="ED131">
        <v>146.40000009536701</v>
      </c>
      <c r="EE131">
        <v>0</v>
      </c>
      <c r="EF131">
        <v>913.51775999999995</v>
      </c>
      <c r="EG131">
        <v>-7.09499998344522</v>
      </c>
      <c r="EH131">
        <v>-73.530769113702704</v>
      </c>
      <c r="EI131">
        <v>13452.636</v>
      </c>
      <c r="EJ131">
        <v>15</v>
      </c>
      <c r="EK131">
        <v>1634331395.5999999</v>
      </c>
      <c r="EL131" t="s">
        <v>871</v>
      </c>
      <c r="EM131">
        <v>1634331392.0999999</v>
      </c>
      <c r="EN131">
        <v>1634331395.5999999</v>
      </c>
      <c r="EO131">
        <v>124</v>
      </c>
      <c r="EP131">
        <v>0.48599999999999999</v>
      </c>
      <c r="EQ131">
        <v>-1.4999999999999999E-2</v>
      </c>
      <c r="ER131">
        <v>3.831</v>
      </c>
      <c r="ES131">
        <v>0.1</v>
      </c>
      <c r="ET131">
        <v>800</v>
      </c>
      <c r="EU131">
        <v>16</v>
      </c>
      <c r="EV131">
        <v>0.1</v>
      </c>
      <c r="EW131">
        <v>0.03</v>
      </c>
      <c r="EX131">
        <v>-11.594170731707299</v>
      </c>
      <c r="EY131">
        <v>0.18039512195123</v>
      </c>
      <c r="EZ131">
        <v>3.0959818521419699E-2</v>
      </c>
      <c r="FA131">
        <v>0</v>
      </c>
      <c r="FB131">
        <v>2.8489387804878001</v>
      </c>
      <c r="FC131">
        <v>1.28891289198549E-2</v>
      </c>
      <c r="FD131">
        <v>3.5025323209260401E-3</v>
      </c>
      <c r="FE131">
        <v>1</v>
      </c>
      <c r="FF131">
        <v>1</v>
      </c>
      <c r="FG131">
        <v>2</v>
      </c>
      <c r="FH131" t="s">
        <v>435</v>
      </c>
      <c r="FI131">
        <v>3.8843899999999998</v>
      </c>
      <c r="FJ131">
        <v>2.7591000000000001</v>
      </c>
      <c r="FK131">
        <v>0.14416699999999999</v>
      </c>
      <c r="FL131">
        <v>0.14600099999999999</v>
      </c>
      <c r="FM131">
        <v>8.9468300000000001E-2</v>
      </c>
      <c r="FN131">
        <v>8.0014299999999997E-2</v>
      </c>
      <c r="FO131">
        <v>33698.199999999997</v>
      </c>
      <c r="FP131">
        <v>36909.9</v>
      </c>
      <c r="FQ131">
        <v>35669.5</v>
      </c>
      <c r="FR131">
        <v>39220.800000000003</v>
      </c>
      <c r="FS131">
        <v>46078.7</v>
      </c>
      <c r="FT131">
        <v>52100.4</v>
      </c>
      <c r="FU131">
        <v>55782.400000000001</v>
      </c>
      <c r="FV131">
        <v>62888.7</v>
      </c>
      <c r="FW131">
        <v>2.65198</v>
      </c>
      <c r="FX131">
        <v>2.2395</v>
      </c>
      <c r="FY131">
        <v>-0.30543700000000001</v>
      </c>
      <c r="FZ131">
        <v>0</v>
      </c>
      <c r="GA131">
        <v>-244.74</v>
      </c>
      <c r="GB131">
        <v>999.9</v>
      </c>
      <c r="GC131">
        <v>49.371000000000002</v>
      </c>
      <c r="GD131">
        <v>28.257999999999999</v>
      </c>
      <c r="GE131">
        <v>20.929400000000001</v>
      </c>
      <c r="GF131">
        <v>56.752000000000002</v>
      </c>
      <c r="GG131">
        <v>44.599400000000003</v>
      </c>
      <c r="GH131">
        <v>3</v>
      </c>
      <c r="GI131">
        <v>-0.209649</v>
      </c>
      <c r="GJ131">
        <v>-0.60236900000000004</v>
      </c>
      <c r="GK131">
        <v>20.133800000000001</v>
      </c>
      <c r="GL131">
        <v>5.2024600000000003</v>
      </c>
      <c r="GM131">
        <v>12.0083</v>
      </c>
      <c r="GN131">
        <v>4.9759000000000002</v>
      </c>
      <c r="GO131">
        <v>3.2930799999999998</v>
      </c>
      <c r="GP131">
        <v>42.7</v>
      </c>
      <c r="GQ131">
        <v>2108.4</v>
      </c>
      <c r="GR131">
        <v>9999</v>
      </c>
      <c r="GS131">
        <v>9999</v>
      </c>
      <c r="GT131">
        <v>1.8631800000000001</v>
      </c>
      <c r="GU131">
        <v>1.86799</v>
      </c>
      <c r="GV131">
        <v>1.8677699999999999</v>
      </c>
      <c r="GW131">
        <v>1.8689100000000001</v>
      </c>
      <c r="GX131">
        <v>1.86981</v>
      </c>
      <c r="GY131">
        <v>1.8658399999999999</v>
      </c>
      <c r="GZ131">
        <v>1.8669100000000001</v>
      </c>
      <c r="HA131">
        <v>1.8683000000000001</v>
      </c>
      <c r="HB131">
        <v>5</v>
      </c>
      <c r="HC131">
        <v>0</v>
      </c>
      <c r="HD131">
        <v>0</v>
      </c>
      <c r="HE131">
        <v>0</v>
      </c>
      <c r="HF131" t="s">
        <v>396</v>
      </c>
      <c r="HG131" t="s">
        <v>397</v>
      </c>
      <c r="HH131" t="s">
        <v>398</v>
      </c>
      <c r="HI131" t="s">
        <v>398</v>
      </c>
      <c r="HJ131" t="s">
        <v>398</v>
      </c>
      <c r="HK131" t="s">
        <v>398</v>
      </c>
      <c r="HL131">
        <v>0</v>
      </c>
      <c r="HM131">
        <v>100</v>
      </c>
      <c r="HN131">
        <v>100</v>
      </c>
      <c r="HO131">
        <v>3.83</v>
      </c>
      <c r="HP131">
        <v>0.1002</v>
      </c>
      <c r="HQ131">
        <v>3.8306999999998701</v>
      </c>
      <c r="HR131">
        <v>0</v>
      </c>
      <c r="HS131">
        <v>0</v>
      </c>
      <c r="HT131">
        <v>0</v>
      </c>
      <c r="HU131">
        <v>0.100195238095242</v>
      </c>
      <c r="HV131">
        <v>0</v>
      </c>
      <c r="HW131">
        <v>0</v>
      </c>
      <c r="HX131">
        <v>0</v>
      </c>
      <c r="HY131">
        <v>-1</v>
      </c>
      <c r="HZ131">
        <v>-1</v>
      </c>
      <c r="IA131">
        <v>-1</v>
      </c>
      <c r="IB131">
        <v>-1</v>
      </c>
      <c r="IC131">
        <v>0.8</v>
      </c>
      <c r="ID131">
        <v>0.7</v>
      </c>
      <c r="IE131">
        <v>2.6257299999999999</v>
      </c>
      <c r="IF131">
        <v>2.6245099999999999</v>
      </c>
      <c r="IG131">
        <v>2.9980500000000001</v>
      </c>
      <c r="IH131">
        <v>2.9565399999999999</v>
      </c>
      <c r="II131">
        <v>2.7453599999999998</v>
      </c>
      <c r="IJ131">
        <v>2.2936999999999999</v>
      </c>
      <c r="IK131">
        <v>33.042900000000003</v>
      </c>
      <c r="IL131">
        <v>24.210100000000001</v>
      </c>
      <c r="IM131">
        <v>18</v>
      </c>
      <c r="IN131">
        <v>1078.77</v>
      </c>
      <c r="IO131">
        <v>657.55899999999997</v>
      </c>
      <c r="IP131">
        <v>24.9999</v>
      </c>
      <c r="IQ131">
        <v>24.547899999999998</v>
      </c>
      <c r="IR131">
        <v>30</v>
      </c>
      <c r="IS131">
        <v>24.425999999999998</v>
      </c>
      <c r="IT131">
        <v>24.3782</v>
      </c>
      <c r="IU131">
        <v>52.554600000000001</v>
      </c>
      <c r="IV131">
        <v>21.101900000000001</v>
      </c>
      <c r="IW131">
        <v>66.820099999999996</v>
      </c>
      <c r="IX131">
        <v>25</v>
      </c>
      <c r="IY131">
        <v>800</v>
      </c>
      <c r="IZ131">
        <v>16.174600000000002</v>
      </c>
      <c r="JA131">
        <v>103.46</v>
      </c>
      <c r="JB131">
        <v>104.69199999999999</v>
      </c>
    </row>
    <row r="132" spans="1:262" x14ac:dyDescent="0.2">
      <c r="A132">
        <v>116</v>
      </c>
      <c r="B132">
        <v>1634331556.0999999</v>
      </c>
      <c r="C132">
        <v>19776</v>
      </c>
      <c r="D132" t="s">
        <v>872</v>
      </c>
      <c r="E132" t="s">
        <v>873</v>
      </c>
      <c r="F132" t="s">
        <v>390</v>
      </c>
      <c r="G132">
        <v>1634331556.0999999</v>
      </c>
      <c r="H132">
        <f t="shared" si="138"/>
        <v>5.1620496495095045E-3</v>
      </c>
      <c r="I132">
        <f t="shared" si="139"/>
        <v>5.1620496495095045</v>
      </c>
      <c r="J132">
        <f t="shared" si="140"/>
        <v>15.500329715221223</v>
      </c>
      <c r="K132">
        <f t="shared" si="141"/>
        <v>987.82</v>
      </c>
      <c r="L132">
        <f t="shared" si="142"/>
        <v>863.11422706820758</v>
      </c>
      <c r="M132">
        <f t="shared" si="143"/>
        <v>78.526133241779746</v>
      </c>
      <c r="N132">
        <f t="shared" si="144"/>
        <v>89.871864587819999</v>
      </c>
      <c r="O132">
        <f t="shared" si="145"/>
        <v>0.27233478032951353</v>
      </c>
      <c r="P132">
        <f t="shared" si="146"/>
        <v>2.7597197309305987</v>
      </c>
      <c r="Q132">
        <f t="shared" si="147"/>
        <v>0.2582368528119412</v>
      </c>
      <c r="R132">
        <f t="shared" si="148"/>
        <v>0.16260383483099314</v>
      </c>
      <c r="S132">
        <f t="shared" si="149"/>
        <v>241.72509201872333</v>
      </c>
      <c r="T132">
        <f t="shared" si="150"/>
        <v>26.673289595630461</v>
      </c>
      <c r="U132">
        <f t="shared" si="151"/>
        <v>26.673289595630461</v>
      </c>
      <c r="V132">
        <f t="shared" si="152"/>
        <v>3.511053434124261</v>
      </c>
      <c r="W132">
        <f t="shared" si="153"/>
        <v>49.955892612644966</v>
      </c>
      <c r="X132">
        <f t="shared" si="154"/>
        <v>1.7449327331793001</v>
      </c>
      <c r="Y132">
        <f t="shared" si="155"/>
        <v>3.4929467614749781</v>
      </c>
      <c r="Z132">
        <f t="shared" si="156"/>
        <v>1.7661207009449609</v>
      </c>
      <c r="AA132">
        <f t="shared" si="157"/>
        <v>-227.64638954336914</v>
      </c>
      <c r="AB132">
        <f t="shared" si="158"/>
        <v>-13.061512506744947</v>
      </c>
      <c r="AC132">
        <f t="shared" si="159"/>
        <v>-1.017637167200931</v>
      </c>
      <c r="AD132">
        <f t="shared" si="160"/>
        <v>-4.4719859167230425E-4</v>
      </c>
      <c r="AE132">
        <v>0</v>
      </c>
      <c r="AF132">
        <v>0</v>
      </c>
      <c r="AG132">
        <f t="shared" si="161"/>
        <v>1</v>
      </c>
      <c r="AH132">
        <f t="shared" si="162"/>
        <v>0</v>
      </c>
      <c r="AI132">
        <f t="shared" si="163"/>
        <v>47988.405662350342</v>
      </c>
      <c r="AJ132" t="s">
        <v>391</v>
      </c>
      <c r="AK132">
        <v>0</v>
      </c>
      <c r="AL132">
        <v>0</v>
      </c>
      <c r="AM132">
        <v>0</v>
      </c>
      <c r="AN132" t="e">
        <f t="shared" si="164"/>
        <v>#DIV/0!</v>
      </c>
      <c r="AO132">
        <v>-1</v>
      </c>
      <c r="AP132" t="s">
        <v>874</v>
      </c>
      <c r="AQ132">
        <v>10396.9</v>
      </c>
      <c r="AR132">
        <v>907.22088461538397</v>
      </c>
      <c r="AS132">
        <v>1042.51</v>
      </c>
      <c r="AT132">
        <f t="shared" si="165"/>
        <v>0.12977248696378552</v>
      </c>
      <c r="AU132">
        <v>0.5</v>
      </c>
      <c r="AV132">
        <f t="shared" si="166"/>
        <v>1261.1516994915664</v>
      </c>
      <c r="AW132">
        <f t="shared" si="167"/>
        <v>15.500329715221223</v>
      </c>
      <c r="AX132">
        <f t="shared" si="168"/>
        <v>81.831396240812623</v>
      </c>
      <c r="AY132">
        <f t="shared" si="169"/>
        <v>1.3083540799947647E-2</v>
      </c>
      <c r="AZ132">
        <f t="shared" si="170"/>
        <v>-1</v>
      </c>
      <c r="BA132" t="e">
        <f t="shared" si="171"/>
        <v>#DIV/0!</v>
      </c>
      <c r="BB132" t="s">
        <v>391</v>
      </c>
      <c r="BC132">
        <v>0</v>
      </c>
      <c r="BD132" t="e">
        <f t="shared" si="172"/>
        <v>#DIV/0!</v>
      </c>
      <c r="BE132" t="e">
        <f t="shared" si="173"/>
        <v>#DIV/0!</v>
      </c>
      <c r="BF132" t="e">
        <f t="shared" si="174"/>
        <v>#DIV/0!</v>
      </c>
      <c r="BG132" t="e">
        <f t="shared" si="175"/>
        <v>#DIV/0!</v>
      </c>
      <c r="BH132">
        <f t="shared" si="176"/>
        <v>0.12977248696378552</v>
      </c>
      <c r="BI132" t="e">
        <f t="shared" si="177"/>
        <v>#DIV/0!</v>
      </c>
      <c r="BJ132" t="e">
        <f t="shared" si="178"/>
        <v>#DIV/0!</v>
      </c>
      <c r="BK132" t="e">
        <f t="shared" si="179"/>
        <v>#DIV/0!</v>
      </c>
      <c r="BL132">
        <v>234</v>
      </c>
      <c r="BM132">
        <v>300</v>
      </c>
      <c r="BN132">
        <v>300</v>
      </c>
      <c r="BO132">
        <v>300</v>
      </c>
      <c r="BP132">
        <v>10396.9</v>
      </c>
      <c r="BQ132">
        <v>1021.19</v>
      </c>
      <c r="BR132">
        <v>-7.3516600000000003E-3</v>
      </c>
      <c r="BS132">
        <v>2.25</v>
      </c>
      <c r="BT132" t="s">
        <v>391</v>
      </c>
      <c r="BU132" t="s">
        <v>391</v>
      </c>
      <c r="BV132" t="s">
        <v>391</v>
      </c>
      <c r="BW132" t="s">
        <v>391</v>
      </c>
      <c r="BX132" t="s">
        <v>391</v>
      </c>
      <c r="BY132" t="s">
        <v>391</v>
      </c>
      <c r="BZ132" t="s">
        <v>391</v>
      </c>
      <c r="CA132" t="s">
        <v>391</v>
      </c>
      <c r="CB132" t="s">
        <v>391</v>
      </c>
      <c r="CC132" t="s">
        <v>391</v>
      </c>
      <c r="CD132">
        <f t="shared" si="180"/>
        <v>1499.93</v>
      </c>
      <c r="CE132">
        <f t="shared" si="181"/>
        <v>1261.1516994915664</v>
      </c>
      <c r="CF132">
        <f t="shared" si="182"/>
        <v>0.84080703732278606</v>
      </c>
      <c r="CG132">
        <f t="shared" si="183"/>
        <v>0.16115758203297709</v>
      </c>
      <c r="CH132">
        <v>6</v>
      </c>
      <c r="CI132">
        <v>0.5</v>
      </c>
      <c r="CJ132" t="s">
        <v>393</v>
      </c>
      <c r="CK132">
        <v>2</v>
      </c>
      <c r="CL132">
        <v>1634331556.0999999</v>
      </c>
      <c r="CM132">
        <v>987.82</v>
      </c>
      <c r="CN132">
        <v>1000.18</v>
      </c>
      <c r="CO132">
        <v>19.179300000000001</v>
      </c>
      <c r="CP132">
        <v>16.141400000000001</v>
      </c>
      <c r="CQ132">
        <v>983.49199999999996</v>
      </c>
      <c r="CR132">
        <v>19.086300000000001</v>
      </c>
      <c r="CS132">
        <v>999.976</v>
      </c>
      <c r="CT132">
        <v>90.879800000000003</v>
      </c>
      <c r="CU132">
        <v>0.100201</v>
      </c>
      <c r="CV132">
        <v>26.5855</v>
      </c>
      <c r="CW132">
        <v>-252.35400000000001</v>
      </c>
      <c r="CX132">
        <v>999.9</v>
      </c>
      <c r="CY132">
        <v>0</v>
      </c>
      <c r="CZ132">
        <v>0</v>
      </c>
      <c r="DA132">
        <v>9971.25</v>
      </c>
      <c r="DB132">
        <v>0</v>
      </c>
      <c r="DC132">
        <v>9.9846900000000005</v>
      </c>
      <c r="DD132">
        <v>-12.3589</v>
      </c>
      <c r="DE132">
        <v>1007.14</v>
      </c>
      <c r="DF132">
        <v>1016.59</v>
      </c>
      <c r="DG132">
        <v>3.0379</v>
      </c>
      <c r="DH132">
        <v>1000.18</v>
      </c>
      <c r="DI132">
        <v>16.141400000000001</v>
      </c>
      <c r="DJ132">
        <v>1.7430099999999999</v>
      </c>
      <c r="DK132">
        <v>1.4669300000000001</v>
      </c>
      <c r="DL132">
        <v>15.2849</v>
      </c>
      <c r="DM132">
        <v>12.627700000000001</v>
      </c>
      <c r="DN132">
        <v>1499.93</v>
      </c>
      <c r="DO132">
        <v>0.97300600000000004</v>
      </c>
      <c r="DP132">
        <v>2.69936E-2</v>
      </c>
      <c r="DQ132">
        <v>0</v>
      </c>
      <c r="DR132">
        <v>906.77800000000002</v>
      </c>
      <c r="DS132">
        <v>5.0006300000000001</v>
      </c>
      <c r="DT132">
        <v>13423.9</v>
      </c>
      <c r="DU132">
        <v>12904.5</v>
      </c>
      <c r="DV132">
        <v>40.061999999999998</v>
      </c>
      <c r="DW132">
        <v>40.5</v>
      </c>
      <c r="DX132">
        <v>39.625</v>
      </c>
      <c r="DY132">
        <v>41.436999999999998</v>
      </c>
      <c r="DZ132">
        <v>41.375</v>
      </c>
      <c r="EA132">
        <v>1454.58</v>
      </c>
      <c r="EB132">
        <v>40.35</v>
      </c>
      <c r="EC132">
        <v>0</v>
      </c>
      <c r="ED132">
        <v>115.799999952316</v>
      </c>
      <c r="EE132">
        <v>0</v>
      </c>
      <c r="EF132">
        <v>907.22088461538397</v>
      </c>
      <c r="EG132">
        <v>-4.0383247891858396</v>
      </c>
      <c r="EH132">
        <v>-93.234188038574104</v>
      </c>
      <c r="EI132">
        <v>13437.3038461538</v>
      </c>
      <c r="EJ132">
        <v>15</v>
      </c>
      <c r="EK132">
        <v>1634331522.5999999</v>
      </c>
      <c r="EL132" t="s">
        <v>875</v>
      </c>
      <c r="EM132">
        <v>1634331522.5999999</v>
      </c>
      <c r="EN132">
        <v>1634331520.0999999</v>
      </c>
      <c r="EO132">
        <v>125</v>
      </c>
      <c r="EP132">
        <v>0.497</v>
      </c>
      <c r="EQ132">
        <v>-7.0000000000000001E-3</v>
      </c>
      <c r="ER132">
        <v>4.3280000000000003</v>
      </c>
      <c r="ES132">
        <v>9.2999999999999999E-2</v>
      </c>
      <c r="ET132">
        <v>1000</v>
      </c>
      <c r="EU132">
        <v>16</v>
      </c>
      <c r="EV132">
        <v>0.2</v>
      </c>
      <c r="EW132">
        <v>0.03</v>
      </c>
      <c r="EX132">
        <v>-12.364295</v>
      </c>
      <c r="EY132">
        <v>3.1947467166987202E-2</v>
      </c>
      <c r="EZ132">
        <v>2.6959571120475902E-2</v>
      </c>
      <c r="FA132">
        <v>1</v>
      </c>
      <c r="FB132">
        <v>3.0187472500000001</v>
      </c>
      <c r="FC132">
        <v>9.3614296435268501E-2</v>
      </c>
      <c r="FD132">
        <v>1.8301445842815199E-2</v>
      </c>
      <c r="FE132">
        <v>1</v>
      </c>
      <c r="FF132">
        <v>2</v>
      </c>
      <c r="FG132">
        <v>2</v>
      </c>
      <c r="FH132" t="s">
        <v>395</v>
      </c>
      <c r="FI132">
        <v>3.8843800000000002</v>
      </c>
      <c r="FJ132">
        <v>2.7589399999999999</v>
      </c>
      <c r="FK132">
        <v>0.16709599999999999</v>
      </c>
      <c r="FL132">
        <v>0.16877300000000001</v>
      </c>
      <c r="FM132">
        <v>8.9792999999999998E-2</v>
      </c>
      <c r="FN132">
        <v>7.9688999999999996E-2</v>
      </c>
      <c r="FO132">
        <v>32797.800000000003</v>
      </c>
      <c r="FP132">
        <v>35927.9</v>
      </c>
      <c r="FQ132">
        <v>35670.9</v>
      </c>
      <c r="FR132">
        <v>39221.800000000003</v>
      </c>
      <c r="FS132">
        <v>46063.9</v>
      </c>
      <c r="FT132">
        <v>52121.3</v>
      </c>
      <c r="FU132">
        <v>55784.1</v>
      </c>
      <c r="FV132">
        <v>62890.8</v>
      </c>
      <c r="FW132">
        <v>2.6510500000000001</v>
      </c>
      <c r="FX132">
        <v>2.2407699999999999</v>
      </c>
      <c r="FY132">
        <v>-0.25730599999999998</v>
      </c>
      <c r="FZ132">
        <v>0</v>
      </c>
      <c r="GA132">
        <v>-244.73400000000001</v>
      </c>
      <c r="GB132">
        <v>999.9</v>
      </c>
      <c r="GC132">
        <v>48.859000000000002</v>
      </c>
      <c r="GD132">
        <v>28.257999999999999</v>
      </c>
      <c r="GE132">
        <v>20.708200000000001</v>
      </c>
      <c r="GF132">
        <v>56.642000000000003</v>
      </c>
      <c r="GG132">
        <v>44.387</v>
      </c>
      <c r="GH132">
        <v>3</v>
      </c>
      <c r="GI132">
        <v>-0.212063</v>
      </c>
      <c r="GJ132">
        <v>-0.59724900000000003</v>
      </c>
      <c r="GK132">
        <v>20.131699999999999</v>
      </c>
      <c r="GL132">
        <v>5.19977</v>
      </c>
      <c r="GM132">
        <v>12.007</v>
      </c>
      <c r="GN132">
        <v>4.9756</v>
      </c>
      <c r="GO132">
        <v>3.2930799999999998</v>
      </c>
      <c r="GP132">
        <v>42.7</v>
      </c>
      <c r="GQ132">
        <v>2112.4</v>
      </c>
      <c r="GR132">
        <v>9999</v>
      </c>
      <c r="GS132">
        <v>9999</v>
      </c>
      <c r="GT132">
        <v>1.8631500000000001</v>
      </c>
      <c r="GU132">
        <v>1.8680099999999999</v>
      </c>
      <c r="GV132">
        <v>1.8677600000000001</v>
      </c>
      <c r="GW132">
        <v>1.86893</v>
      </c>
      <c r="GX132">
        <v>1.86981</v>
      </c>
      <c r="GY132">
        <v>1.8658399999999999</v>
      </c>
      <c r="GZ132">
        <v>1.8669100000000001</v>
      </c>
      <c r="HA132">
        <v>1.8683099999999999</v>
      </c>
      <c r="HB132">
        <v>5</v>
      </c>
      <c r="HC132">
        <v>0</v>
      </c>
      <c r="HD132">
        <v>0</v>
      </c>
      <c r="HE132">
        <v>0</v>
      </c>
      <c r="HF132" t="s">
        <v>396</v>
      </c>
      <c r="HG132" t="s">
        <v>397</v>
      </c>
      <c r="HH132" t="s">
        <v>398</v>
      </c>
      <c r="HI132" t="s">
        <v>398</v>
      </c>
      <c r="HJ132" t="s">
        <v>398</v>
      </c>
      <c r="HK132" t="s">
        <v>398</v>
      </c>
      <c r="HL132">
        <v>0</v>
      </c>
      <c r="HM132">
        <v>100</v>
      </c>
      <c r="HN132">
        <v>100</v>
      </c>
      <c r="HO132">
        <v>4.3280000000000003</v>
      </c>
      <c r="HP132">
        <v>9.2999999999999999E-2</v>
      </c>
      <c r="HQ132">
        <v>4.3275714285713303</v>
      </c>
      <c r="HR132">
        <v>0</v>
      </c>
      <c r="HS132">
        <v>0</v>
      </c>
      <c r="HT132">
        <v>0</v>
      </c>
      <c r="HU132">
        <v>9.2970000000004702E-2</v>
      </c>
      <c r="HV132">
        <v>0</v>
      </c>
      <c r="HW132">
        <v>0</v>
      </c>
      <c r="HX132">
        <v>0</v>
      </c>
      <c r="HY132">
        <v>-1</v>
      </c>
      <c r="HZ132">
        <v>-1</v>
      </c>
      <c r="IA132">
        <v>-1</v>
      </c>
      <c r="IB132">
        <v>-1</v>
      </c>
      <c r="IC132">
        <v>0.6</v>
      </c>
      <c r="ID132">
        <v>0.6</v>
      </c>
      <c r="IE132">
        <v>3.12744</v>
      </c>
      <c r="IF132">
        <v>2.6074199999999998</v>
      </c>
      <c r="IG132">
        <v>2.9980500000000001</v>
      </c>
      <c r="IH132">
        <v>2.9565399999999999</v>
      </c>
      <c r="II132">
        <v>2.7453599999999998</v>
      </c>
      <c r="IJ132">
        <v>2.3339799999999999</v>
      </c>
      <c r="IK132">
        <v>33.020600000000002</v>
      </c>
      <c r="IL132">
        <v>24.210100000000001</v>
      </c>
      <c r="IM132">
        <v>18</v>
      </c>
      <c r="IN132">
        <v>1077.06</v>
      </c>
      <c r="IO132">
        <v>658.23</v>
      </c>
      <c r="IP132">
        <v>25</v>
      </c>
      <c r="IQ132">
        <v>24.520099999999999</v>
      </c>
      <c r="IR132">
        <v>30</v>
      </c>
      <c r="IS132">
        <v>24.397400000000001</v>
      </c>
      <c r="IT132">
        <v>24.349299999999999</v>
      </c>
      <c r="IU132">
        <v>62.580800000000004</v>
      </c>
      <c r="IV132">
        <v>20.270700000000001</v>
      </c>
      <c r="IW132">
        <v>65.830699999999993</v>
      </c>
      <c r="IX132">
        <v>25</v>
      </c>
      <c r="IY132">
        <v>1000</v>
      </c>
      <c r="IZ132">
        <v>16.121300000000002</v>
      </c>
      <c r="JA132">
        <v>103.46299999999999</v>
      </c>
      <c r="JB132">
        <v>104.69499999999999</v>
      </c>
    </row>
    <row r="133" spans="1:262" x14ac:dyDescent="0.2">
      <c r="A133">
        <v>117</v>
      </c>
      <c r="B133">
        <v>1634331641.5999999</v>
      </c>
      <c r="C133">
        <v>19861.5</v>
      </c>
      <c r="D133" t="s">
        <v>876</v>
      </c>
      <c r="E133" t="s">
        <v>877</v>
      </c>
      <c r="F133" t="s">
        <v>390</v>
      </c>
      <c r="G133">
        <v>1634331641.5999999</v>
      </c>
      <c r="H133">
        <f t="shared" si="138"/>
        <v>4.9235626597909981E-3</v>
      </c>
      <c r="I133">
        <f t="shared" si="139"/>
        <v>4.9235626597909983</v>
      </c>
      <c r="J133">
        <f t="shared" si="140"/>
        <v>16.057577069888463</v>
      </c>
      <c r="K133">
        <f t="shared" si="141"/>
        <v>1186.8820000000001</v>
      </c>
      <c r="L133">
        <f t="shared" si="142"/>
        <v>1046.7622749690627</v>
      </c>
      <c r="M133">
        <f t="shared" si="143"/>
        <v>95.232309466172822</v>
      </c>
      <c r="N133">
        <f t="shared" si="144"/>
        <v>107.98011795674502</v>
      </c>
      <c r="O133">
        <f t="shared" si="145"/>
        <v>0.25699244140426081</v>
      </c>
      <c r="P133">
        <f t="shared" si="146"/>
        <v>2.765212931931079</v>
      </c>
      <c r="Q133">
        <f t="shared" si="147"/>
        <v>0.24442247120557745</v>
      </c>
      <c r="R133">
        <f t="shared" si="148"/>
        <v>0.15384215776098445</v>
      </c>
      <c r="S133">
        <f t="shared" si="149"/>
        <v>241.71406101794133</v>
      </c>
      <c r="T133">
        <f t="shared" si="150"/>
        <v>26.791914184894097</v>
      </c>
      <c r="U133">
        <f t="shared" si="151"/>
        <v>26.791914184894097</v>
      </c>
      <c r="V133">
        <f t="shared" si="152"/>
        <v>3.5356499985507353</v>
      </c>
      <c r="W133">
        <f t="shared" si="153"/>
        <v>50.124010145083744</v>
      </c>
      <c r="X133">
        <f t="shared" si="154"/>
        <v>1.7563206613152502</v>
      </c>
      <c r="Y133">
        <f t="shared" si="155"/>
        <v>3.5039508136551474</v>
      </c>
      <c r="Z133">
        <f t="shared" si="156"/>
        <v>1.779329337235485</v>
      </c>
      <c r="AA133">
        <f t="shared" si="157"/>
        <v>-217.129113296783</v>
      </c>
      <c r="AB133">
        <f t="shared" si="158"/>
        <v>-22.81107307460498</v>
      </c>
      <c r="AC133">
        <f t="shared" si="159"/>
        <v>-1.7752338846246978</v>
      </c>
      <c r="AD133">
        <f t="shared" si="160"/>
        <v>-1.359238071348301E-3</v>
      </c>
      <c r="AE133">
        <v>0</v>
      </c>
      <c r="AF133">
        <v>0</v>
      </c>
      <c r="AG133">
        <f t="shared" si="161"/>
        <v>1</v>
      </c>
      <c r="AH133">
        <f t="shared" si="162"/>
        <v>0</v>
      </c>
      <c r="AI133">
        <f t="shared" si="163"/>
        <v>48129.478146082474</v>
      </c>
      <c r="AJ133" t="s">
        <v>391</v>
      </c>
      <c r="AK133">
        <v>0</v>
      </c>
      <c r="AL133">
        <v>0</v>
      </c>
      <c r="AM133">
        <v>0</v>
      </c>
      <c r="AN133" t="e">
        <f t="shared" si="164"/>
        <v>#DIV/0!</v>
      </c>
      <c r="AO133">
        <v>-1</v>
      </c>
      <c r="AP133" t="s">
        <v>878</v>
      </c>
      <c r="AQ133">
        <v>10401</v>
      </c>
      <c r="AR133">
        <v>908.06796153846199</v>
      </c>
      <c r="AS133">
        <v>1042.26</v>
      </c>
      <c r="AT133">
        <f t="shared" si="165"/>
        <v>0.12875102034188979</v>
      </c>
      <c r="AU133">
        <v>0.5</v>
      </c>
      <c r="AV133">
        <f t="shared" si="166"/>
        <v>1261.0853994911611</v>
      </c>
      <c r="AW133">
        <f t="shared" si="167"/>
        <v>16.057577069888463</v>
      </c>
      <c r="AX133">
        <f t="shared" si="168"/>
        <v>81.183015961373343</v>
      </c>
      <c r="AY133">
        <f t="shared" si="169"/>
        <v>1.352610780901204E-2</v>
      </c>
      <c r="AZ133">
        <f t="shared" si="170"/>
        <v>-1</v>
      </c>
      <c r="BA133" t="e">
        <f t="shared" si="171"/>
        <v>#DIV/0!</v>
      </c>
      <c r="BB133" t="s">
        <v>391</v>
      </c>
      <c r="BC133">
        <v>0</v>
      </c>
      <c r="BD133" t="e">
        <f t="shared" si="172"/>
        <v>#DIV/0!</v>
      </c>
      <c r="BE133" t="e">
        <f t="shared" si="173"/>
        <v>#DIV/0!</v>
      </c>
      <c r="BF133" t="e">
        <f t="shared" si="174"/>
        <v>#DIV/0!</v>
      </c>
      <c r="BG133" t="e">
        <f t="shared" si="175"/>
        <v>#DIV/0!</v>
      </c>
      <c r="BH133">
        <f t="shared" si="176"/>
        <v>0.12875102034188973</v>
      </c>
      <c r="BI133" t="e">
        <f t="shared" si="177"/>
        <v>#DIV/0!</v>
      </c>
      <c r="BJ133" t="e">
        <f t="shared" si="178"/>
        <v>#DIV/0!</v>
      </c>
      <c r="BK133" t="e">
        <f t="shared" si="179"/>
        <v>#DIV/0!</v>
      </c>
      <c r="BL133">
        <v>235</v>
      </c>
      <c r="BM133">
        <v>300</v>
      </c>
      <c r="BN133">
        <v>300</v>
      </c>
      <c r="BO133">
        <v>300</v>
      </c>
      <c r="BP133">
        <v>10401</v>
      </c>
      <c r="BQ133">
        <v>1022.04</v>
      </c>
      <c r="BR133">
        <v>-7.3541400000000003E-3</v>
      </c>
      <c r="BS133">
        <v>1.42</v>
      </c>
      <c r="BT133" t="s">
        <v>391</v>
      </c>
      <c r="BU133" t="s">
        <v>391</v>
      </c>
      <c r="BV133" t="s">
        <v>391</v>
      </c>
      <c r="BW133" t="s">
        <v>391</v>
      </c>
      <c r="BX133" t="s">
        <v>391</v>
      </c>
      <c r="BY133" t="s">
        <v>391</v>
      </c>
      <c r="BZ133" t="s">
        <v>391</v>
      </c>
      <c r="CA133" t="s">
        <v>391</v>
      </c>
      <c r="CB133" t="s">
        <v>391</v>
      </c>
      <c r="CC133" t="s">
        <v>391</v>
      </c>
      <c r="CD133">
        <f t="shared" si="180"/>
        <v>1499.85</v>
      </c>
      <c r="CE133">
        <f t="shared" si="181"/>
        <v>1261.0853994911611</v>
      </c>
      <c r="CF133">
        <f t="shared" si="182"/>
        <v>0.84080768042881693</v>
      </c>
      <c r="CG133">
        <f t="shared" si="183"/>
        <v>0.16115882322761699</v>
      </c>
      <c r="CH133">
        <v>6</v>
      </c>
      <c r="CI133">
        <v>0.5</v>
      </c>
      <c r="CJ133" t="s">
        <v>393</v>
      </c>
      <c r="CK133">
        <v>2</v>
      </c>
      <c r="CL133">
        <v>1634331641.5999999</v>
      </c>
      <c r="CM133">
        <v>1186.8820000000001</v>
      </c>
      <c r="CN133">
        <v>1200.02</v>
      </c>
      <c r="CO133">
        <v>19.3049</v>
      </c>
      <c r="CP133">
        <v>16.4084</v>
      </c>
      <c r="CQ133">
        <v>1182.17</v>
      </c>
      <c r="CR133">
        <v>19.2029</v>
      </c>
      <c r="CS133">
        <v>1000.21</v>
      </c>
      <c r="CT133">
        <v>90.878600000000006</v>
      </c>
      <c r="CU133">
        <v>9.9372500000000002E-2</v>
      </c>
      <c r="CV133">
        <v>26.6389</v>
      </c>
      <c r="CW133">
        <v>-252.58799999999999</v>
      </c>
      <c r="CX133">
        <v>999.9</v>
      </c>
      <c r="CY133">
        <v>0</v>
      </c>
      <c r="CZ133">
        <v>0</v>
      </c>
      <c r="DA133">
        <v>10003.799999999999</v>
      </c>
      <c r="DB133">
        <v>0</v>
      </c>
      <c r="DC133">
        <v>9.9295299999999997</v>
      </c>
      <c r="DD133">
        <v>-13.5259</v>
      </c>
      <c r="DE133">
        <v>1209.8399999999999</v>
      </c>
      <c r="DF133">
        <v>1220.04</v>
      </c>
      <c r="DG133">
        <v>2.8874499999999999</v>
      </c>
      <c r="DH133">
        <v>1200.02</v>
      </c>
      <c r="DI133">
        <v>16.4084</v>
      </c>
      <c r="DJ133">
        <v>1.7535799999999999</v>
      </c>
      <c r="DK133">
        <v>1.4911700000000001</v>
      </c>
      <c r="DL133">
        <v>15.379099999999999</v>
      </c>
      <c r="DM133">
        <v>12.878</v>
      </c>
      <c r="DN133">
        <v>1499.85</v>
      </c>
      <c r="DO133">
        <v>0.97298899999999999</v>
      </c>
      <c r="DP133">
        <v>2.7010800000000001E-2</v>
      </c>
      <c r="DQ133">
        <v>0</v>
      </c>
      <c r="DR133">
        <v>907.57299999999998</v>
      </c>
      <c r="DS133">
        <v>5.0006300000000001</v>
      </c>
      <c r="DT133">
        <v>13398.2</v>
      </c>
      <c r="DU133">
        <v>12903.8</v>
      </c>
      <c r="DV133">
        <v>38.936999999999998</v>
      </c>
      <c r="DW133">
        <v>39</v>
      </c>
      <c r="DX133">
        <v>38.75</v>
      </c>
      <c r="DY133">
        <v>38.686999999999998</v>
      </c>
      <c r="DZ133">
        <v>40.125</v>
      </c>
      <c r="EA133">
        <v>1454.47</v>
      </c>
      <c r="EB133">
        <v>40.380000000000003</v>
      </c>
      <c r="EC133">
        <v>0</v>
      </c>
      <c r="ED133">
        <v>84.800000190734906</v>
      </c>
      <c r="EE133">
        <v>0</v>
      </c>
      <c r="EF133">
        <v>908.06796153846199</v>
      </c>
      <c r="EG133">
        <v>-0.63866667232372598</v>
      </c>
      <c r="EH133">
        <v>-39.456410191719399</v>
      </c>
      <c r="EI133">
        <v>13404.2961538462</v>
      </c>
      <c r="EJ133">
        <v>15</v>
      </c>
      <c r="EK133">
        <v>1634331674.5999999</v>
      </c>
      <c r="EL133" t="s">
        <v>879</v>
      </c>
      <c r="EM133">
        <v>1634331674.5999999</v>
      </c>
      <c r="EN133">
        <v>1634331662.5999999</v>
      </c>
      <c r="EO133">
        <v>126</v>
      </c>
      <c r="EP133">
        <v>0.38400000000000001</v>
      </c>
      <c r="EQ133">
        <v>8.9999999999999993E-3</v>
      </c>
      <c r="ER133">
        <v>4.7119999999999997</v>
      </c>
      <c r="ES133">
        <v>0.10199999999999999</v>
      </c>
      <c r="ET133">
        <v>1200</v>
      </c>
      <c r="EU133">
        <v>16</v>
      </c>
      <c r="EV133">
        <v>0.33</v>
      </c>
      <c r="EW133">
        <v>0.03</v>
      </c>
      <c r="EX133">
        <v>-13.5664487804878</v>
      </c>
      <c r="EY133">
        <v>5.7242508710844103E-2</v>
      </c>
      <c r="EZ133">
        <v>3.66347370937396E-2</v>
      </c>
      <c r="FA133">
        <v>1</v>
      </c>
      <c r="FB133">
        <v>2.90170804878049</v>
      </c>
      <c r="FC133">
        <v>-4.7601114982578199E-2</v>
      </c>
      <c r="FD133">
        <v>6.9588039410737497E-3</v>
      </c>
      <c r="FE133">
        <v>1</v>
      </c>
      <c r="FF133">
        <v>2</v>
      </c>
      <c r="FG133">
        <v>2</v>
      </c>
      <c r="FH133" t="s">
        <v>395</v>
      </c>
      <c r="FI133">
        <v>3.8847</v>
      </c>
      <c r="FJ133">
        <v>2.7584</v>
      </c>
      <c r="FK133">
        <v>0.187611</v>
      </c>
      <c r="FL133">
        <v>0.189164</v>
      </c>
      <c r="FM133">
        <v>9.0190000000000006E-2</v>
      </c>
      <c r="FN133">
        <v>8.06341E-2</v>
      </c>
      <c r="FO133">
        <v>31991.4</v>
      </c>
      <c r="FP133">
        <v>35049</v>
      </c>
      <c r="FQ133">
        <v>35671.4</v>
      </c>
      <c r="FR133">
        <v>39223.199999999997</v>
      </c>
      <c r="FS133">
        <v>46044.6</v>
      </c>
      <c r="FT133">
        <v>52069.4</v>
      </c>
      <c r="FU133">
        <v>55785</v>
      </c>
      <c r="FV133">
        <v>62892.4</v>
      </c>
      <c r="FW133">
        <v>2.6541199999999998</v>
      </c>
      <c r="FX133">
        <v>2.24288</v>
      </c>
      <c r="FY133">
        <v>-0.26494299999999998</v>
      </c>
      <c r="FZ133">
        <v>0</v>
      </c>
      <c r="GA133">
        <v>-244.74199999999999</v>
      </c>
      <c r="GB133">
        <v>999.9</v>
      </c>
      <c r="GC133">
        <v>48.613999999999997</v>
      </c>
      <c r="GD133">
        <v>28.238</v>
      </c>
      <c r="GE133">
        <v>20.582699999999999</v>
      </c>
      <c r="GF133">
        <v>55.942</v>
      </c>
      <c r="GG133">
        <v>44.387</v>
      </c>
      <c r="GH133">
        <v>3</v>
      </c>
      <c r="GI133">
        <v>-0.21288599999999999</v>
      </c>
      <c r="GJ133">
        <v>-0.58617399999999997</v>
      </c>
      <c r="GK133">
        <v>20.132200000000001</v>
      </c>
      <c r="GL133">
        <v>5.1993200000000002</v>
      </c>
      <c r="GM133">
        <v>12.0067</v>
      </c>
      <c r="GN133">
        <v>4.9757499999999997</v>
      </c>
      <c r="GO133">
        <v>3.29305</v>
      </c>
      <c r="GP133">
        <v>42.8</v>
      </c>
      <c r="GQ133">
        <v>2115.5</v>
      </c>
      <c r="GR133">
        <v>9999</v>
      </c>
      <c r="GS133">
        <v>9999</v>
      </c>
      <c r="GT133">
        <v>1.86317</v>
      </c>
      <c r="GU133">
        <v>1.8680099999999999</v>
      </c>
      <c r="GV133">
        <v>1.86778</v>
      </c>
      <c r="GW133">
        <v>1.86894</v>
      </c>
      <c r="GX133">
        <v>1.86981</v>
      </c>
      <c r="GY133">
        <v>1.8658399999999999</v>
      </c>
      <c r="GZ133">
        <v>1.8669100000000001</v>
      </c>
      <c r="HA133">
        <v>1.86829</v>
      </c>
      <c r="HB133">
        <v>5</v>
      </c>
      <c r="HC133">
        <v>0</v>
      </c>
      <c r="HD133">
        <v>0</v>
      </c>
      <c r="HE133">
        <v>0</v>
      </c>
      <c r="HF133" t="s">
        <v>396</v>
      </c>
      <c r="HG133" t="s">
        <v>397</v>
      </c>
      <c r="HH133" t="s">
        <v>398</v>
      </c>
      <c r="HI133" t="s">
        <v>398</v>
      </c>
      <c r="HJ133" t="s">
        <v>398</v>
      </c>
      <c r="HK133" t="s">
        <v>398</v>
      </c>
      <c r="HL133">
        <v>0</v>
      </c>
      <c r="HM133">
        <v>100</v>
      </c>
      <c r="HN133">
        <v>100</v>
      </c>
      <c r="HO133">
        <v>4.7119999999999997</v>
      </c>
      <c r="HP133">
        <v>0.10199999999999999</v>
      </c>
      <c r="HQ133">
        <v>4.3275714285713303</v>
      </c>
      <c r="HR133">
        <v>0</v>
      </c>
      <c r="HS133">
        <v>0</v>
      </c>
      <c r="HT133">
        <v>0</v>
      </c>
      <c r="HU133">
        <v>9.2970000000004702E-2</v>
      </c>
      <c r="HV133">
        <v>0</v>
      </c>
      <c r="HW133">
        <v>0</v>
      </c>
      <c r="HX133">
        <v>0</v>
      </c>
      <c r="HY133">
        <v>-1</v>
      </c>
      <c r="HZ133">
        <v>-1</v>
      </c>
      <c r="IA133">
        <v>-1</v>
      </c>
      <c r="IB133">
        <v>-1</v>
      </c>
      <c r="IC133">
        <v>2</v>
      </c>
      <c r="ID133">
        <v>2</v>
      </c>
      <c r="IE133">
        <v>3.60107</v>
      </c>
      <c r="IF133">
        <v>2.6098599999999998</v>
      </c>
      <c r="IG133">
        <v>2.9968300000000001</v>
      </c>
      <c r="IH133">
        <v>2.9565399999999999</v>
      </c>
      <c r="II133">
        <v>2.7453599999999998</v>
      </c>
      <c r="IJ133">
        <v>2.3290999999999999</v>
      </c>
      <c r="IK133">
        <v>32.9983</v>
      </c>
      <c r="IL133">
        <v>24.218800000000002</v>
      </c>
      <c r="IM133">
        <v>18</v>
      </c>
      <c r="IN133">
        <v>1080.4000000000001</v>
      </c>
      <c r="IO133">
        <v>659.72</v>
      </c>
      <c r="IP133">
        <v>25.0002</v>
      </c>
      <c r="IQ133">
        <v>24.504899999999999</v>
      </c>
      <c r="IR133">
        <v>30.0002</v>
      </c>
      <c r="IS133">
        <v>24.379000000000001</v>
      </c>
      <c r="IT133">
        <v>24.332100000000001</v>
      </c>
      <c r="IU133">
        <v>72.031999999999996</v>
      </c>
      <c r="IV133">
        <v>17.8796</v>
      </c>
      <c r="IW133">
        <v>65.460700000000003</v>
      </c>
      <c r="IX133">
        <v>25</v>
      </c>
      <c r="IY133">
        <v>1200</v>
      </c>
      <c r="IZ133">
        <v>16.421399999999998</v>
      </c>
      <c r="JA133">
        <v>103.465</v>
      </c>
      <c r="JB133">
        <v>104.69799999999999</v>
      </c>
    </row>
    <row r="134" spans="1:262" x14ac:dyDescent="0.2">
      <c r="A134">
        <v>118</v>
      </c>
      <c r="B134">
        <v>1634331795.5999999</v>
      </c>
      <c r="C134">
        <v>20015.5</v>
      </c>
      <c r="D134" t="s">
        <v>880</v>
      </c>
      <c r="E134" t="s">
        <v>881</v>
      </c>
      <c r="F134" t="s">
        <v>390</v>
      </c>
      <c r="G134">
        <v>1634331795.5999999</v>
      </c>
      <c r="H134">
        <f t="shared" si="138"/>
        <v>4.103116485132851E-3</v>
      </c>
      <c r="I134">
        <f t="shared" si="139"/>
        <v>4.1031164851328512</v>
      </c>
      <c r="J134">
        <f t="shared" si="140"/>
        <v>16.183534950549017</v>
      </c>
      <c r="K134">
        <f t="shared" si="141"/>
        <v>1486.68</v>
      </c>
      <c r="L134">
        <f t="shared" si="142"/>
        <v>1310.6972152381165</v>
      </c>
      <c r="M134">
        <f t="shared" si="143"/>
        <v>119.24490641694624</v>
      </c>
      <c r="N134">
        <f t="shared" si="144"/>
        <v>135.25550784033601</v>
      </c>
      <c r="O134">
        <f t="shared" si="145"/>
        <v>0.20636715300466693</v>
      </c>
      <c r="P134">
        <f t="shared" si="146"/>
        <v>2.7668997200284902</v>
      </c>
      <c r="Q134">
        <f t="shared" si="147"/>
        <v>0.1981817035324494</v>
      </c>
      <c r="R134">
        <f t="shared" si="148"/>
        <v>0.12457194187318327</v>
      </c>
      <c r="S134">
        <f t="shared" si="149"/>
        <v>241.75178601834165</v>
      </c>
      <c r="T134">
        <f t="shared" si="150"/>
        <v>26.977736697871261</v>
      </c>
      <c r="U134">
        <f t="shared" si="151"/>
        <v>26.977736697871261</v>
      </c>
      <c r="V134">
        <f t="shared" si="152"/>
        <v>3.5744823293653938</v>
      </c>
      <c r="W134">
        <f t="shared" si="153"/>
        <v>49.944182663916706</v>
      </c>
      <c r="X134">
        <f t="shared" si="154"/>
        <v>1.7459631198132</v>
      </c>
      <c r="Y134">
        <f t="shared" si="155"/>
        <v>3.4958287966430373</v>
      </c>
      <c r="Z134">
        <f t="shared" si="156"/>
        <v>1.8285192095521938</v>
      </c>
      <c r="AA134">
        <f t="shared" si="157"/>
        <v>-180.94743699435872</v>
      </c>
      <c r="AB134">
        <f t="shared" si="158"/>
        <v>-56.4212269408197</v>
      </c>
      <c r="AC134">
        <f t="shared" si="159"/>
        <v>-4.3914294404787579</v>
      </c>
      <c r="AD134">
        <f t="shared" si="160"/>
        <v>-8.3073573155374447E-3</v>
      </c>
      <c r="AE134">
        <v>0</v>
      </c>
      <c r="AF134">
        <v>0</v>
      </c>
      <c r="AG134">
        <f t="shared" si="161"/>
        <v>1</v>
      </c>
      <c r="AH134">
        <f t="shared" si="162"/>
        <v>0</v>
      </c>
      <c r="AI134">
        <f t="shared" si="163"/>
        <v>48181.788240359063</v>
      </c>
      <c r="AJ134" t="s">
        <v>391</v>
      </c>
      <c r="AK134">
        <v>0</v>
      </c>
      <c r="AL134">
        <v>0</v>
      </c>
      <c r="AM134">
        <v>0</v>
      </c>
      <c r="AN134" t="e">
        <f t="shared" si="164"/>
        <v>#DIV/0!</v>
      </c>
      <c r="AO134">
        <v>-1</v>
      </c>
      <c r="AP134" t="s">
        <v>882</v>
      </c>
      <c r="AQ134">
        <v>10407.200000000001</v>
      </c>
      <c r="AR134">
        <v>910.90976923076903</v>
      </c>
      <c r="AS134">
        <v>1046.45</v>
      </c>
      <c r="AT134">
        <f t="shared" si="165"/>
        <v>0.12952384802831574</v>
      </c>
      <c r="AU134">
        <v>0.5</v>
      </c>
      <c r="AV134">
        <f t="shared" si="166"/>
        <v>1261.2866994913686</v>
      </c>
      <c r="AW134">
        <f t="shared" si="167"/>
        <v>16.183534950549017</v>
      </c>
      <c r="AX134">
        <f t="shared" si="168"/>
        <v>81.683353392527977</v>
      </c>
      <c r="AY134">
        <f t="shared" si="169"/>
        <v>1.3623813647982269E-2</v>
      </c>
      <c r="AZ134">
        <f t="shared" si="170"/>
        <v>-1</v>
      </c>
      <c r="BA134" t="e">
        <f t="shared" si="171"/>
        <v>#DIV/0!</v>
      </c>
      <c r="BB134" t="s">
        <v>391</v>
      </c>
      <c r="BC134">
        <v>0</v>
      </c>
      <c r="BD134" t="e">
        <f t="shared" si="172"/>
        <v>#DIV/0!</v>
      </c>
      <c r="BE134" t="e">
        <f t="shared" si="173"/>
        <v>#DIV/0!</v>
      </c>
      <c r="BF134" t="e">
        <f t="shared" si="174"/>
        <v>#DIV/0!</v>
      </c>
      <c r="BG134" t="e">
        <f t="shared" si="175"/>
        <v>#DIV/0!</v>
      </c>
      <c r="BH134">
        <f t="shared" si="176"/>
        <v>0.12952384802831574</v>
      </c>
      <c r="BI134" t="e">
        <f t="shared" si="177"/>
        <v>#DIV/0!</v>
      </c>
      <c r="BJ134" t="e">
        <f t="shared" si="178"/>
        <v>#DIV/0!</v>
      </c>
      <c r="BK134" t="e">
        <f t="shared" si="179"/>
        <v>#DIV/0!</v>
      </c>
      <c r="BL134">
        <v>236</v>
      </c>
      <c r="BM134">
        <v>300</v>
      </c>
      <c r="BN134">
        <v>300</v>
      </c>
      <c r="BO134">
        <v>300</v>
      </c>
      <c r="BP134">
        <v>10407.200000000001</v>
      </c>
      <c r="BQ134">
        <v>1026.21</v>
      </c>
      <c r="BR134">
        <v>-7.3587499999999998E-3</v>
      </c>
      <c r="BS134">
        <v>1.57</v>
      </c>
      <c r="BT134" t="s">
        <v>391</v>
      </c>
      <c r="BU134" t="s">
        <v>391</v>
      </c>
      <c r="BV134" t="s">
        <v>391</v>
      </c>
      <c r="BW134" t="s">
        <v>391</v>
      </c>
      <c r="BX134" t="s">
        <v>391</v>
      </c>
      <c r="BY134" t="s">
        <v>391</v>
      </c>
      <c r="BZ134" t="s">
        <v>391</v>
      </c>
      <c r="CA134" t="s">
        <v>391</v>
      </c>
      <c r="CB134" t="s">
        <v>391</v>
      </c>
      <c r="CC134" t="s">
        <v>391</v>
      </c>
      <c r="CD134">
        <f t="shared" si="180"/>
        <v>1500.09</v>
      </c>
      <c r="CE134">
        <f t="shared" si="181"/>
        <v>1261.2866994913686</v>
      </c>
      <c r="CF134">
        <f t="shared" si="182"/>
        <v>0.84080735121983929</v>
      </c>
      <c r="CG134">
        <f t="shared" si="183"/>
        <v>0.16115818785428984</v>
      </c>
      <c r="CH134">
        <v>6</v>
      </c>
      <c r="CI134">
        <v>0.5</v>
      </c>
      <c r="CJ134" t="s">
        <v>393</v>
      </c>
      <c r="CK134">
        <v>2</v>
      </c>
      <c r="CL134">
        <v>1634331795.5999999</v>
      </c>
      <c r="CM134">
        <v>1486.68</v>
      </c>
      <c r="CN134">
        <v>1500.05</v>
      </c>
      <c r="CO134">
        <v>19.190999999999999</v>
      </c>
      <c r="CP134">
        <v>16.776399999999999</v>
      </c>
      <c r="CQ134">
        <v>1481.3</v>
      </c>
      <c r="CR134">
        <v>19.084599999999998</v>
      </c>
      <c r="CS134">
        <v>1000.01</v>
      </c>
      <c r="CT134">
        <v>90.878299999999996</v>
      </c>
      <c r="CU134">
        <v>9.9925200000000006E-2</v>
      </c>
      <c r="CV134">
        <v>26.599499999999999</v>
      </c>
      <c r="CW134">
        <v>-252.91399999999999</v>
      </c>
      <c r="CX134">
        <v>999.9</v>
      </c>
      <c r="CY134">
        <v>0</v>
      </c>
      <c r="CZ134">
        <v>0</v>
      </c>
      <c r="DA134">
        <v>10013.799999999999</v>
      </c>
      <c r="DB134">
        <v>0</v>
      </c>
      <c r="DC134">
        <v>9.9295299999999997</v>
      </c>
      <c r="DD134">
        <v>-13.363300000000001</v>
      </c>
      <c r="DE134">
        <v>1515.77</v>
      </c>
      <c r="DF134">
        <v>1525.64</v>
      </c>
      <c r="DG134">
        <v>2.4145599999999998</v>
      </c>
      <c r="DH134">
        <v>1500.05</v>
      </c>
      <c r="DI134">
        <v>16.776399999999999</v>
      </c>
      <c r="DJ134">
        <v>1.74404</v>
      </c>
      <c r="DK134">
        <v>1.52461</v>
      </c>
      <c r="DL134">
        <v>15.2941</v>
      </c>
      <c r="DM134">
        <v>13.2173</v>
      </c>
      <c r="DN134">
        <v>1500.09</v>
      </c>
      <c r="DO134">
        <v>0.972997</v>
      </c>
      <c r="DP134">
        <v>2.7002700000000001E-2</v>
      </c>
      <c r="DQ134">
        <v>0</v>
      </c>
      <c r="DR134">
        <v>910.40300000000002</v>
      </c>
      <c r="DS134">
        <v>5.0006300000000001</v>
      </c>
      <c r="DT134">
        <v>13380.3</v>
      </c>
      <c r="DU134">
        <v>12905.9</v>
      </c>
      <c r="DV134">
        <v>37.5</v>
      </c>
      <c r="DW134">
        <v>37.936999999999998</v>
      </c>
      <c r="DX134">
        <v>37.436999999999998</v>
      </c>
      <c r="DY134">
        <v>37.186999999999998</v>
      </c>
      <c r="DZ134">
        <v>38.75</v>
      </c>
      <c r="EA134">
        <v>1454.72</v>
      </c>
      <c r="EB134">
        <v>40.369999999999997</v>
      </c>
      <c r="EC134">
        <v>0</v>
      </c>
      <c r="ED134">
        <v>153.40000009536701</v>
      </c>
      <c r="EE134">
        <v>0</v>
      </c>
      <c r="EF134">
        <v>910.90976923076903</v>
      </c>
      <c r="EG134">
        <v>-3.4750769233228702</v>
      </c>
      <c r="EH134">
        <v>-49.237606848043299</v>
      </c>
      <c r="EI134">
        <v>13387.007692307699</v>
      </c>
      <c r="EJ134">
        <v>15</v>
      </c>
      <c r="EK134">
        <v>1634331746.5999999</v>
      </c>
      <c r="EL134" t="s">
        <v>883</v>
      </c>
      <c r="EM134">
        <v>1634331744.5999999</v>
      </c>
      <c r="EN134">
        <v>1634331746.5999999</v>
      </c>
      <c r="EO134">
        <v>127</v>
      </c>
      <c r="EP134">
        <v>0.66800000000000004</v>
      </c>
      <c r="EQ134">
        <v>4.0000000000000001E-3</v>
      </c>
      <c r="ER134">
        <v>5.38</v>
      </c>
      <c r="ES134">
        <v>0.106</v>
      </c>
      <c r="ET134">
        <v>1500</v>
      </c>
      <c r="EU134">
        <v>17</v>
      </c>
      <c r="EV134">
        <v>0.11</v>
      </c>
      <c r="EW134">
        <v>0.03</v>
      </c>
      <c r="EX134">
        <v>-13.402990000000001</v>
      </c>
      <c r="EY134">
        <v>0.18101538461543701</v>
      </c>
      <c r="EZ134">
        <v>5.0440191316052797E-2</v>
      </c>
      <c r="FA134">
        <v>0</v>
      </c>
      <c r="FB134">
        <v>2.4464025</v>
      </c>
      <c r="FC134">
        <v>-0.19543249530957399</v>
      </c>
      <c r="FD134">
        <v>1.8963504653676199E-2</v>
      </c>
      <c r="FE134">
        <v>1</v>
      </c>
      <c r="FF134">
        <v>1</v>
      </c>
      <c r="FG134">
        <v>2</v>
      </c>
      <c r="FH134" t="s">
        <v>435</v>
      </c>
      <c r="FI134">
        <v>3.88442</v>
      </c>
      <c r="FJ134">
        <v>2.7590400000000002</v>
      </c>
      <c r="FK134">
        <v>0.215139</v>
      </c>
      <c r="FL134">
        <v>0.21648100000000001</v>
      </c>
      <c r="FM134">
        <v>8.9793100000000001E-2</v>
      </c>
      <c r="FN134">
        <v>8.1926200000000005E-2</v>
      </c>
      <c r="FO134">
        <v>30908.9</v>
      </c>
      <c r="FP134">
        <v>33870.699999999997</v>
      </c>
      <c r="FQ134">
        <v>35671.5</v>
      </c>
      <c r="FR134">
        <v>39223.9</v>
      </c>
      <c r="FS134">
        <v>46065.599999999999</v>
      </c>
      <c r="FT134">
        <v>51997.5</v>
      </c>
      <c r="FU134">
        <v>55784.9</v>
      </c>
      <c r="FV134">
        <v>62893.3</v>
      </c>
      <c r="FW134">
        <v>2.65198</v>
      </c>
      <c r="FX134">
        <v>2.2457699999999998</v>
      </c>
      <c r="FY134">
        <v>-0.27613700000000002</v>
      </c>
      <c r="FZ134">
        <v>0</v>
      </c>
      <c r="GA134">
        <v>-244.73400000000001</v>
      </c>
      <c r="GB134">
        <v>999.9</v>
      </c>
      <c r="GC134">
        <v>48.37</v>
      </c>
      <c r="GD134">
        <v>28.257999999999999</v>
      </c>
      <c r="GE134">
        <v>20.503699999999998</v>
      </c>
      <c r="GF134">
        <v>56.531999999999996</v>
      </c>
      <c r="GG134">
        <v>44.3429</v>
      </c>
      <c r="GH134">
        <v>3</v>
      </c>
      <c r="GI134">
        <v>-0.21326000000000001</v>
      </c>
      <c r="GJ134">
        <v>-0.57683300000000004</v>
      </c>
      <c r="GK134">
        <v>20.132200000000001</v>
      </c>
      <c r="GL134">
        <v>5.1999199999999997</v>
      </c>
      <c r="GM134">
        <v>12.0062</v>
      </c>
      <c r="GN134">
        <v>4.9756499999999999</v>
      </c>
      <c r="GO134">
        <v>3.2930799999999998</v>
      </c>
      <c r="GP134">
        <v>42.8</v>
      </c>
      <c r="GQ134">
        <v>2120.8000000000002</v>
      </c>
      <c r="GR134">
        <v>9999</v>
      </c>
      <c r="GS134">
        <v>9999</v>
      </c>
      <c r="GT134">
        <v>1.8631599999999999</v>
      </c>
      <c r="GU134">
        <v>1.86799</v>
      </c>
      <c r="GV134">
        <v>1.8677699999999999</v>
      </c>
      <c r="GW134">
        <v>1.8689199999999999</v>
      </c>
      <c r="GX134">
        <v>1.86981</v>
      </c>
      <c r="GY134">
        <v>1.8658399999999999</v>
      </c>
      <c r="GZ134">
        <v>1.8669100000000001</v>
      </c>
      <c r="HA134">
        <v>1.86829</v>
      </c>
      <c r="HB134">
        <v>5</v>
      </c>
      <c r="HC134">
        <v>0</v>
      </c>
      <c r="HD134">
        <v>0</v>
      </c>
      <c r="HE134">
        <v>0</v>
      </c>
      <c r="HF134" t="s">
        <v>396</v>
      </c>
      <c r="HG134" t="s">
        <v>397</v>
      </c>
      <c r="HH134" t="s">
        <v>398</v>
      </c>
      <c r="HI134" t="s">
        <v>398</v>
      </c>
      <c r="HJ134" t="s">
        <v>398</v>
      </c>
      <c r="HK134" t="s">
        <v>398</v>
      </c>
      <c r="HL134">
        <v>0</v>
      </c>
      <c r="HM134">
        <v>100</v>
      </c>
      <c r="HN134">
        <v>100</v>
      </c>
      <c r="HO134">
        <v>5.38</v>
      </c>
      <c r="HP134">
        <v>0.10639999999999999</v>
      </c>
      <c r="HQ134">
        <v>5.3804999999997598</v>
      </c>
      <c r="HR134">
        <v>0</v>
      </c>
      <c r="HS134">
        <v>0</v>
      </c>
      <c r="HT134">
        <v>0</v>
      </c>
      <c r="HU134">
        <v>0.106355000000001</v>
      </c>
      <c r="HV134">
        <v>0</v>
      </c>
      <c r="HW134">
        <v>0</v>
      </c>
      <c r="HX134">
        <v>0</v>
      </c>
      <c r="HY134">
        <v>-1</v>
      </c>
      <c r="HZ134">
        <v>-1</v>
      </c>
      <c r="IA134">
        <v>-1</v>
      </c>
      <c r="IB134">
        <v>-1</v>
      </c>
      <c r="IC134">
        <v>0.8</v>
      </c>
      <c r="ID134">
        <v>0.8</v>
      </c>
      <c r="IE134">
        <v>4.2626999999999997</v>
      </c>
      <c r="IF134">
        <v>2.6000999999999999</v>
      </c>
      <c r="IG134">
        <v>2.9968300000000001</v>
      </c>
      <c r="IH134">
        <v>2.9565399999999999</v>
      </c>
      <c r="II134">
        <v>2.7453599999999998</v>
      </c>
      <c r="IJ134">
        <v>2.2985799999999998</v>
      </c>
      <c r="IK134">
        <v>32.9983</v>
      </c>
      <c r="IL134">
        <v>24.218800000000002</v>
      </c>
      <c r="IM134">
        <v>18</v>
      </c>
      <c r="IN134">
        <v>1077.5</v>
      </c>
      <c r="IO134">
        <v>661.904</v>
      </c>
      <c r="IP134">
        <v>24.9998</v>
      </c>
      <c r="IQ134">
        <v>24.496700000000001</v>
      </c>
      <c r="IR134">
        <v>30.0001</v>
      </c>
      <c r="IS134">
        <v>24.364699999999999</v>
      </c>
      <c r="IT134">
        <v>24.317900000000002</v>
      </c>
      <c r="IU134">
        <v>85.273799999999994</v>
      </c>
      <c r="IV134">
        <v>15.434799999999999</v>
      </c>
      <c r="IW134">
        <v>65.266000000000005</v>
      </c>
      <c r="IX134">
        <v>25</v>
      </c>
      <c r="IY134">
        <v>1500</v>
      </c>
      <c r="IZ134">
        <v>16.761800000000001</v>
      </c>
      <c r="JA134">
        <v>103.465</v>
      </c>
      <c r="JB134">
        <v>104.7</v>
      </c>
    </row>
    <row r="135" spans="1:262" x14ac:dyDescent="0.2">
      <c r="A135">
        <v>119</v>
      </c>
      <c r="B135">
        <v>1634331917.5999999</v>
      </c>
      <c r="C135">
        <v>20137.5</v>
      </c>
      <c r="D135" t="s">
        <v>884</v>
      </c>
      <c r="E135" t="s">
        <v>885</v>
      </c>
      <c r="F135" t="s">
        <v>390</v>
      </c>
      <c r="G135">
        <v>1634331917.5999999</v>
      </c>
      <c r="H135">
        <f t="shared" si="138"/>
        <v>3.6998499057858533E-3</v>
      </c>
      <c r="I135">
        <f t="shared" si="139"/>
        <v>3.6998499057858534</v>
      </c>
      <c r="J135">
        <f t="shared" si="140"/>
        <v>17.06657955859934</v>
      </c>
      <c r="K135">
        <f t="shared" si="141"/>
        <v>1851.45</v>
      </c>
      <c r="L135">
        <f t="shared" si="142"/>
        <v>1640.8954775765762</v>
      </c>
      <c r="M135">
        <f t="shared" si="143"/>
        <v>149.29352513918732</v>
      </c>
      <c r="N135">
        <f t="shared" si="144"/>
        <v>168.450398514825</v>
      </c>
      <c r="O135">
        <f t="shared" si="145"/>
        <v>0.18443682442760545</v>
      </c>
      <c r="P135">
        <f t="shared" si="146"/>
        <v>2.7671922273655154</v>
      </c>
      <c r="Q135">
        <f t="shared" si="147"/>
        <v>0.17786953607197462</v>
      </c>
      <c r="R135">
        <f t="shared" si="148"/>
        <v>0.11173902289487769</v>
      </c>
      <c r="S135">
        <f t="shared" si="149"/>
        <v>241.70913201865787</v>
      </c>
      <c r="T135">
        <f t="shared" si="150"/>
        <v>27.001380676314259</v>
      </c>
      <c r="U135">
        <f t="shared" si="151"/>
        <v>27.001380676314259</v>
      </c>
      <c r="V135">
        <f t="shared" si="152"/>
        <v>3.5794499390326422</v>
      </c>
      <c r="W135">
        <f t="shared" si="153"/>
        <v>50.093789643653473</v>
      </c>
      <c r="X135">
        <f t="shared" si="154"/>
        <v>1.7422690654998998</v>
      </c>
      <c r="Y135">
        <f t="shared" si="155"/>
        <v>3.4780140969443165</v>
      </c>
      <c r="Z135">
        <f t="shared" si="156"/>
        <v>1.8371808735327424</v>
      </c>
      <c r="AA135">
        <f t="shared" si="157"/>
        <v>-163.16338084515613</v>
      </c>
      <c r="AB135">
        <f t="shared" si="158"/>
        <v>-72.888843391447125</v>
      </c>
      <c r="AC135">
        <f t="shared" si="159"/>
        <v>-5.6707645992842197</v>
      </c>
      <c r="AD135">
        <f t="shared" si="160"/>
        <v>-1.3856817229594753E-2</v>
      </c>
      <c r="AE135">
        <v>0</v>
      </c>
      <c r="AF135">
        <v>0</v>
      </c>
      <c r="AG135">
        <f t="shared" si="161"/>
        <v>1</v>
      </c>
      <c r="AH135">
        <f t="shared" si="162"/>
        <v>0</v>
      </c>
      <c r="AI135">
        <f t="shared" si="163"/>
        <v>48203.8187593888</v>
      </c>
      <c r="AJ135" t="s">
        <v>391</v>
      </c>
      <c r="AK135">
        <v>0</v>
      </c>
      <c r="AL135">
        <v>0</v>
      </c>
      <c r="AM135">
        <v>0</v>
      </c>
      <c r="AN135" t="e">
        <f t="shared" si="164"/>
        <v>#DIV/0!</v>
      </c>
      <c r="AO135">
        <v>-1</v>
      </c>
      <c r="AP135" t="s">
        <v>886</v>
      </c>
      <c r="AQ135">
        <v>10410.4</v>
      </c>
      <c r="AR135">
        <v>916.19583999999998</v>
      </c>
      <c r="AS135">
        <v>1056.8699999999999</v>
      </c>
      <c r="AT135">
        <f t="shared" si="165"/>
        <v>0.13310450670375729</v>
      </c>
      <c r="AU135">
        <v>0.5</v>
      </c>
      <c r="AV135">
        <f t="shared" si="166"/>
        <v>1261.0676994915325</v>
      </c>
      <c r="AW135">
        <f t="shared" si="167"/>
        <v>17.06657955859934</v>
      </c>
      <c r="AX135">
        <f t="shared" si="168"/>
        <v>83.926897030431235</v>
      </c>
      <c r="AY135">
        <f t="shared" si="169"/>
        <v>1.4326415279595106E-2</v>
      </c>
      <c r="AZ135">
        <f t="shared" si="170"/>
        <v>-1</v>
      </c>
      <c r="BA135" t="e">
        <f t="shared" si="171"/>
        <v>#DIV/0!</v>
      </c>
      <c r="BB135" t="s">
        <v>391</v>
      </c>
      <c r="BC135">
        <v>0</v>
      </c>
      <c r="BD135" t="e">
        <f t="shared" si="172"/>
        <v>#DIV/0!</v>
      </c>
      <c r="BE135" t="e">
        <f t="shared" si="173"/>
        <v>#DIV/0!</v>
      </c>
      <c r="BF135" t="e">
        <f t="shared" si="174"/>
        <v>#DIV/0!</v>
      </c>
      <c r="BG135" t="e">
        <f t="shared" si="175"/>
        <v>#DIV/0!</v>
      </c>
      <c r="BH135">
        <f t="shared" si="176"/>
        <v>0.13310450670375726</v>
      </c>
      <c r="BI135" t="e">
        <f t="shared" si="177"/>
        <v>#DIV/0!</v>
      </c>
      <c r="BJ135" t="e">
        <f t="shared" si="178"/>
        <v>#DIV/0!</v>
      </c>
      <c r="BK135" t="e">
        <f t="shared" si="179"/>
        <v>#DIV/0!</v>
      </c>
      <c r="BL135">
        <v>237</v>
      </c>
      <c r="BM135">
        <v>300</v>
      </c>
      <c r="BN135">
        <v>300</v>
      </c>
      <c r="BO135">
        <v>300</v>
      </c>
      <c r="BP135">
        <v>10410.4</v>
      </c>
      <c r="BQ135">
        <v>1032.67</v>
      </c>
      <c r="BR135">
        <v>-7.3611800000000002E-3</v>
      </c>
      <c r="BS135">
        <v>3.05</v>
      </c>
      <c r="BT135" t="s">
        <v>391</v>
      </c>
      <c r="BU135" t="s">
        <v>391</v>
      </c>
      <c r="BV135" t="s">
        <v>391</v>
      </c>
      <c r="BW135" t="s">
        <v>391</v>
      </c>
      <c r="BX135" t="s">
        <v>391</v>
      </c>
      <c r="BY135" t="s">
        <v>391</v>
      </c>
      <c r="BZ135" t="s">
        <v>391</v>
      </c>
      <c r="CA135" t="s">
        <v>391</v>
      </c>
      <c r="CB135" t="s">
        <v>391</v>
      </c>
      <c r="CC135" t="s">
        <v>391</v>
      </c>
      <c r="CD135">
        <f t="shared" si="180"/>
        <v>1499.83</v>
      </c>
      <c r="CE135">
        <f t="shared" si="181"/>
        <v>1261.0676994915325</v>
      </c>
      <c r="CF135">
        <f t="shared" si="182"/>
        <v>0.84080709113134988</v>
      </c>
      <c r="CG135">
        <f t="shared" si="183"/>
        <v>0.16115768588350537</v>
      </c>
      <c r="CH135">
        <v>6</v>
      </c>
      <c r="CI135">
        <v>0.5</v>
      </c>
      <c r="CJ135" t="s">
        <v>393</v>
      </c>
      <c r="CK135">
        <v>2</v>
      </c>
      <c r="CL135">
        <v>1634331917.5999999</v>
      </c>
      <c r="CM135">
        <v>1851.45</v>
      </c>
      <c r="CN135">
        <v>1865.8</v>
      </c>
      <c r="CO135">
        <v>19.1494</v>
      </c>
      <c r="CP135">
        <v>16.972000000000001</v>
      </c>
      <c r="CQ135">
        <v>1845.43</v>
      </c>
      <c r="CR135">
        <v>19.026299999999999</v>
      </c>
      <c r="CS135">
        <v>1000</v>
      </c>
      <c r="CT135">
        <v>90.883099999999999</v>
      </c>
      <c r="CU135">
        <v>9.9858500000000003E-2</v>
      </c>
      <c r="CV135">
        <v>26.512799999999999</v>
      </c>
      <c r="CW135">
        <v>-252.91800000000001</v>
      </c>
      <c r="CX135">
        <v>999.9</v>
      </c>
      <c r="CY135">
        <v>0</v>
      </c>
      <c r="CZ135">
        <v>0</v>
      </c>
      <c r="DA135">
        <v>10015</v>
      </c>
      <c r="DB135">
        <v>0</v>
      </c>
      <c r="DC135">
        <v>9.9433199999999999</v>
      </c>
      <c r="DD135">
        <v>-14.352499999999999</v>
      </c>
      <c r="DE135">
        <v>1887.59</v>
      </c>
      <c r="DF135">
        <v>1898.01</v>
      </c>
      <c r="DG135">
        <v>2.1773400000000001</v>
      </c>
      <c r="DH135">
        <v>1865.8</v>
      </c>
      <c r="DI135">
        <v>16.972000000000001</v>
      </c>
      <c r="DJ135">
        <v>1.7403500000000001</v>
      </c>
      <c r="DK135">
        <v>1.54247</v>
      </c>
      <c r="DL135">
        <v>15.261100000000001</v>
      </c>
      <c r="DM135">
        <v>13.395799999999999</v>
      </c>
      <c r="DN135">
        <v>1499.83</v>
      </c>
      <c r="DO135">
        <v>0.97300600000000004</v>
      </c>
      <c r="DP135">
        <v>2.6994500000000001E-2</v>
      </c>
      <c r="DQ135">
        <v>0</v>
      </c>
      <c r="DR135">
        <v>916.06299999999999</v>
      </c>
      <c r="DS135">
        <v>5.0006300000000001</v>
      </c>
      <c r="DT135">
        <v>13427.8</v>
      </c>
      <c r="DU135">
        <v>12903.6</v>
      </c>
      <c r="DV135">
        <v>36.75</v>
      </c>
      <c r="DW135">
        <v>37.25</v>
      </c>
      <c r="DX135">
        <v>36.625</v>
      </c>
      <c r="DY135">
        <v>36.561999999999998</v>
      </c>
      <c r="DZ135">
        <v>38.061999999999998</v>
      </c>
      <c r="EA135">
        <v>1454.48</v>
      </c>
      <c r="EB135">
        <v>40.35</v>
      </c>
      <c r="EC135">
        <v>0</v>
      </c>
      <c r="ED135">
        <v>121.60000014305101</v>
      </c>
      <c r="EE135">
        <v>0</v>
      </c>
      <c r="EF135">
        <v>916.19583999999998</v>
      </c>
      <c r="EG135">
        <v>-1.16584614735206</v>
      </c>
      <c r="EH135">
        <v>-24.5538460138361</v>
      </c>
      <c r="EI135">
        <v>13432.528</v>
      </c>
      <c r="EJ135">
        <v>15</v>
      </c>
      <c r="EK135">
        <v>1634331874.5999999</v>
      </c>
      <c r="EL135" t="s">
        <v>887</v>
      </c>
      <c r="EM135">
        <v>1634331873.0999999</v>
      </c>
      <c r="EN135">
        <v>1634331874.5999999</v>
      </c>
      <c r="EO135">
        <v>128</v>
      </c>
      <c r="EP135">
        <v>0.63500000000000001</v>
      </c>
      <c r="EQ135">
        <v>1.7000000000000001E-2</v>
      </c>
      <c r="ER135">
        <v>6.0149999999999997</v>
      </c>
      <c r="ES135">
        <v>0.123</v>
      </c>
      <c r="ET135">
        <v>1866</v>
      </c>
      <c r="EU135">
        <v>17</v>
      </c>
      <c r="EV135">
        <v>0.28000000000000003</v>
      </c>
      <c r="EW135">
        <v>0.03</v>
      </c>
      <c r="EX135">
        <v>-14.3278775</v>
      </c>
      <c r="EY135">
        <v>0.27011594746717099</v>
      </c>
      <c r="EZ135">
        <v>4.6754489022445798E-2</v>
      </c>
      <c r="FA135">
        <v>0</v>
      </c>
      <c r="FB135">
        <v>2.19938375</v>
      </c>
      <c r="FC135">
        <v>-0.13535763602252401</v>
      </c>
      <c r="FD135">
        <v>1.5240598034115999E-2</v>
      </c>
      <c r="FE135">
        <v>1</v>
      </c>
      <c r="FF135">
        <v>1</v>
      </c>
      <c r="FG135">
        <v>2</v>
      </c>
      <c r="FH135" t="s">
        <v>435</v>
      </c>
      <c r="FI135">
        <v>3.8844099999999999</v>
      </c>
      <c r="FJ135">
        <v>2.7589800000000002</v>
      </c>
      <c r="FK135">
        <v>0.24451700000000001</v>
      </c>
      <c r="FL135">
        <v>0.245675</v>
      </c>
      <c r="FM135">
        <v>8.9602399999999999E-2</v>
      </c>
      <c r="FN135">
        <v>8.2613300000000001E-2</v>
      </c>
      <c r="FO135">
        <v>29753.8</v>
      </c>
      <c r="FP135">
        <v>32610.400000000001</v>
      </c>
      <c r="FQ135">
        <v>35671.5</v>
      </c>
      <c r="FR135">
        <v>39223.599999999999</v>
      </c>
      <c r="FS135">
        <v>46075.8</v>
      </c>
      <c r="FT135">
        <v>51958.8</v>
      </c>
      <c r="FU135">
        <v>55784.4</v>
      </c>
      <c r="FV135">
        <v>62892.800000000003</v>
      </c>
      <c r="FW135">
        <v>2.653</v>
      </c>
      <c r="FX135">
        <v>2.2481800000000001</v>
      </c>
      <c r="FY135">
        <v>-0.27624900000000002</v>
      </c>
      <c r="FZ135">
        <v>0</v>
      </c>
      <c r="GA135">
        <v>-244.73400000000001</v>
      </c>
      <c r="GB135">
        <v>999.9</v>
      </c>
      <c r="GC135">
        <v>48.320999999999998</v>
      </c>
      <c r="GD135">
        <v>28.257999999999999</v>
      </c>
      <c r="GE135">
        <v>20.481200000000001</v>
      </c>
      <c r="GF135">
        <v>56.302</v>
      </c>
      <c r="GG135">
        <v>44.298900000000003</v>
      </c>
      <c r="GH135">
        <v>3</v>
      </c>
      <c r="GI135">
        <v>-0.21334900000000001</v>
      </c>
      <c r="GJ135">
        <v>-0.59422699999999995</v>
      </c>
      <c r="GK135">
        <v>20.132200000000001</v>
      </c>
      <c r="GL135">
        <v>5.1999199999999997</v>
      </c>
      <c r="GM135">
        <v>12.007</v>
      </c>
      <c r="GN135">
        <v>4.9757999999999996</v>
      </c>
      <c r="GO135">
        <v>3.2931499999999998</v>
      </c>
      <c r="GP135">
        <v>42.8</v>
      </c>
      <c r="GQ135">
        <v>2125.1999999999998</v>
      </c>
      <c r="GR135">
        <v>9999</v>
      </c>
      <c r="GS135">
        <v>9999</v>
      </c>
      <c r="GT135">
        <v>1.8631500000000001</v>
      </c>
      <c r="GU135">
        <v>1.86798</v>
      </c>
      <c r="GV135">
        <v>1.86775</v>
      </c>
      <c r="GW135">
        <v>1.8689</v>
      </c>
      <c r="GX135">
        <v>1.86981</v>
      </c>
      <c r="GY135">
        <v>1.8658399999999999</v>
      </c>
      <c r="GZ135">
        <v>1.8669100000000001</v>
      </c>
      <c r="HA135">
        <v>1.86829</v>
      </c>
      <c r="HB135">
        <v>5</v>
      </c>
      <c r="HC135">
        <v>0</v>
      </c>
      <c r="HD135">
        <v>0</v>
      </c>
      <c r="HE135">
        <v>0</v>
      </c>
      <c r="HF135" t="s">
        <v>396</v>
      </c>
      <c r="HG135" t="s">
        <v>397</v>
      </c>
      <c r="HH135" t="s">
        <v>398</v>
      </c>
      <c r="HI135" t="s">
        <v>398</v>
      </c>
      <c r="HJ135" t="s">
        <v>398</v>
      </c>
      <c r="HK135" t="s">
        <v>398</v>
      </c>
      <c r="HL135">
        <v>0</v>
      </c>
      <c r="HM135">
        <v>100</v>
      </c>
      <c r="HN135">
        <v>100</v>
      </c>
      <c r="HO135">
        <v>6.02</v>
      </c>
      <c r="HP135">
        <v>0.1231</v>
      </c>
      <c r="HQ135">
        <v>6.0152380952374598</v>
      </c>
      <c r="HR135">
        <v>0</v>
      </c>
      <c r="HS135">
        <v>0</v>
      </c>
      <c r="HT135">
        <v>0</v>
      </c>
      <c r="HU135">
        <v>0.123054999999997</v>
      </c>
      <c r="HV135">
        <v>0</v>
      </c>
      <c r="HW135">
        <v>0</v>
      </c>
      <c r="HX135">
        <v>0</v>
      </c>
      <c r="HY135">
        <v>-1</v>
      </c>
      <c r="HZ135">
        <v>-1</v>
      </c>
      <c r="IA135">
        <v>-1</v>
      </c>
      <c r="IB135">
        <v>-1</v>
      </c>
      <c r="IC135">
        <v>0.7</v>
      </c>
      <c r="ID135">
        <v>0.7</v>
      </c>
      <c r="IE135">
        <v>4.99756</v>
      </c>
      <c r="IF135">
        <v>2.5866699999999998</v>
      </c>
      <c r="IG135">
        <v>2.9980500000000001</v>
      </c>
      <c r="IH135">
        <v>2.9565399999999999</v>
      </c>
      <c r="II135">
        <v>2.7453599999999998</v>
      </c>
      <c r="IJ135">
        <v>2.2949199999999998</v>
      </c>
      <c r="IK135">
        <v>32.9983</v>
      </c>
      <c r="IL135">
        <v>24.218800000000002</v>
      </c>
      <c r="IM135">
        <v>18</v>
      </c>
      <c r="IN135">
        <v>1078.53</v>
      </c>
      <c r="IO135">
        <v>663.73699999999997</v>
      </c>
      <c r="IP135">
        <v>24.9998</v>
      </c>
      <c r="IQ135">
        <v>24.4895</v>
      </c>
      <c r="IR135">
        <v>30.0001</v>
      </c>
      <c r="IS135">
        <v>24.354500000000002</v>
      </c>
      <c r="IT135">
        <v>24.3078</v>
      </c>
      <c r="IU135">
        <v>100</v>
      </c>
      <c r="IV135">
        <v>14.3202</v>
      </c>
      <c r="IW135">
        <v>65.342200000000005</v>
      </c>
      <c r="IX135">
        <v>25</v>
      </c>
      <c r="IY135">
        <v>2000</v>
      </c>
      <c r="IZ135">
        <v>16.944600000000001</v>
      </c>
      <c r="JA135">
        <v>103.464</v>
      </c>
      <c r="JB135">
        <v>104.699</v>
      </c>
    </row>
    <row r="136" spans="1:262" x14ac:dyDescent="0.2">
      <c r="A136">
        <v>120</v>
      </c>
      <c r="B136">
        <v>1634332039.5999999</v>
      </c>
      <c r="C136">
        <v>20259.5</v>
      </c>
      <c r="D136" t="s">
        <v>888</v>
      </c>
      <c r="E136" t="s">
        <v>889</v>
      </c>
      <c r="F136" t="s">
        <v>390</v>
      </c>
      <c r="G136">
        <v>1634332039.5999999</v>
      </c>
      <c r="H136">
        <f t="shared" si="138"/>
        <v>3.6463027302580347E-3</v>
      </c>
      <c r="I136">
        <f t="shared" si="139"/>
        <v>3.6463027302580349</v>
      </c>
      <c r="J136">
        <f t="shared" si="140"/>
        <v>12.389529412931735</v>
      </c>
      <c r="K136">
        <f t="shared" si="141"/>
        <v>391.73399999999998</v>
      </c>
      <c r="L136">
        <f t="shared" si="142"/>
        <v>268.8895983392166</v>
      </c>
      <c r="M136">
        <f t="shared" si="143"/>
        <v>24.464749548221395</v>
      </c>
      <c r="N136">
        <f t="shared" si="144"/>
        <v>35.641669513123794</v>
      </c>
      <c r="O136">
        <f t="shared" si="145"/>
        <v>0.18259291312555614</v>
      </c>
      <c r="P136">
        <f t="shared" si="146"/>
        <v>2.7706074471160904</v>
      </c>
      <c r="Q136">
        <f t="shared" si="147"/>
        <v>0.17616145177391951</v>
      </c>
      <c r="R136">
        <f t="shared" si="148"/>
        <v>0.110659875780241</v>
      </c>
      <c r="S136">
        <f t="shared" si="149"/>
        <v>241.73684301852592</v>
      </c>
      <c r="T136">
        <f t="shared" si="150"/>
        <v>26.996672883881004</v>
      </c>
      <c r="U136">
        <f t="shared" si="151"/>
        <v>26.996672883881004</v>
      </c>
      <c r="V136">
        <f t="shared" si="152"/>
        <v>3.5784603496698626</v>
      </c>
      <c r="W136">
        <f t="shared" si="153"/>
        <v>50.382741169160013</v>
      </c>
      <c r="X136">
        <f t="shared" si="154"/>
        <v>1.7503572273365999</v>
      </c>
      <c r="Y136">
        <f t="shared" si="155"/>
        <v>3.4741206744979927</v>
      </c>
      <c r="Z136">
        <f t="shared" si="156"/>
        <v>1.8281031223332627</v>
      </c>
      <c r="AA136">
        <f t="shared" si="157"/>
        <v>-160.80195040437934</v>
      </c>
      <c r="AB136">
        <f t="shared" si="158"/>
        <v>-75.113614104387594</v>
      </c>
      <c r="AC136">
        <f t="shared" si="159"/>
        <v>-5.8359564830486237</v>
      </c>
      <c r="AD136">
        <f t="shared" si="160"/>
        <v>-1.467797328963627E-2</v>
      </c>
      <c r="AE136">
        <v>0</v>
      </c>
      <c r="AF136">
        <v>0</v>
      </c>
      <c r="AG136">
        <f t="shared" si="161"/>
        <v>1</v>
      </c>
      <c r="AH136">
        <f t="shared" si="162"/>
        <v>0</v>
      </c>
      <c r="AI136">
        <f t="shared" si="163"/>
        <v>48300.106316715399</v>
      </c>
      <c r="AJ136" t="s">
        <v>391</v>
      </c>
      <c r="AK136">
        <v>0</v>
      </c>
      <c r="AL136">
        <v>0</v>
      </c>
      <c r="AM136">
        <v>0</v>
      </c>
      <c r="AN136" t="e">
        <f t="shared" si="164"/>
        <v>#DIV/0!</v>
      </c>
      <c r="AO136">
        <v>-1</v>
      </c>
      <c r="AP136" t="s">
        <v>890</v>
      </c>
      <c r="AQ136">
        <v>10402.799999999999</v>
      </c>
      <c r="AR136">
        <v>863.08704</v>
      </c>
      <c r="AS136">
        <v>996.53</v>
      </c>
      <c r="AT136">
        <f t="shared" si="165"/>
        <v>0.13390761943945484</v>
      </c>
      <c r="AU136">
        <v>0.5</v>
      </c>
      <c r="AV136">
        <f t="shared" si="166"/>
        <v>1261.2107994914643</v>
      </c>
      <c r="AW136">
        <f t="shared" si="167"/>
        <v>12.389529412931735</v>
      </c>
      <c r="AX136">
        <f t="shared" si="168"/>
        <v>84.442867885616792</v>
      </c>
      <c r="AY136">
        <f t="shared" si="169"/>
        <v>1.0616408786168464E-2</v>
      </c>
      <c r="AZ136">
        <f t="shared" si="170"/>
        <v>-1</v>
      </c>
      <c r="BA136" t="e">
        <f t="shared" si="171"/>
        <v>#DIV/0!</v>
      </c>
      <c r="BB136" t="s">
        <v>391</v>
      </c>
      <c r="BC136">
        <v>0</v>
      </c>
      <c r="BD136" t="e">
        <f t="shared" si="172"/>
        <v>#DIV/0!</v>
      </c>
      <c r="BE136" t="e">
        <f t="shared" si="173"/>
        <v>#DIV/0!</v>
      </c>
      <c r="BF136" t="e">
        <f t="shared" si="174"/>
        <v>#DIV/0!</v>
      </c>
      <c r="BG136" t="e">
        <f t="shared" si="175"/>
        <v>#DIV/0!</v>
      </c>
      <c r="BH136">
        <f t="shared" si="176"/>
        <v>0.13390761943945489</v>
      </c>
      <c r="BI136" t="e">
        <f t="shared" si="177"/>
        <v>#DIV/0!</v>
      </c>
      <c r="BJ136" t="e">
        <f t="shared" si="178"/>
        <v>#DIV/0!</v>
      </c>
      <c r="BK136" t="e">
        <f t="shared" si="179"/>
        <v>#DIV/0!</v>
      </c>
      <c r="BL136">
        <v>238</v>
      </c>
      <c r="BM136">
        <v>300</v>
      </c>
      <c r="BN136">
        <v>300</v>
      </c>
      <c r="BO136">
        <v>300</v>
      </c>
      <c r="BP136">
        <v>10402.799999999999</v>
      </c>
      <c r="BQ136">
        <v>978.41</v>
      </c>
      <c r="BR136">
        <v>-7.35668E-3</v>
      </c>
      <c r="BS136">
        <v>3.15</v>
      </c>
      <c r="BT136" t="s">
        <v>391</v>
      </c>
      <c r="BU136" t="s">
        <v>391</v>
      </c>
      <c r="BV136" t="s">
        <v>391</v>
      </c>
      <c r="BW136" t="s">
        <v>391</v>
      </c>
      <c r="BX136" t="s">
        <v>391</v>
      </c>
      <c r="BY136" t="s">
        <v>391</v>
      </c>
      <c r="BZ136" t="s">
        <v>391</v>
      </c>
      <c r="CA136" t="s">
        <v>391</v>
      </c>
      <c r="CB136" t="s">
        <v>391</v>
      </c>
      <c r="CC136" t="s">
        <v>391</v>
      </c>
      <c r="CD136">
        <f t="shared" si="180"/>
        <v>1500</v>
      </c>
      <c r="CE136">
        <f t="shared" si="181"/>
        <v>1261.2107994914643</v>
      </c>
      <c r="CF136">
        <f t="shared" si="182"/>
        <v>0.84080719966097617</v>
      </c>
      <c r="CG136">
        <f t="shared" si="183"/>
        <v>0.16115789534568395</v>
      </c>
      <c r="CH136">
        <v>6</v>
      </c>
      <c r="CI136">
        <v>0.5</v>
      </c>
      <c r="CJ136" t="s">
        <v>393</v>
      </c>
      <c r="CK136">
        <v>2</v>
      </c>
      <c r="CL136">
        <v>1634332039.5999999</v>
      </c>
      <c r="CM136">
        <v>391.73399999999998</v>
      </c>
      <c r="CN136">
        <v>400.024</v>
      </c>
      <c r="CO136">
        <v>19.238</v>
      </c>
      <c r="CP136">
        <v>17.092500000000001</v>
      </c>
      <c r="CQ136">
        <v>389.24900000000002</v>
      </c>
      <c r="CR136">
        <v>19.109000000000002</v>
      </c>
      <c r="CS136">
        <v>1000.09</v>
      </c>
      <c r="CT136">
        <v>90.884900000000002</v>
      </c>
      <c r="CU136">
        <v>9.9465700000000004E-2</v>
      </c>
      <c r="CV136">
        <v>26.4938</v>
      </c>
      <c r="CW136">
        <v>-254.04400000000001</v>
      </c>
      <c r="CX136">
        <v>999.9</v>
      </c>
      <c r="CY136">
        <v>0</v>
      </c>
      <c r="CZ136">
        <v>0</v>
      </c>
      <c r="DA136">
        <v>10035</v>
      </c>
      <c r="DB136">
        <v>0</v>
      </c>
      <c r="DC136">
        <v>9.8743599999999994</v>
      </c>
      <c r="DD136">
        <v>-4.7603099999999996</v>
      </c>
      <c r="DE136">
        <v>403.01499999999999</v>
      </c>
      <c r="DF136">
        <v>406.98099999999999</v>
      </c>
      <c r="DG136">
        <v>2.1395599999999999</v>
      </c>
      <c r="DH136">
        <v>400.024</v>
      </c>
      <c r="DI136">
        <v>17.092500000000001</v>
      </c>
      <c r="DJ136">
        <v>1.7479</v>
      </c>
      <c r="DK136">
        <v>1.55345</v>
      </c>
      <c r="DL136">
        <v>15.3285</v>
      </c>
      <c r="DM136">
        <v>13.5046</v>
      </c>
      <c r="DN136">
        <v>1500</v>
      </c>
      <c r="DO136">
        <v>0.973001</v>
      </c>
      <c r="DP136">
        <v>2.69994E-2</v>
      </c>
      <c r="DQ136">
        <v>0</v>
      </c>
      <c r="DR136">
        <v>863.51800000000003</v>
      </c>
      <c r="DS136">
        <v>5.0006300000000001</v>
      </c>
      <c r="DT136">
        <v>12720.5</v>
      </c>
      <c r="DU136">
        <v>12905.1</v>
      </c>
      <c r="DV136">
        <v>38.375</v>
      </c>
      <c r="DW136">
        <v>39.375</v>
      </c>
      <c r="DX136">
        <v>38.125</v>
      </c>
      <c r="DY136">
        <v>39.561999999999998</v>
      </c>
      <c r="DZ136">
        <v>39.811999999999998</v>
      </c>
      <c r="EA136">
        <v>1454.64</v>
      </c>
      <c r="EB136">
        <v>40.36</v>
      </c>
      <c r="EC136">
        <v>0</v>
      </c>
      <c r="ED136">
        <v>121.200000047684</v>
      </c>
      <c r="EE136">
        <v>0</v>
      </c>
      <c r="EF136">
        <v>863.08704</v>
      </c>
      <c r="EG136">
        <v>1.8404615483731199</v>
      </c>
      <c r="EH136">
        <v>76.915384738607401</v>
      </c>
      <c r="EI136">
        <v>12708.5</v>
      </c>
      <c r="EJ136">
        <v>15</v>
      </c>
      <c r="EK136">
        <v>1634332062.0999999</v>
      </c>
      <c r="EL136" t="s">
        <v>891</v>
      </c>
      <c r="EM136">
        <v>1634332059.5999999</v>
      </c>
      <c r="EN136">
        <v>1634332062.0999999</v>
      </c>
      <c r="EO136">
        <v>129</v>
      </c>
      <c r="EP136">
        <v>-3.53</v>
      </c>
      <c r="EQ136">
        <v>6.0000000000000001E-3</v>
      </c>
      <c r="ER136">
        <v>2.4849999999999999</v>
      </c>
      <c r="ES136">
        <v>0.129</v>
      </c>
      <c r="ET136">
        <v>400</v>
      </c>
      <c r="EU136">
        <v>17</v>
      </c>
      <c r="EV136">
        <v>0.45</v>
      </c>
      <c r="EW136">
        <v>0.04</v>
      </c>
      <c r="EX136">
        <v>-4.4970604878048803</v>
      </c>
      <c r="EY136">
        <v>-1.3133420905923401</v>
      </c>
      <c r="EZ136">
        <v>0.13056843109941299</v>
      </c>
      <c r="FA136">
        <v>0</v>
      </c>
      <c r="FB136">
        <v>2.1265370731707298</v>
      </c>
      <c r="FC136">
        <v>7.3440209059227601E-2</v>
      </c>
      <c r="FD136">
        <v>7.2827602124276303E-3</v>
      </c>
      <c r="FE136">
        <v>1</v>
      </c>
      <c r="FF136">
        <v>1</v>
      </c>
      <c r="FG136">
        <v>2</v>
      </c>
      <c r="FH136" t="s">
        <v>435</v>
      </c>
      <c r="FI136">
        <v>3.8845299999999998</v>
      </c>
      <c r="FJ136">
        <v>2.7587600000000001</v>
      </c>
      <c r="FK136">
        <v>8.7241200000000005E-2</v>
      </c>
      <c r="FL136">
        <v>8.9229600000000006E-2</v>
      </c>
      <c r="FM136">
        <v>8.9887700000000001E-2</v>
      </c>
      <c r="FN136">
        <v>8.3035899999999996E-2</v>
      </c>
      <c r="FO136">
        <v>35940.800000000003</v>
      </c>
      <c r="FP136">
        <v>39366.9</v>
      </c>
      <c r="FQ136">
        <v>35671.800000000003</v>
      </c>
      <c r="FR136">
        <v>39225.4</v>
      </c>
      <c r="FS136">
        <v>46057.4</v>
      </c>
      <c r="FT136">
        <v>51932.9</v>
      </c>
      <c r="FU136">
        <v>55784.6</v>
      </c>
      <c r="FV136">
        <v>62895.7</v>
      </c>
      <c r="FW136">
        <v>2.65265</v>
      </c>
      <c r="FX136">
        <v>2.24213</v>
      </c>
      <c r="FY136">
        <v>-0.314079</v>
      </c>
      <c r="FZ136">
        <v>0</v>
      </c>
      <c r="GA136">
        <v>-244.73099999999999</v>
      </c>
      <c r="GB136">
        <v>999.9</v>
      </c>
      <c r="GC136">
        <v>48.271999999999998</v>
      </c>
      <c r="GD136">
        <v>28.257999999999999</v>
      </c>
      <c r="GE136">
        <v>20.459299999999999</v>
      </c>
      <c r="GF136">
        <v>56.222000000000001</v>
      </c>
      <c r="GG136">
        <v>44.451099999999997</v>
      </c>
      <c r="GH136">
        <v>3</v>
      </c>
      <c r="GI136">
        <v>-0.21517500000000001</v>
      </c>
      <c r="GJ136">
        <v>-0.61495900000000003</v>
      </c>
      <c r="GK136">
        <v>20.133800000000001</v>
      </c>
      <c r="GL136">
        <v>5.2000700000000002</v>
      </c>
      <c r="GM136">
        <v>12.006500000000001</v>
      </c>
      <c r="GN136">
        <v>4.9756499999999999</v>
      </c>
      <c r="GO136">
        <v>3.2930799999999998</v>
      </c>
      <c r="GP136">
        <v>42.9</v>
      </c>
      <c r="GQ136">
        <v>2129.4</v>
      </c>
      <c r="GR136">
        <v>9999</v>
      </c>
      <c r="GS136">
        <v>9999</v>
      </c>
      <c r="GT136">
        <v>1.86313</v>
      </c>
      <c r="GU136">
        <v>1.86799</v>
      </c>
      <c r="GV136">
        <v>1.86778</v>
      </c>
      <c r="GW136">
        <v>1.86894</v>
      </c>
      <c r="GX136">
        <v>1.86981</v>
      </c>
      <c r="GY136">
        <v>1.8658399999999999</v>
      </c>
      <c r="GZ136">
        <v>1.8669100000000001</v>
      </c>
      <c r="HA136">
        <v>1.86829</v>
      </c>
      <c r="HB136">
        <v>5</v>
      </c>
      <c r="HC136">
        <v>0</v>
      </c>
      <c r="HD136">
        <v>0</v>
      </c>
      <c r="HE136">
        <v>0</v>
      </c>
      <c r="HF136" t="s">
        <v>396</v>
      </c>
      <c r="HG136" t="s">
        <v>397</v>
      </c>
      <c r="HH136" t="s">
        <v>398</v>
      </c>
      <c r="HI136" t="s">
        <v>398</v>
      </c>
      <c r="HJ136" t="s">
        <v>398</v>
      </c>
      <c r="HK136" t="s">
        <v>398</v>
      </c>
      <c r="HL136">
        <v>0</v>
      </c>
      <c r="HM136">
        <v>100</v>
      </c>
      <c r="HN136">
        <v>100</v>
      </c>
      <c r="HO136">
        <v>2.4849999999999999</v>
      </c>
      <c r="HP136">
        <v>0.129</v>
      </c>
      <c r="HQ136">
        <v>6.0152380952374598</v>
      </c>
      <c r="HR136">
        <v>0</v>
      </c>
      <c r="HS136">
        <v>0</v>
      </c>
      <c r="HT136">
        <v>0</v>
      </c>
      <c r="HU136">
        <v>0.123054999999997</v>
      </c>
      <c r="HV136">
        <v>0</v>
      </c>
      <c r="HW136">
        <v>0</v>
      </c>
      <c r="HX136">
        <v>0</v>
      </c>
      <c r="HY136">
        <v>-1</v>
      </c>
      <c r="HZ136">
        <v>-1</v>
      </c>
      <c r="IA136">
        <v>-1</v>
      </c>
      <c r="IB136">
        <v>-1</v>
      </c>
      <c r="IC136">
        <v>2.8</v>
      </c>
      <c r="ID136">
        <v>2.8</v>
      </c>
      <c r="IE136">
        <v>1.5063500000000001</v>
      </c>
      <c r="IF136">
        <v>2.6061999999999999</v>
      </c>
      <c r="IG136">
        <v>2.9968300000000001</v>
      </c>
      <c r="IH136">
        <v>2.9565399999999999</v>
      </c>
      <c r="II136">
        <v>2.7453599999999998</v>
      </c>
      <c r="IJ136">
        <v>2.2949199999999998</v>
      </c>
      <c r="IK136">
        <v>32.9983</v>
      </c>
      <c r="IL136">
        <v>24.218800000000002</v>
      </c>
      <c r="IM136">
        <v>18</v>
      </c>
      <c r="IN136">
        <v>1077.76</v>
      </c>
      <c r="IO136">
        <v>658.596</v>
      </c>
      <c r="IP136">
        <v>24.999700000000001</v>
      </c>
      <c r="IQ136">
        <v>24.473800000000001</v>
      </c>
      <c r="IR136">
        <v>30</v>
      </c>
      <c r="IS136">
        <v>24.337700000000002</v>
      </c>
      <c r="IT136">
        <v>24.291599999999999</v>
      </c>
      <c r="IU136">
        <v>30.1783</v>
      </c>
      <c r="IV136">
        <v>13.4659</v>
      </c>
      <c r="IW136">
        <v>65.342200000000005</v>
      </c>
      <c r="IX136">
        <v>25</v>
      </c>
      <c r="IY136">
        <v>400</v>
      </c>
      <c r="IZ136">
        <v>16.9984</v>
      </c>
      <c r="JA136">
        <v>103.465</v>
      </c>
      <c r="JB136">
        <v>104.70399999999999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15</v>
      </c>
    </row>
    <row r="10" spans="1:2" x14ac:dyDescent="0.2">
      <c r="A10" t="s">
        <v>17</v>
      </c>
      <c r="B10" t="s">
        <v>18</v>
      </c>
    </row>
    <row r="11" spans="1:2" x14ac:dyDescent="0.2">
      <c r="A11" t="s">
        <v>19</v>
      </c>
      <c r="B11" t="s">
        <v>20</v>
      </c>
    </row>
    <row r="12" spans="1:2" x14ac:dyDescent="0.2">
      <c r="A12" t="s">
        <v>21</v>
      </c>
      <c r="B12" t="s">
        <v>22</v>
      </c>
    </row>
    <row r="13" spans="1:2" x14ac:dyDescent="0.2">
      <c r="A13" t="s">
        <v>23</v>
      </c>
      <c r="B13" t="s">
        <v>22</v>
      </c>
    </row>
    <row r="14" spans="1:2" x14ac:dyDescent="0.2">
      <c r="A14" t="s">
        <v>24</v>
      </c>
      <c r="B14" t="s">
        <v>20</v>
      </c>
    </row>
    <row r="15" spans="1:2" x14ac:dyDescent="0.2">
      <c r="A15" t="s">
        <v>25</v>
      </c>
      <c r="B15" t="s">
        <v>11</v>
      </c>
    </row>
    <row r="16" spans="1:2" x14ac:dyDescent="0.2">
      <c r="A16" t="s">
        <v>26</v>
      </c>
      <c r="B16" t="s">
        <v>27</v>
      </c>
    </row>
    <row r="17" spans="1:2" x14ac:dyDescent="0.2">
      <c r="A17" t="s">
        <v>28</v>
      </c>
      <c r="B17" t="s">
        <v>29</v>
      </c>
    </row>
    <row r="18" spans="1:2" x14ac:dyDescent="0.2">
      <c r="A18" t="s">
        <v>456</v>
      </c>
      <c r="B18" t="s">
        <v>457</v>
      </c>
    </row>
    <row r="19" spans="1:2" x14ac:dyDescent="0.2">
      <c r="A19" t="s">
        <v>518</v>
      </c>
      <c r="B19" t="s">
        <v>519</v>
      </c>
    </row>
    <row r="20" spans="1:2" x14ac:dyDescent="0.2">
      <c r="A20" t="s">
        <v>581</v>
      </c>
      <c r="B20" t="s">
        <v>582</v>
      </c>
    </row>
    <row r="21" spans="1:2" x14ac:dyDescent="0.2">
      <c r="A21" t="s">
        <v>643</v>
      </c>
      <c r="B21" t="s">
        <v>644</v>
      </c>
    </row>
    <row r="22" spans="1:2" x14ac:dyDescent="0.2">
      <c r="A22" t="s">
        <v>705</v>
      </c>
      <c r="B22" t="s">
        <v>706</v>
      </c>
    </row>
    <row r="23" spans="1:2" x14ac:dyDescent="0.2">
      <c r="A23" t="s">
        <v>767</v>
      </c>
      <c r="B23" t="s">
        <v>768</v>
      </c>
    </row>
    <row r="24" spans="1:2" x14ac:dyDescent="0.2">
      <c r="A24" t="s">
        <v>829</v>
      </c>
      <c r="B24" t="s">
        <v>830</v>
      </c>
    </row>
    <row r="25" spans="1:2" x14ac:dyDescent="0.2">
      <c r="A25" t="s">
        <v>831</v>
      </c>
      <c r="B25" t="s">
        <v>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Perkowski</cp:lastModifiedBy>
  <dcterms:created xsi:type="dcterms:W3CDTF">2021-10-15T16:13:14Z</dcterms:created>
  <dcterms:modified xsi:type="dcterms:W3CDTF">2021-10-15T21:18:41Z</dcterms:modified>
</cp:coreProperties>
</file>