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694868E9-8A14-A241-A1D5-4E49426AE5D3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24" i="1" l="1"/>
  <c r="S124" i="1" s="1"/>
  <c r="CF124" i="1"/>
  <c r="CD124" i="1"/>
  <c r="CE124" i="1" s="1"/>
  <c r="AV124" i="1" s="1"/>
  <c r="AX124" i="1" s="1"/>
  <c r="BI124" i="1"/>
  <c r="BH124" i="1"/>
  <c r="BA124" i="1"/>
  <c r="BD124" i="1" s="1"/>
  <c r="AZ124" i="1"/>
  <c r="AT124" i="1"/>
  <c r="AN124" i="1"/>
  <c r="AI124" i="1"/>
  <c r="AG124" i="1" s="1"/>
  <c r="Y124" i="1"/>
  <c r="X124" i="1"/>
  <c r="W124" i="1" s="1"/>
  <c r="P124" i="1"/>
  <c r="CG123" i="1"/>
  <c r="S123" i="1" s="1"/>
  <c r="CF123" i="1"/>
  <c r="CE123" i="1" s="1"/>
  <c r="AV123" i="1" s="1"/>
  <c r="AX123" i="1" s="1"/>
  <c r="CD123" i="1"/>
  <c r="BI123" i="1"/>
  <c r="BH123" i="1"/>
  <c r="AZ123" i="1"/>
  <c r="AT123" i="1"/>
  <c r="AN123" i="1"/>
  <c r="BA123" i="1" s="1"/>
  <c r="BD123" i="1" s="1"/>
  <c r="AI123" i="1"/>
  <c r="AG123" i="1"/>
  <c r="K123" i="1" s="1"/>
  <c r="Y123" i="1"/>
  <c r="X123" i="1"/>
  <c r="W123" i="1"/>
  <c r="P123" i="1"/>
  <c r="N123" i="1"/>
  <c r="CG122" i="1"/>
  <c r="CF122" i="1"/>
  <c r="CD122" i="1"/>
  <c r="CE122" i="1" s="1"/>
  <c r="AV122" i="1" s="1"/>
  <c r="AX122" i="1" s="1"/>
  <c r="BI122" i="1"/>
  <c r="BH122" i="1"/>
  <c r="AZ122" i="1"/>
  <c r="AT122" i="1"/>
  <c r="AN122" i="1"/>
  <c r="BA122" i="1" s="1"/>
  <c r="BD122" i="1" s="1"/>
  <c r="AI122" i="1"/>
  <c r="AG122" i="1"/>
  <c r="I122" i="1" s="1"/>
  <c r="H122" i="1" s="1"/>
  <c r="Y122" i="1"/>
  <c r="X122" i="1"/>
  <c r="W122" i="1"/>
  <c r="P122" i="1"/>
  <c r="N122" i="1"/>
  <c r="J122" i="1"/>
  <c r="AW122" i="1" s="1"/>
  <c r="AY122" i="1" s="1"/>
  <c r="CG121" i="1"/>
  <c r="CF121" i="1"/>
  <c r="CD121" i="1"/>
  <c r="CE121" i="1" s="1"/>
  <c r="AV121" i="1" s="1"/>
  <c r="BI121" i="1"/>
  <c r="BH121" i="1"/>
  <c r="AZ121" i="1"/>
  <c r="AT121" i="1"/>
  <c r="AN121" i="1"/>
  <c r="BA121" i="1" s="1"/>
  <c r="BD121" i="1" s="1"/>
  <c r="AI121" i="1"/>
  <c r="AG121" i="1" s="1"/>
  <c r="Y121" i="1"/>
  <c r="X121" i="1"/>
  <c r="W121" i="1" s="1"/>
  <c r="P121" i="1"/>
  <c r="CG120" i="1"/>
  <c r="CF120" i="1"/>
  <c r="CD120" i="1"/>
  <c r="CE120" i="1" s="1"/>
  <c r="AV120" i="1" s="1"/>
  <c r="AX120" i="1" s="1"/>
  <c r="BI120" i="1"/>
  <c r="BH120" i="1"/>
  <c r="AZ120" i="1"/>
  <c r="AT120" i="1"/>
  <c r="AN120" i="1"/>
  <c r="BA120" i="1" s="1"/>
  <c r="BD120" i="1" s="1"/>
  <c r="AI120" i="1"/>
  <c r="AG120" i="1" s="1"/>
  <c r="Y120" i="1"/>
  <c r="X120" i="1"/>
  <c r="W120" i="1" s="1"/>
  <c r="P120" i="1"/>
  <c r="CG119" i="1"/>
  <c r="CF119" i="1"/>
  <c r="CD119" i="1"/>
  <c r="CE119" i="1" s="1"/>
  <c r="AV119" i="1" s="1"/>
  <c r="AX119" i="1" s="1"/>
  <c r="BI119" i="1"/>
  <c r="BH119" i="1"/>
  <c r="AZ119" i="1"/>
  <c r="AT119" i="1"/>
  <c r="AN119" i="1"/>
  <c r="BA119" i="1" s="1"/>
  <c r="BD119" i="1" s="1"/>
  <c r="AI119" i="1"/>
  <c r="AH119" i="1"/>
  <c r="AG119" i="1"/>
  <c r="K119" i="1" s="1"/>
  <c r="Y119" i="1"/>
  <c r="X119" i="1"/>
  <c r="W119" i="1" s="1"/>
  <c r="P119" i="1"/>
  <c r="N119" i="1"/>
  <c r="CG118" i="1"/>
  <c r="CF118" i="1"/>
  <c r="CD118" i="1"/>
  <c r="CE118" i="1" s="1"/>
  <c r="AV118" i="1" s="1"/>
  <c r="AX118" i="1" s="1"/>
  <c r="BI118" i="1"/>
  <c r="BH118" i="1"/>
  <c r="AZ118" i="1"/>
  <c r="AT118" i="1"/>
  <c r="AN118" i="1"/>
  <c r="BA118" i="1" s="1"/>
  <c r="BD118" i="1" s="1"/>
  <c r="AI118" i="1"/>
  <c r="AH118" i="1"/>
  <c r="AG118" i="1"/>
  <c r="I118" i="1" s="1"/>
  <c r="H118" i="1" s="1"/>
  <c r="Y118" i="1"/>
  <c r="X118" i="1"/>
  <c r="W118" i="1" s="1"/>
  <c r="P118" i="1"/>
  <c r="N118" i="1"/>
  <c r="J118" i="1"/>
  <c r="AW118" i="1" s="1"/>
  <c r="AY118" i="1" s="1"/>
  <c r="CG117" i="1"/>
  <c r="CF117" i="1"/>
  <c r="CD117" i="1"/>
  <c r="CE117" i="1" s="1"/>
  <c r="AV117" i="1" s="1"/>
  <c r="AX117" i="1" s="1"/>
  <c r="BI117" i="1"/>
  <c r="BH117" i="1"/>
  <c r="AZ117" i="1"/>
  <c r="AT117" i="1"/>
  <c r="AN117" i="1"/>
  <c r="BA117" i="1" s="1"/>
  <c r="BD117" i="1" s="1"/>
  <c r="AI117" i="1"/>
  <c r="AG117" i="1" s="1"/>
  <c r="Y117" i="1"/>
  <c r="X117" i="1"/>
  <c r="W117" i="1" s="1"/>
  <c r="P117" i="1"/>
  <c r="CG116" i="1"/>
  <c r="CF116" i="1"/>
  <c r="CD116" i="1"/>
  <c r="CE116" i="1" s="1"/>
  <c r="AV116" i="1" s="1"/>
  <c r="AX116" i="1" s="1"/>
  <c r="BI116" i="1"/>
  <c r="BH116" i="1"/>
  <c r="AZ116" i="1"/>
  <c r="AT116" i="1"/>
  <c r="AN116" i="1"/>
  <c r="BA116" i="1" s="1"/>
  <c r="BD116" i="1" s="1"/>
  <c r="AI116" i="1"/>
  <c r="AG116" i="1" s="1"/>
  <c r="Y116" i="1"/>
  <c r="X116" i="1"/>
  <c r="W116" i="1" s="1"/>
  <c r="P116" i="1"/>
  <c r="CG115" i="1"/>
  <c r="CF115" i="1"/>
  <c r="CD115" i="1"/>
  <c r="CE115" i="1" s="1"/>
  <c r="AV115" i="1" s="1"/>
  <c r="AX115" i="1" s="1"/>
  <c r="BI115" i="1"/>
  <c r="BH115" i="1"/>
  <c r="AZ115" i="1"/>
  <c r="AT115" i="1"/>
  <c r="AN115" i="1"/>
  <c r="BA115" i="1" s="1"/>
  <c r="BD115" i="1" s="1"/>
  <c r="AI115" i="1"/>
  <c r="AH115" i="1"/>
  <c r="AG115" i="1"/>
  <c r="K115" i="1" s="1"/>
  <c r="Y115" i="1"/>
  <c r="X115" i="1"/>
  <c r="W115" i="1" s="1"/>
  <c r="P115" i="1"/>
  <c r="N115" i="1"/>
  <c r="J115" i="1"/>
  <c r="AW115" i="1" s="1"/>
  <c r="AY115" i="1" s="1"/>
  <c r="CG114" i="1"/>
  <c r="CF114" i="1"/>
  <c r="CD114" i="1"/>
  <c r="CE114" i="1" s="1"/>
  <c r="AV114" i="1" s="1"/>
  <c r="AX114" i="1" s="1"/>
  <c r="BI114" i="1"/>
  <c r="BH114" i="1"/>
  <c r="AZ114" i="1"/>
  <c r="AT114" i="1"/>
  <c r="AN114" i="1"/>
  <c r="BA114" i="1" s="1"/>
  <c r="BD114" i="1" s="1"/>
  <c r="AI114" i="1"/>
  <c r="AH114" i="1"/>
  <c r="AG114" i="1"/>
  <c r="I114" i="1" s="1"/>
  <c r="H114" i="1" s="1"/>
  <c r="Y114" i="1"/>
  <c r="X114" i="1"/>
  <c r="W114" i="1" s="1"/>
  <c r="P114" i="1"/>
  <c r="N114" i="1"/>
  <c r="J114" i="1"/>
  <c r="AW114" i="1" s="1"/>
  <c r="AY114" i="1" s="1"/>
  <c r="CG113" i="1"/>
  <c r="CF113" i="1"/>
  <c r="CD113" i="1"/>
  <c r="CE113" i="1" s="1"/>
  <c r="AV113" i="1" s="1"/>
  <c r="AX113" i="1" s="1"/>
  <c r="BI113" i="1"/>
  <c r="BH113" i="1"/>
  <c r="AZ113" i="1"/>
  <c r="AT113" i="1"/>
  <c r="AN113" i="1"/>
  <c r="BA113" i="1" s="1"/>
  <c r="BD113" i="1" s="1"/>
  <c r="AI113" i="1"/>
  <c r="AG113" i="1" s="1"/>
  <c r="Y113" i="1"/>
  <c r="X113" i="1"/>
  <c r="W113" i="1" s="1"/>
  <c r="P113" i="1"/>
  <c r="CG112" i="1"/>
  <c r="CF112" i="1"/>
  <c r="CD112" i="1"/>
  <c r="CE112" i="1" s="1"/>
  <c r="AV112" i="1" s="1"/>
  <c r="AX112" i="1" s="1"/>
  <c r="BI112" i="1"/>
  <c r="BH112" i="1"/>
  <c r="AZ112" i="1"/>
  <c r="AT112" i="1"/>
  <c r="AN112" i="1"/>
  <c r="BA112" i="1" s="1"/>
  <c r="BD112" i="1" s="1"/>
  <c r="AI112" i="1"/>
  <c r="AG112" i="1" s="1"/>
  <c r="Y112" i="1"/>
  <c r="X112" i="1"/>
  <c r="W112" i="1" s="1"/>
  <c r="P112" i="1"/>
  <c r="N112" i="1"/>
  <c r="CG111" i="1"/>
  <c r="CF111" i="1"/>
  <c r="CD111" i="1"/>
  <c r="BI111" i="1"/>
  <c r="BH111" i="1"/>
  <c r="AZ111" i="1"/>
  <c r="AT111" i="1"/>
  <c r="AN111" i="1"/>
  <c r="BA111" i="1" s="1"/>
  <c r="BD111" i="1" s="1"/>
  <c r="BF111" i="1" s="1"/>
  <c r="BJ111" i="1" s="1"/>
  <c r="BK111" i="1" s="1"/>
  <c r="AI111" i="1"/>
  <c r="AH111" i="1"/>
  <c r="AG111" i="1"/>
  <c r="K111" i="1" s="1"/>
  <c r="Y111" i="1"/>
  <c r="X111" i="1"/>
  <c r="W111" i="1" s="1"/>
  <c r="P111" i="1"/>
  <c r="N111" i="1"/>
  <c r="J111" i="1"/>
  <c r="AW111" i="1" s="1"/>
  <c r="CG110" i="1"/>
  <c r="CF110" i="1"/>
  <c r="CD110" i="1"/>
  <c r="BI110" i="1"/>
  <c r="BH110" i="1"/>
  <c r="AZ110" i="1"/>
  <c r="AT110" i="1"/>
  <c r="AN110" i="1"/>
  <c r="BA110" i="1" s="1"/>
  <c r="BD110" i="1" s="1"/>
  <c r="AI110" i="1"/>
  <c r="AH110" i="1"/>
  <c r="AG110" i="1"/>
  <c r="I110" i="1" s="1"/>
  <c r="Y110" i="1"/>
  <c r="X110" i="1"/>
  <c r="W110" i="1" s="1"/>
  <c r="P110" i="1"/>
  <c r="N110" i="1"/>
  <c r="J110" i="1"/>
  <c r="AW110" i="1" s="1"/>
  <c r="H110" i="1"/>
  <c r="CG109" i="1"/>
  <c r="CF109" i="1"/>
  <c r="CD109" i="1"/>
  <c r="BI109" i="1"/>
  <c r="BH109" i="1"/>
  <c r="AZ109" i="1"/>
  <c r="AT109" i="1"/>
  <c r="AN109" i="1"/>
  <c r="BA109" i="1" s="1"/>
  <c r="BD109" i="1" s="1"/>
  <c r="AI109" i="1"/>
  <c r="AH109" i="1"/>
  <c r="AG109" i="1"/>
  <c r="I109" i="1" s="1"/>
  <c r="H109" i="1" s="1"/>
  <c r="Y109" i="1"/>
  <c r="X109" i="1"/>
  <c r="W109" i="1" s="1"/>
  <c r="P109" i="1"/>
  <c r="N109" i="1"/>
  <c r="K109" i="1"/>
  <c r="J109" i="1"/>
  <c r="AW109" i="1" s="1"/>
  <c r="CG108" i="1"/>
  <c r="CF108" i="1"/>
  <c r="CD108" i="1"/>
  <c r="BI108" i="1"/>
  <c r="BH108" i="1"/>
  <c r="BF108" i="1"/>
  <c r="BJ108" i="1" s="1"/>
  <c r="BK108" i="1" s="1"/>
  <c r="BD108" i="1"/>
  <c r="AZ108" i="1"/>
  <c r="AT108" i="1"/>
  <c r="AN108" i="1"/>
  <c r="BA108" i="1" s="1"/>
  <c r="AI108" i="1"/>
  <c r="AG108" i="1" s="1"/>
  <c r="K108" i="1" s="1"/>
  <c r="AH108" i="1"/>
  <c r="Y108" i="1"/>
  <c r="X108" i="1"/>
  <c r="P108" i="1"/>
  <c r="N108" i="1"/>
  <c r="J108" i="1"/>
  <c r="AW108" i="1" s="1"/>
  <c r="I108" i="1"/>
  <c r="H108" i="1" s="1"/>
  <c r="CG107" i="1"/>
  <c r="CF107" i="1"/>
  <c r="CD107" i="1"/>
  <c r="BI107" i="1"/>
  <c r="BH107" i="1"/>
  <c r="AZ107" i="1"/>
  <c r="AT107" i="1"/>
  <c r="AN107" i="1"/>
  <c r="BA107" i="1" s="1"/>
  <c r="BD107" i="1" s="1"/>
  <c r="AI107" i="1"/>
  <c r="AG107" i="1"/>
  <c r="K107" i="1" s="1"/>
  <c r="Y107" i="1"/>
  <c r="X107" i="1"/>
  <c r="W107" i="1" s="1"/>
  <c r="P107" i="1"/>
  <c r="I107" i="1"/>
  <c r="H107" i="1" s="1"/>
  <c r="CG106" i="1"/>
  <c r="CF106" i="1"/>
  <c r="CD106" i="1"/>
  <c r="BI106" i="1"/>
  <c r="BH106" i="1"/>
  <c r="BG106" i="1"/>
  <c r="BD106" i="1"/>
  <c r="BE106" i="1" s="1"/>
  <c r="AZ106" i="1"/>
  <c r="AT106" i="1"/>
  <c r="AN106" i="1"/>
  <c r="BA106" i="1" s="1"/>
  <c r="AI106" i="1"/>
  <c r="AH106" i="1"/>
  <c r="AG106" i="1"/>
  <c r="K106" i="1" s="1"/>
  <c r="Y106" i="1"/>
  <c r="X106" i="1"/>
  <c r="W106" i="1"/>
  <c r="P106" i="1"/>
  <c r="N106" i="1"/>
  <c r="I106" i="1"/>
  <c r="H106" i="1"/>
  <c r="AA106" i="1" s="1"/>
  <c r="CG105" i="1"/>
  <c r="S105" i="1" s="1"/>
  <c r="CF105" i="1"/>
  <c r="CE105" i="1" s="1"/>
  <c r="AV105" i="1" s="1"/>
  <c r="AX105" i="1" s="1"/>
  <c r="CD105" i="1"/>
  <c r="BI105" i="1"/>
  <c r="BH105" i="1"/>
  <c r="AZ105" i="1"/>
  <c r="AT105" i="1"/>
  <c r="AN105" i="1"/>
  <c r="BA105" i="1" s="1"/>
  <c r="BD105" i="1" s="1"/>
  <c r="AI105" i="1"/>
  <c r="AG105" i="1"/>
  <c r="I105" i="1" s="1"/>
  <c r="H105" i="1" s="1"/>
  <c r="Y105" i="1"/>
  <c r="X105" i="1"/>
  <c r="W105" i="1"/>
  <c r="P105" i="1"/>
  <c r="N105" i="1"/>
  <c r="CG104" i="1"/>
  <c r="CF104" i="1"/>
  <c r="CD104" i="1"/>
  <c r="CE104" i="1" s="1"/>
  <c r="AV104" i="1" s="1"/>
  <c r="BI104" i="1"/>
  <c r="BH104" i="1"/>
  <c r="AZ104" i="1"/>
  <c r="AT104" i="1"/>
  <c r="AX104" i="1" s="1"/>
  <c r="AN104" i="1"/>
  <c r="BA104" i="1" s="1"/>
  <c r="BD104" i="1" s="1"/>
  <c r="AI104" i="1"/>
  <c r="AG104" i="1" s="1"/>
  <c r="Y104" i="1"/>
  <c r="X104" i="1"/>
  <c r="W104" i="1" s="1"/>
  <c r="P104" i="1"/>
  <c r="CG103" i="1"/>
  <c r="CF103" i="1"/>
  <c r="CD103" i="1"/>
  <c r="CE103" i="1" s="1"/>
  <c r="AV103" i="1" s="1"/>
  <c r="BI103" i="1"/>
  <c r="BH103" i="1"/>
  <c r="AZ103" i="1"/>
  <c r="AT103" i="1"/>
  <c r="AN103" i="1"/>
  <c r="BA103" i="1" s="1"/>
  <c r="BD103" i="1" s="1"/>
  <c r="AI103" i="1"/>
  <c r="AG103" i="1" s="1"/>
  <c r="Y103" i="1"/>
  <c r="X103" i="1"/>
  <c r="W103" i="1" s="1"/>
  <c r="S103" i="1"/>
  <c r="P103" i="1"/>
  <c r="CG102" i="1"/>
  <c r="S102" i="1" s="1"/>
  <c r="CF102" i="1"/>
  <c r="CE102" i="1" s="1"/>
  <c r="AV102" i="1" s="1"/>
  <c r="AX102" i="1" s="1"/>
  <c r="CD102" i="1"/>
  <c r="BI102" i="1"/>
  <c r="BH102" i="1"/>
  <c r="BA102" i="1"/>
  <c r="BD102" i="1" s="1"/>
  <c r="AZ102" i="1"/>
  <c r="AT102" i="1"/>
  <c r="AN102" i="1"/>
  <c r="AI102" i="1"/>
  <c r="AG102" i="1" s="1"/>
  <c r="Y102" i="1"/>
  <c r="X102" i="1"/>
  <c r="W102" i="1" s="1"/>
  <c r="P102" i="1"/>
  <c r="CG101" i="1"/>
  <c r="S101" i="1" s="1"/>
  <c r="CF101" i="1"/>
  <c r="CD101" i="1"/>
  <c r="CE101" i="1" s="1"/>
  <c r="AV101" i="1" s="1"/>
  <c r="AX101" i="1" s="1"/>
  <c r="BI101" i="1"/>
  <c r="BH101" i="1"/>
  <c r="AZ101" i="1"/>
  <c r="AT101" i="1"/>
  <c r="AN101" i="1"/>
  <c r="BA101" i="1" s="1"/>
  <c r="BD101" i="1" s="1"/>
  <c r="AI101" i="1"/>
  <c r="AG101" i="1"/>
  <c r="I101" i="1" s="1"/>
  <c r="H101" i="1" s="1"/>
  <c r="Y101" i="1"/>
  <c r="X101" i="1"/>
  <c r="W101" i="1"/>
  <c r="P101" i="1"/>
  <c r="N101" i="1"/>
  <c r="CG100" i="1"/>
  <c r="CF100" i="1"/>
  <c r="CD100" i="1"/>
  <c r="CE100" i="1" s="1"/>
  <c r="AV100" i="1" s="1"/>
  <c r="BI100" i="1"/>
  <c r="BH100" i="1"/>
  <c r="AZ100" i="1"/>
  <c r="AT100" i="1"/>
  <c r="AX100" i="1" s="1"/>
  <c r="AN100" i="1"/>
  <c r="BA100" i="1" s="1"/>
  <c r="BD100" i="1" s="1"/>
  <c r="AI100" i="1"/>
  <c r="AG100" i="1" s="1"/>
  <c r="Y100" i="1"/>
  <c r="X100" i="1"/>
  <c r="W100" i="1" s="1"/>
  <c r="P100" i="1"/>
  <c r="CG99" i="1"/>
  <c r="CF99" i="1"/>
  <c r="CD99" i="1"/>
  <c r="CE99" i="1" s="1"/>
  <c r="AV99" i="1" s="1"/>
  <c r="BI99" i="1"/>
  <c r="BH99" i="1"/>
  <c r="AZ99" i="1"/>
  <c r="AT99" i="1"/>
  <c r="AN99" i="1"/>
  <c r="BA99" i="1" s="1"/>
  <c r="BD99" i="1" s="1"/>
  <c r="AI99" i="1"/>
  <c r="AG99" i="1" s="1"/>
  <c r="Y99" i="1"/>
  <c r="X99" i="1"/>
  <c r="W99" i="1" s="1"/>
  <c r="P99" i="1"/>
  <c r="CG98" i="1"/>
  <c r="S98" i="1" s="1"/>
  <c r="CF98" i="1"/>
  <c r="CD98" i="1"/>
  <c r="CE98" i="1" s="1"/>
  <c r="AV98" i="1" s="1"/>
  <c r="AX98" i="1" s="1"/>
  <c r="BI98" i="1"/>
  <c r="BH98" i="1"/>
  <c r="BA98" i="1"/>
  <c r="BD98" i="1" s="1"/>
  <c r="AZ98" i="1"/>
  <c r="AT98" i="1"/>
  <c r="AN98" i="1"/>
  <c r="AI98" i="1"/>
  <c r="AG98" i="1" s="1"/>
  <c r="Y98" i="1"/>
  <c r="X98" i="1"/>
  <c r="W98" i="1" s="1"/>
  <c r="P98" i="1"/>
  <c r="CG97" i="1"/>
  <c r="CF97" i="1"/>
  <c r="CD97" i="1"/>
  <c r="CE97" i="1" s="1"/>
  <c r="AV97" i="1" s="1"/>
  <c r="AX97" i="1" s="1"/>
  <c r="BI97" i="1"/>
  <c r="BH97" i="1"/>
  <c r="AZ97" i="1"/>
  <c r="AT97" i="1"/>
  <c r="AN97" i="1"/>
  <c r="BA97" i="1" s="1"/>
  <c r="BD97" i="1" s="1"/>
  <c r="AI97" i="1"/>
  <c r="AG97" i="1"/>
  <c r="I97" i="1" s="1"/>
  <c r="H97" i="1" s="1"/>
  <c r="Y97" i="1"/>
  <c r="X97" i="1"/>
  <c r="W97" i="1"/>
  <c r="P97" i="1"/>
  <c r="N97" i="1"/>
  <c r="CG96" i="1"/>
  <c r="CF96" i="1"/>
  <c r="CD96" i="1"/>
  <c r="CE96" i="1" s="1"/>
  <c r="AV96" i="1" s="1"/>
  <c r="BI96" i="1"/>
  <c r="BH96" i="1"/>
  <c r="AZ96" i="1"/>
  <c r="AT96" i="1"/>
  <c r="AN96" i="1"/>
  <c r="BA96" i="1" s="1"/>
  <c r="BD96" i="1" s="1"/>
  <c r="AI96" i="1"/>
  <c r="AG96" i="1" s="1"/>
  <c r="Y96" i="1"/>
  <c r="X96" i="1"/>
  <c r="W96" i="1" s="1"/>
  <c r="P96" i="1"/>
  <c r="CG95" i="1"/>
  <c r="CF95" i="1"/>
  <c r="CD95" i="1"/>
  <c r="CE95" i="1" s="1"/>
  <c r="AV95" i="1" s="1"/>
  <c r="BI95" i="1"/>
  <c r="BH95" i="1"/>
  <c r="AZ95" i="1"/>
  <c r="AT95" i="1"/>
  <c r="AX95" i="1" s="1"/>
  <c r="AN95" i="1"/>
  <c r="BA95" i="1" s="1"/>
  <c r="BD95" i="1" s="1"/>
  <c r="AI95" i="1"/>
  <c r="AG95" i="1" s="1"/>
  <c r="Y95" i="1"/>
  <c r="X95" i="1"/>
  <c r="W95" i="1" s="1"/>
  <c r="P95" i="1"/>
  <c r="J95" i="1"/>
  <c r="AW95" i="1" s="1"/>
  <c r="AY95" i="1" s="1"/>
  <c r="CG94" i="1"/>
  <c r="CF94" i="1"/>
  <c r="CD94" i="1"/>
  <c r="CE94" i="1" s="1"/>
  <c r="AV94" i="1" s="1"/>
  <c r="BI94" i="1"/>
  <c r="BH94" i="1"/>
  <c r="BA94" i="1"/>
  <c r="BD94" i="1" s="1"/>
  <c r="AZ94" i="1"/>
  <c r="AX94" i="1"/>
  <c r="AT94" i="1"/>
  <c r="AN94" i="1"/>
  <c r="AI94" i="1"/>
  <c r="AG94" i="1" s="1"/>
  <c r="AH94" i="1" s="1"/>
  <c r="Y94" i="1"/>
  <c r="X94" i="1"/>
  <c r="W94" i="1" s="1"/>
  <c r="P94" i="1"/>
  <c r="I94" i="1"/>
  <c r="H94" i="1" s="1"/>
  <c r="CG93" i="1"/>
  <c r="CF93" i="1"/>
  <c r="CD93" i="1"/>
  <c r="BI93" i="1"/>
  <c r="BH93" i="1"/>
  <c r="AZ93" i="1"/>
  <c r="AT93" i="1"/>
  <c r="AN93" i="1"/>
  <c r="BA93" i="1" s="1"/>
  <c r="BD93" i="1" s="1"/>
  <c r="AI93" i="1"/>
  <c r="AG93" i="1"/>
  <c r="N93" i="1" s="1"/>
  <c r="Y93" i="1"/>
  <c r="X93" i="1"/>
  <c r="W93" i="1"/>
  <c r="P93" i="1"/>
  <c r="J93" i="1"/>
  <c r="AW93" i="1" s="1"/>
  <c r="CG92" i="1"/>
  <c r="CF92" i="1"/>
  <c r="CD92" i="1"/>
  <c r="BI92" i="1"/>
  <c r="BH92" i="1"/>
  <c r="BD92" i="1"/>
  <c r="BE92" i="1" s="1"/>
  <c r="AZ92" i="1"/>
  <c r="AT92" i="1"/>
  <c r="AN92" i="1"/>
  <c r="BA92" i="1" s="1"/>
  <c r="AI92" i="1"/>
  <c r="AG92" i="1" s="1"/>
  <c r="AH92" i="1"/>
  <c r="Y92" i="1"/>
  <c r="X92" i="1"/>
  <c r="W92" i="1" s="1"/>
  <c r="P92" i="1"/>
  <c r="CG91" i="1"/>
  <c r="CF91" i="1"/>
  <c r="CD91" i="1"/>
  <c r="S91" i="1" s="1"/>
  <c r="BI91" i="1"/>
  <c r="BH91" i="1"/>
  <c r="BD91" i="1"/>
  <c r="BG91" i="1" s="1"/>
  <c r="AZ91" i="1"/>
  <c r="AT91" i="1"/>
  <c r="AN91" i="1"/>
  <c r="BA91" i="1" s="1"/>
  <c r="AI91" i="1"/>
  <c r="AG91" i="1" s="1"/>
  <c r="AH91" i="1"/>
  <c r="AA91" i="1"/>
  <c r="Y91" i="1"/>
  <c r="X91" i="1"/>
  <c r="W91" i="1" s="1"/>
  <c r="P91" i="1"/>
  <c r="N91" i="1"/>
  <c r="K91" i="1"/>
  <c r="J91" i="1"/>
  <c r="AW91" i="1" s="1"/>
  <c r="I91" i="1"/>
  <c r="H91" i="1"/>
  <c r="CG90" i="1"/>
  <c r="CF90" i="1"/>
  <c r="CD90" i="1"/>
  <c r="CE90" i="1" s="1"/>
  <c r="AV90" i="1" s="1"/>
  <c r="AX90" i="1" s="1"/>
  <c r="BI90" i="1"/>
  <c r="BH90" i="1"/>
  <c r="BF90" i="1"/>
  <c r="BJ90" i="1" s="1"/>
  <c r="BK90" i="1" s="1"/>
  <c r="AZ90" i="1"/>
  <c r="AT90" i="1"/>
  <c r="AN90" i="1"/>
  <c r="BA90" i="1" s="1"/>
  <c r="BD90" i="1" s="1"/>
  <c r="AI90" i="1"/>
  <c r="AG90" i="1"/>
  <c r="K90" i="1" s="1"/>
  <c r="Y90" i="1"/>
  <c r="X90" i="1"/>
  <c r="W90" i="1"/>
  <c r="P90" i="1"/>
  <c r="N90" i="1"/>
  <c r="CG89" i="1"/>
  <c r="CF89" i="1"/>
  <c r="CD89" i="1"/>
  <c r="BI89" i="1"/>
  <c r="BH89" i="1"/>
  <c r="AZ89" i="1"/>
  <c r="AT89" i="1"/>
  <c r="AN89" i="1"/>
  <c r="BA89" i="1" s="1"/>
  <c r="BD89" i="1" s="1"/>
  <c r="AI89" i="1"/>
  <c r="AH89" i="1"/>
  <c r="AG89" i="1"/>
  <c r="AA89" i="1"/>
  <c r="Y89" i="1"/>
  <c r="X89" i="1"/>
  <c r="W89" i="1" s="1"/>
  <c r="P89" i="1"/>
  <c r="N89" i="1"/>
  <c r="K89" i="1"/>
  <c r="J89" i="1"/>
  <c r="AW89" i="1" s="1"/>
  <c r="I89" i="1"/>
  <c r="H89" i="1"/>
  <c r="CG88" i="1"/>
  <c r="CF88" i="1"/>
  <c r="CD88" i="1"/>
  <c r="CE88" i="1" s="1"/>
  <c r="AV88" i="1" s="1"/>
  <c r="AX88" i="1" s="1"/>
  <c r="BI88" i="1"/>
  <c r="BH88" i="1"/>
  <c r="BA88" i="1"/>
  <c r="BD88" i="1" s="1"/>
  <c r="AZ88" i="1"/>
  <c r="AT88" i="1"/>
  <c r="AN88" i="1"/>
  <c r="AI88" i="1"/>
  <c r="AG88" i="1" s="1"/>
  <c r="Y88" i="1"/>
  <c r="X88" i="1"/>
  <c r="W88" i="1" s="1"/>
  <c r="P88" i="1"/>
  <c r="CG87" i="1"/>
  <c r="CF87" i="1"/>
  <c r="CD87" i="1"/>
  <c r="CE87" i="1" s="1"/>
  <c r="AV87" i="1" s="1"/>
  <c r="AX87" i="1" s="1"/>
  <c r="BI87" i="1"/>
  <c r="BH87" i="1"/>
  <c r="AZ87" i="1"/>
  <c r="AT87" i="1"/>
  <c r="AN87" i="1"/>
  <c r="BA87" i="1" s="1"/>
  <c r="BD87" i="1" s="1"/>
  <c r="AI87" i="1"/>
  <c r="AG87" i="1"/>
  <c r="K87" i="1" s="1"/>
  <c r="Y87" i="1"/>
  <c r="X87" i="1"/>
  <c r="W87" i="1"/>
  <c r="P87" i="1"/>
  <c r="N87" i="1"/>
  <c r="CG86" i="1"/>
  <c r="CF86" i="1"/>
  <c r="CD86" i="1"/>
  <c r="BI86" i="1"/>
  <c r="BH86" i="1"/>
  <c r="BF86" i="1"/>
  <c r="BJ86" i="1" s="1"/>
  <c r="BK86" i="1" s="1"/>
  <c r="AZ86" i="1"/>
  <c r="AW86" i="1"/>
  <c r="AT86" i="1"/>
  <c r="AN86" i="1"/>
  <c r="BA86" i="1" s="1"/>
  <c r="BD86" i="1" s="1"/>
  <c r="AI86" i="1"/>
  <c r="AH86" i="1"/>
  <c r="AG86" i="1"/>
  <c r="K86" i="1" s="1"/>
  <c r="Y86" i="1"/>
  <c r="X86" i="1"/>
  <c r="W86" i="1" s="1"/>
  <c r="P86" i="1"/>
  <c r="N86" i="1"/>
  <c r="J86" i="1"/>
  <c r="I86" i="1"/>
  <c r="H86" i="1"/>
  <c r="AA86" i="1" s="1"/>
  <c r="CG85" i="1"/>
  <c r="CF85" i="1"/>
  <c r="CD85" i="1"/>
  <c r="BI85" i="1"/>
  <c r="BH85" i="1"/>
  <c r="AZ85" i="1"/>
  <c r="AT85" i="1"/>
  <c r="AN85" i="1"/>
  <c r="BA85" i="1" s="1"/>
  <c r="BD85" i="1" s="1"/>
  <c r="AI85" i="1"/>
  <c r="AH85" i="1"/>
  <c r="AG85" i="1"/>
  <c r="I85" i="1" s="1"/>
  <c r="H85" i="1" s="1"/>
  <c r="Y85" i="1"/>
  <c r="X85" i="1"/>
  <c r="W85" i="1" s="1"/>
  <c r="P85" i="1"/>
  <c r="N85" i="1"/>
  <c r="K85" i="1"/>
  <c r="J85" i="1"/>
  <c r="AW85" i="1" s="1"/>
  <c r="CG84" i="1"/>
  <c r="CF84" i="1"/>
  <c r="CD84" i="1"/>
  <c r="CE84" i="1" s="1"/>
  <c r="AV84" i="1" s="1"/>
  <c r="AX84" i="1" s="1"/>
  <c r="BI84" i="1"/>
  <c r="BH84" i="1"/>
  <c r="AZ84" i="1"/>
  <c r="AT84" i="1"/>
  <c r="AN84" i="1"/>
  <c r="BA84" i="1" s="1"/>
  <c r="BD84" i="1" s="1"/>
  <c r="AI84" i="1"/>
  <c r="AG84" i="1" s="1"/>
  <c r="AH84" i="1" s="1"/>
  <c r="Y84" i="1"/>
  <c r="X84" i="1"/>
  <c r="W84" i="1" s="1"/>
  <c r="P84" i="1"/>
  <c r="CG83" i="1"/>
  <c r="CF83" i="1"/>
  <c r="CD83" i="1"/>
  <c r="CE83" i="1" s="1"/>
  <c r="AV83" i="1" s="1"/>
  <c r="AX83" i="1" s="1"/>
  <c r="BI83" i="1"/>
  <c r="BH83" i="1"/>
  <c r="AZ83" i="1"/>
  <c r="AT83" i="1"/>
  <c r="AN83" i="1"/>
  <c r="BA83" i="1" s="1"/>
  <c r="BD83" i="1" s="1"/>
  <c r="AI83" i="1"/>
  <c r="AG83" i="1"/>
  <c r="K83" i="1" s="1"/>
  <c r="Y83" i="1"/>
  <c r="X83" i="1"/>
  <c r="W83" i="1"/>
  <c r="P83" i="1"/>
  <c r="N83" i="1"/>
  <c r="CG82" i="1"/>
  <c r="CF82" i="1"/>
  <c r="CD82" i="1"/>
  <c r="CE82" i="1" s="1"/>
  <c r="AV82" i="1" s="1"/>
  <c r="AX82" i="1" s="1"/>
  <c r="BI82" i="1"/>
  <c r="BH82" i="1"/>
  <c r="AZ82" i="1"/>
  <c r="AT82" i="1"/>
  <c r="AN82" i="1"/>
  <c r="BA82" i="1" s="1"/>
  <c r="BD82" i="1" s="1"/>
  <c r="AI82" i="1"/>
  <c r="AG82" i="1" s="1"/>
  <c r="Y82" i="1"/>
  <c r="X82" i="1"/>
  <c r="W82" i="1" s="1"/>
  <c r="P82" i="1"/>
  <c r="CG81" i="1"/>
  <c r="CF81" i="1"/>
  <c r="CD81" i="1"/>
  <c r="BI81" i="1"/>
  <c r="BH81" i="1"/>
  <c r="AZ81" i="1"/>
  <c r="AT81" i="1"/>
  <c r="AN81" i="1"/>
  <c r="BA81" i="1" s="1"/>
  <c r="BD81" i="1" s="1"/>
  <c r="AI81" i="1"/>
  <c r="AH81" i="1"/>
  <c r="AG81" i="1"/>
  <c r="I81" i="1" s="1"/>
  <c r="H81" i="1" s="1"/>
  <c r="Y81" i="1"/>
  <c r="X81" i="1"/>
  <c r="W81" i="1" s="1"/>
  <c r="P81" i="1"/>
  <c r="N81" i="1"/>
  <c r="K81" i="1"/>
  <c r="J81" i="1"/>
  <c r="AW81" i="1" s="1"/>
  <c r="CG80" i="1"/>
  <c r="CF80" i="1"/>
  <c r="CD80" i="1"/>
  <c r="CE80" i="1" s="1"/>
  <c r="AV80" i="1" s="1"/>
  <c r="AX80" i="1" s="1"/>
  <c r="BI80" i="1"/>
  <c r="BH80" i="1"/>
  <c r="AZ80" i="1"/>
  <c r="AT80" i="1"/>
  <c r="AN80" i="1"/>
  <c r="BA80" i="1" s="1"/>
  <c r="BD80" i="1" s="1"/>
  <c r="AI80" i="1"/>
  <c r="AG80" i="1" s="1"/>
  <c r="AH80" i="1" s="1"/>
  <c r="Y80" i="1"/>
  <c r="X80" i="1"/>
  <c r="W80" i="1" s="1"/>
  <c r="P80" i="1"/>
  <c r="CG79" i="1"/>
  <c r="CF79" i="1"/>
  <c r="CD79" i="1"/>
  <c r="CE79" i="1" s="1"/>
  <c r="AV79" i="1" s="1"/>
  <c r="BI79" i="1"/>
  <c r="BH79" i="1"/>
  <c r="AZ79" i="1"/>
  <c r="AX79" i="1"/>
  <c r="AT79" i="1"/>
  <c r="AN79" i="1"/>
  <c r="BA79" i="1" s="1"/>
  <c r="BD79" i="1" s="1"/>
  <c r="AI79" i="1"/>
  <c r="AH79" i="1"/>
  <c r="AG79" i="1"/>
  <c r="K79" i="1" s="1"/>
  <c r="Y79" i="1"/>
  <c r="X79" i="1"/>
  <c r="W79" i="1" s="1"/>
  <c r="P79" i="1"/>
  <c r="N79" i="1"/>
  <c r="CG78" i="1"/>
  <c r="CF78" i="1"/>
  <c r="CD78" i="1"/>
  <c r="CE78" i="1" s="1"/>
  <c r="AV78" i="1" s="1"/>
  <c r="AX78" i="1" s="1"/>
  <c r="BI78" i="1"/>
  <c r="BH78" i="1"/>
  <c r="BF78" i="1"/>
  <c r="BJ78" i="1" s="1"/>
  <c r="BK78" i="1" s="1"/>
  <c r="AZ78" i="1"/>
  <c r="AT78" i="1"/>
  <c r="AN78" i="1"/>
  <c r="BA78" i="1" s="1"/>
  <c r="BD78" i="1" s="1"/>
  <c r="AI78" i="1"/>
  <c r="AG78" i="1" s="1"/>
  <c r="Y78" i="1"/>
  <c r="X78" i="1"/>
  <c r="W78" i="1" s="1"/>
  <c r="P78" i="1"/>
  <c r="N78" i="1"/>
  <c r="CG77" i="1"/>
  <c r="CF77" i="1"/>
  <c r="CD77" i="1"/>
  <c r="CE77" i="1" s="1"/>
  <c r="BI77" i="1"/>
  <c r="BH77" i="1"/>
  <c r="AZ77" i="1"/>
  <c r="AV77" i="1"/>
  <c r="AX77" i="1" s="1"/>
  <c r="AT77" i="1"/>
  <c r="AN77" i="1"/>
  <c r="BA77" i="1" s="1"/>
  <c r="BD77" i="1" s="1"/>
  <c r="AI77" i="1"/>
  <c r="AH77" i="1"/>
  <c r="AG77" i="1"/>
  <c r="I77" i="1" s="1"/>
  <c r="AA77" i="1"/>
  <c r="Y77" i="1"/>
  <c r="X77" i="1"/>
  <c r="W77" i="1" s="1"/>
  <c r="P77" i="1"/>
  <c r="N77" i="1"/>
  <c r="K77" i="1"/>
  <c r="J77" i="1"/>
  <c r="AW77" i="1" s="1"/>
  <c r="H77" i="1"/>
  <c r="CG76" i="1"/>
  <c r="CF76" i="1"/>
  <c r="CD76" i="1"/>
  <c r="BI76" i="1"/>
  <c r="BH76" i="1"/>
  <c r="AZ76" i="1"/>
  <c r="AT76" i="1"/>
  <c r="AN76" i="1"/>
  <c r="BA76" i="1" s="1"/>
  <c r="BD76" i="1" s="1"/>
  <c r="AI76" i="1"/>
  <c r="AG76" i="1" s="1"/>
  <c r="K76" i="1" s="1"/>
  <c r="AH76" i="1"/>
  <c r="Y76" i="1"/>
  <c r="X76" i="1"/>
  <c r="W76" i="1" s="1"/>
  <c r="P76" i="1"/>
  <c r="N76" i="1"/>
  <c r="J76" i="1"/>
  <c r="AW76" i="1" s="1"/>
  <c r="I76" i="1"/>
  <c r="H76" i="1" s="1"/>
  <c r="CG75" i="1"/>
  <c r="CF75" i="1"/>
  <c r="CD75" i="1"/>
  <c r="BI75" i="1"/>
  <c r="BH75" i="1"/>
  <c r="AZ75" i="1"/>
  <c r="AT75" i="1"/>
  <c r="AN75" i="1"/>
  <c r="BA75" i="1" s="1"/>
  <c r="BD75" i="1" s="1"/>
  <c r="AI75" i="1"/>
  <c r="AG75" i="1"/>
  <c r="Y75" i="1"/>
  <c r="X75" i="1"/>
  <c r="W75" i="1" s="1"/>
  <c r="P75" i="1"/>
  <c r="N75" i="1"/>
  <c r="J75" i="1"/>
  <c r="AW75" i="1" s="1"/>
  <c r="CG74" i="1"/>
  <c r="CF74" i="1"/>
  <c r="CD74" i="1"/>
  <c r="CE74" i="1" s="1"/>
  <c r="BI74" i="1"/>
  <c r="BH74" i="1"/>
  <c r="BA74" i="1"/>
  <c r="BD74" i="1" s="1"/>
  <c r="AZ74" i="1"/>
  <c r="AW74" i="1"/>
  <c r="AV74" i="1"/>
  <c r="AX74" i="1" s="1"/>
  <c r="AT74" i="1"/>
  <c r="AN74" i="1"/>
  <c r="AI74" i="1"/>
  <c r="AG74" i="1" s="1"/>
  <c r="AH74" i="1" s="1"/>
  <c r="Y74" i="1"/>
  <c r="X74" i="1"/>
  <c r="W74" i="1" s="1"/>
  <c r="S74" i="1"/>
  <c r="P74" i="1"/>
  <c r="N74" i="1"/>
  <c r="J74" i="1"/>
  <c r="I74" i="1"/>
  <c r="H74" i="1" s="1"/>
  <c r="CG73" i="1"/>
  <c r="CF73" i="1"/>
  <c r="CD73" i="1"/>
  <c r="S73" i="1" s="1"/>
  <c r="BI73" i="1"/>
  <c r="BH73" i="1"/>
  <c r="BA73" i="1"/>
  <c r="BD73" i="1" s="1"/>
  <c r="AZ73" i="1"/>
  <c r="AT73" i="1"/>
  <c r="AN73" i="1"/>
  <c r="AI73" i="1"/>
  <c r="AG73" i="1" s="1"/>
  <c r="Y73" i="1"/>
  <c r="X73" i="1"/>
  <c r="W73" i="1" s="1"/>
  <c r="P73" i="1"/>
  <c r="N73" i="1"/>
  <c r="CG72" i="1"/>
  <c r="CF72" i="1"/>
  <c r="CE72" i="1" s="1"/>
  <c r="AV72" i="1" s="1"/>
  <c r="CD72" i="1"/>
  <c r="BI72" i="1"/>
  <c r="BH72" i="1"/>
  <c r="AZ72" i="1"/>
  <c r="AT72" i="1"/>
  <c r="AN72" i="1"/>
  <c r="BA72" i="1" s="1"/>
  <c r="BD72" i="1" s="1"/>
  <c r="AI72" i="1"/>
  <c r="AH72" i="1"/>
  <c r="AG72" i="1"/>
  <c r="I72" i="1" s="1"/>
  <c r="H72" i="1" s="1"/>
  <c r="AA72" i="1"/>
  <c r="Y72" i="1"/>
  <c r="X72" i="1"/>
  <c r="W72" i="1" s="1"/>
  <c r="S72" i="1"/>
  <c r="P72" i="1"/>
  <c r="N72" i="1"/>
  <c r="K72" i="1"/>
  <c r="J72" i="1"/>
  <c r="AW72" i="1" s="1"/>
  <c r="CG71" i="1"/>
  <c r="CF71" i="1"/>
  <c r="CD71" i="1"/>
  <c r="BI71" i="1"/>
  <c r="BH71" i="1"/>
  <c r="AZ71" i="1"/>
  <c r="AT71" i="1"/>
  <c r="AN71" i="1"/>
  <c r="BA71" i="1" s="1"/>
  <c r="BD71" i="1" s="1"/>
  <c r="AI71" i="1"/>
  <c r="AG71" i="1" s="1"/>
  <c r="Y71" i="1"/>
  <c r="X71" i="1"/>
  <c r="W71" i="1" s="1"/>
  <c r="P71" i="1"/>
  <c r="J71" i="1"/>
  <c r="AW71" i="1" s="1"/>
  <c r="I71" i="1"/>
  <c r="H71" i="1" s="1"/>
  <c r="AA71" i="1" s="1"/>
  <c r="CG70" i="1"/>
  <c r="CF70" i="1"/>
  <c r="CD70" i="1"/>
  <c r="CE70" i="1" s="1"/>
  <c r="AV70" i="1" s="1"/>
  <c r="AX70" i="1" s="1"/>
  <c r="BI70" i="1"/>
  <c r="BH70" i="1"/>
  <c r="AZ70" i="1"/>
  <c r="AT70" i="1"/>
  <c r="AN70" i="1"/>
  <c r="BA70" i="1" s="1"/>
  <c r="BD70" i="1" s="1"/>
  <c r="AI70" i="1"/>
  <c r="AG70" i="1"/>
  <c r="Y70" i="1"/>
  <c r="X70" i="1"/>
  <c r="W70" i="1" s="1"/>
  <c r="P70" i="1"/>
  <c r="CG69" i="1"/>
  <c r="CF69" i="1"/>
  <c r="CD69" i="1"/>
  <c r="CE69" i="1" s="1"/>
  <c r="AV69" i="1" s="1"/>
  <c r="AX69" i="1" s="1"/>
  <c r="BI69" i="1"/>
  <c r="BH69" i="1"/>
  <c r="AZ69" i="1"/>
  <c r="AT69" i="1"/>
  <c r="AN69" i="1"/>
  <c r="BA69" i="1" s="1"/>
  <c r="BD69" i="1" s="1"/>
  <c r="AI69" i="1"/>
  <c r="AG69" i="1" s="1"/>
  <c r="N69" i="1" s="1"/>
  <c r="Y69" i="1"/>
  <c r="X69" i="1"/>
  <c r="W69" i="1" s="1"/>
  <c r="P69" i="1"/>
  <c r="CG68" i="1"/>
  <c r="CF68" i="1"/>
  <c r="CE68" i="1"/>
  <c r="AV68" i="1" s="1"/>
  <c r="CD68" i="1"/>
  <c r="BI68" i="1"/>
  <c r="BH68" i="1"/>
  <c r="BF68" i="1"/>
  <c r="BJ68" i="1" s="1"/>
  <c r="BK68" i="1" s="1"/>
  <c r="AZ68" i="1"/>
  <c r="AT68" i="1"/>
  <c r="AN68" i="1"/>
  <c r="BA68" i="1" s="1"/>
  <c r="BD68" i="1" s="1"/>
  <c r="BG68" i="1" s="1"/>
  <c r="AI68" i="1"/>
  <c r="AH68" i="1"/>
  <c r="AG68" i="1"/>
  <c r="I68" i="1" s="1"/>
  <c r="H68" i="1" s="1"/>
  <c r="Y68" i="1"/>
  <c r="X68" i="1"/>
  <c r="W68" i="1" s="1"/>
  <c r="S68" i="1"/>
  <c r="P68" i="1"/>
  <c r="N68" i="1"/>
  <c r="K68" i="1"/>
  <c r="J68" i="1"/>
  <c r="AW68" i="1" s="1"/>
  <c r="CG67" i="1"/>
  <c r="CF67" i="1"/>
  <c r="CD67" i="1"/>
  <c r="BI67" i="1"/>
  <c r="BH67" i="1"/>
  <c r="AZ67" i="1"/>
  <c r="AT67" i="1"/>
  <c r="AN67" i="1"/>
  <c r="BA67" i="1" s="1"/>
  <c r="BD67" i="1" s="1"/>
  <c r="AI67" i="1"/>
  <c r="AG67" i="1" s="1"/>
  <c r="Y67" i="1"/>
  <c r="X67" i="1"/>
  <c r="W67" i="1" s="1"/>
  <c r="P67" i="1"/>
  <c r="CG66" i="1"/>
  <c r="CF66" i="1"/>
  <c r="CD66" i="1"/>
  <c r="CE66" i="1" s="1"/>
  <c r="AV66" i="1" s="1"/>
  <c r="AX66" i="1" s="1"/>
  <c r="BI66" i="1"/>
  <c r="BH66" i="1"/>
  <c r="AZ66" i="1"/>
  <c r="AT66" i="1"/>
  <c r="AN66" i="1"/>
  <c r="BA66" i="1" s="1"/>
  <c r="BD66" i="1" s="1"/>
  <c r="AI66" i="1"/>
  <c r="AG66" i="1"/>
  <c r="Y66" i="1"/>
  <c r="X66" i="1"/>
  <c r="W66" i="1"/>
  <c r="P66" i="1"/>
  <c r="CG65" i="1"/>
  <c r="CF65" i="1"/>
  <c r="CD65" i="1"/>
  <c r="CE65" i="1" s="1"/>
  <c r="AV65" i="1" s="1"/>
  <c r="BI65" i="1"/>
  <c r="BH65" i="1"/>
  <c r="BG65" i="1"/>
  <c r="AZ65" i="1"/>
  <c r="AX65" i="1"/>
  <c r="AT65" i="1"/>
  <c r="AN65" i="1"/>
  <c r="BA65" i="1" s="1"/>
  <c r="BD65" i="1" s="1"/>
  <c r="AI65" i="1"/>
  <c r="AG65" i="1" s="1"/>
  <c r="Y65" i="1"/>
  <c r="X65" i="1"/>
  <c r="W65" i="1" s="1"/>
  <c r="P65" i="1"/>
  <c r="N65" i="1"/>
  <c r="CG64" i="1"/>
  <c r="CF64" i="1"/>
  <c r="CE64" i="1"/>
  <c r="AV64" i="1" s="1"/>
  <c r="CD64" i="1"/>
  <c r="BI64" i="1"/>
  <c r="BH64" i="1"/>
  <c r="BF64" i="1"/>
  <c r="BJ64" i="1" s="1"/>
  <c r="BK64" i="1" s="1"/>
  <c r="BE64" i="1"/>
  <c r="AZ64" i="1"/>
  <c r="AT64" i="1"/>
  <c r="AN64" i="1"/>
  <c r="BA64" i="1" s="1"/>
  <c r="BD64" i="1" s="1"/>
  <c r="BG64" i="1" s="1"/>
  <c r="AI64" i="1"/>
  <c r="AH64" i="1"/>
  <c r="AG64" i="1"/>
  <c r="AA64" i="1"/>
  <c r="Y64" i="1"/>
  <c r="X64" i="1"/>
  <c r="W64" i="1" s="1"/>
  <c r="S64" i="1"/>
  <c r="P64" i="1"/>
  <c r="N64" i="1"/>
  <c r="K64" i="1"/>
  <c r="J64" i="1"/>
  <c r="AW64" i="1" s="1"/>
  <c r="I64" i="1"/>
  <c r="H64" i="1"/>
  <c r="CG63" i="1"/>
  <c r="CF63" i="1"/>
  <c r="CD63" i="1"/>
  <c r="BI63" i="1"/>
  <c r="BH63" i="1"/>
  <c r="AZ63" i="1"/>
  <c r="AT63" i="1"/>
  <c r="AN63" i="1"/>
  <c r="BA63" i="1" s="1"/>
  <c r="BD63" i="1" s="1"/>
  <c r="AI63" i="1"/>
  <c r="AG63" i="1" s="1"/>
  <c r="Y63" i="1"/>
  <c r="X63" i="1"/>
  <c r="W63" i="1" s="1"/>
  <c r="P63" i="1"/>
  <c r="CG62" i="1"/>
  <c r="CF62" i="1"/>
  <c r="CD62" i="1"/>
  <c r="BI62" i="1"/>
  <c r="BH62" i="1"/>
  <c r="BD62" i="1"/>
  <c r="AZ62" i="1"/>
  <c r="AT62" i="1"/>
  <c r="AN62" i="1"/>
  <c r="BA62" i="1" s="1"/>
  <c r="AI62" i="1"/>
  <c r="AH62" i="1"/>
  <c r="AG62" i="1"/>
  <c r="Y62" i="1"/>
  <c r="X62" i="1"/>
  <c r="W62" i="1" s="1"/>
  <c r="P62" i="1"/>
  <c r="CG61" i="1"/>
  <c r="CF61" i="1"/>
  <c r="CD61" i="1"/>
  <c r="BI61" i="1"/>
  <c r="BH61" i="1"/>
  <c r="BF61" i="1"/>
  <c r="BJ61" i="1" s="1"/>
  <c r="BK61" i="1" s="1"/>
  <c r="BD61" i="1"/>
  <c r="AZ61" i="1"/>
  <c r="AT61" i="1"/>
  <c r="AN61" i="1"/>
  <c r="BA61" i="1" s="1"/>
  <c r="AI61" i="1"/>
  <c r="AG61" i="1" s="1"/>
  <c r="AH61" i="1"/>
  <c r="Y61" i="1"/>
  <c r="X61" i="1"/>
  <c r="W61" i="1" s="1"/>
  <c r="P61" i="1"/>
  <c r="J61" i="1"/>
  <c r="AW61" i="1" s="1"/>
  <c r="CG60" i="1"/>
  <c r="CF60" i="1"/>
  <c r="CD60" i="1"/>
  <c r="CE60" i="1" s="1"/>
  <c r="AV60" i="1" s="1"/>
  <c r="BI60" i="1"/>
  <c r="BH60" i="1"/>
  <c r="BF60" i="1"/>
  <c r="BJ60" i="1" s="1"/>
  <c r="BK60" i="1" s="1"/>
  <c r="AZ60" i="1"/>
  <c r="AT60" i="1"/>
  <c r="AN60" i="1"/>
  <c r="BA60" i="1" s="1"/>
  <c r="BD60" i="1" s="1"/>
  <c r="AI60" i="1"/>
  <c r="AH60" i="1"/>
  <c r="AG60" i="1"/>
  <c r="Y60" i="1"/>
  <c r="X60" i="1"/>
  <c r="W60" i="1" s="1"/>
  <c r="S60" i="1"/>
  <c r="P60" i="1"/>
  <c r="N60" i="1"/>
  <c r="K60" i="1"/>
  <c r="J60" i="1"/>
  <c r="AW60" i="1" s="1"/>
  <c r="I60" i="1"/>
  <c r="H60" i="1"/>
  <c r="CG59" i="1"/>
  <c r="S59" i="1" s="1"/>
  <c r="CF59" i="1"/>
  <c r="CE59" i="1"/>
  <c r="AV59" i="1" s="1"/>
  <c r="AX59" i="1" s="1"/>
  <c r="CD59" i="1"/>
  <c r="BI59" i="1"/>
  <c r="BH59" i="1"/>
  <c r="BA59" i="1"/>
  <c r="BD59" i="1" s="1"/>
  <c r="AZ59" i="1"/>
  <c r="AT59" i="1"/>
  <c r="AN59" i="1"/>
  <c r="AI59" i="1"/>
  <c r="AG59" i="1" s="1"/>
  <c r="Y59" i="1"/>
  <c r="X59" i="1"/>
  <c r="W59" i="1" s="1"/>
  <c r="P59" i="1"/>
  <c r="N59" i="1"/>
  <c r="CG58" i="1"/>
  <c r="CF58" i="1"/>
  <c r="CE58" i="1" s="1"/>
  <c r="AV58" i="1" s="1"/>
  <c r="CD58" i="1"/>
  <c r="BI58" i="1"/>
  <c r="BH58" i="1"/>
  <c r="BA58" i="1"/>
  <c r="BD58" i="1" s="1"/>
  <c r="AZ58" i="1"/>
  <c r="AT58" i="1"/>
  <c r="AN58" i="1"/>
  <c r="AI58" i="1"/>
  <c r="AG58" i="1" s="1"/>
  <c r="K58" i="1" s="1"/>
  <c r="Y58" i="1"/>
  <c r="W58" i="1" s="1"/>
  <c r="X58" i="1"/>
  <c r="S58" i="1"/>
  <c r="P58" i="1"/>
  <c r="CG57" i="1"/>
  <c r="CF57" i="1"/>
  <c r="CD57" i="1"/>
  <c r="BI57" i="1"/>
  <c r="BH57" i="1"/>
  <c r="AZ57" i="1"/>
  <c r="AT57" i="1"/>
  <c r="AN57" i="1"/>
  <c r="BA57" i="1" s="1"/>
  <c r="BD57" i="1" s="1"/>
  <c r="AI57" i="1"/>
  <c r="AG57" i="1" s="1"/>
  <c r="Y57" i="1"/>
  <c r="W57" i="1" s="1"/>
  <c r="X57" i="1"/>
  <c r="P57" i="1"/>
  <c r="J57" i="1"/>
  <c r="AW57" i="1" s="1"/>
  <c r="I57" i="1"/>
  <c r="H57" i="1" s="1"/>
  <c r="AA57" i="1" s="1"/>
  <c r="CG56" i="1"/>
  <c r="CF56" i="1"/>
  <c r="CD56" i="1"/>
  <c r="CE56" i="1" s="1"/>
  <c r="AV56" i="1" s="1"/>
  <c r="AX56" i="1" s="1"/>
  <c r="BI56" i="1"/>
  <c r="BH56" i="1"/>
  <c r="AZ56" i="1"/>
  <c r="AT56" i="1"/>
  <c r="AN56" i="1"/>
  <c r="BA56" i="1" s="1"/>
  <c r="BD56" i="1" s="1"/>
  <c r="AI56" i="1"/>
  <c r="AH56" i="1"/>
  <c r="AG56" i="1"/>
  <c r="Y56" i="1"/>
  <c r="X56" i="1"/>
  <c r="W56" i="1" s="1"/>
  <c r="P56" i="1"/>
  <c r="CG55" i="1"/>
  <c r="S55" i="1" s="1"/>
  <c r="CF55" i="1"/>
  <c r="CE55" i="1" s="1"/>
  <c r="AV55" i="1" s="1"/>
  <c r="CD55" i="1"/>
  <c r="BI55" i="1"/>
  <c r="BH55" i="1"/>
  <c r="BG55" i="1"/>
  <c r="BA55" i="1"/>
  <c r="BD55" i="1" s="1"/>
  <c r="AZ55" i="1"/>
  <c r="AX55" i="1"/>
  <c r="AT55" i="1"/>
  <c r="AN55" i="1"/>
  <c r="AI55" i="1"/>
  <c r="AG55" i="1" s="1"/>
  <c r="Y55" i="1"/>
  <c r="X55" i="1"/>
  <c r="W55" i="1" s="1"/>
  <c r="P55" i="1"/>
  <c r="N55" i="1"/>
  <c r="CG54" i="1"/>
  <c r="CF54" i="1"/>
  <c r="CE54" i="1"/>
  <c r="AV54" i="1" s="1"/>
  <c r="CD54" i="1"/>
  <c r="BI54" i="1"/>
  <c r="BH54" i="1"/>
  <c r="BF54" i="1"/>
  <c r="BJ54" i="1" s="1"/>
  <c r="BK54" i="1" s="1"/>
  <c r="BE54" i="1"/>
  <c r="AZ54" i="1"/>
  <c r="AT54" i="1"/>
  <c r="AN54" i="1"/>
  <c r="BA54" i="1" s="1"/>
  <c r="BD54" i="1" s="1"/>
  <c r="BG54" i="1" s="1"/>
  <c r="AI54" i="1"/>
  <c r="AG54" i="1"/>
  <c r="I54" i="1" s="1"/>
  <c r="H54" i="1" s="1"/>
  <c r="AA54" i="1" s="1"/>
  <c r="Y54" i="1"/>
  <c r="X54" i="1"/>
  <c r="W54" i="1"/>
  <c r="S54" i="1"/>
  <c r="P54" i="1"/>
  <c r="N54" i="1"/>
  <c r="K54" i="1"/>
  <c r="J54" i="1"/>
  <c r="AW54" i="1" s="1"/>
  <c r="CG53" i="1"/>
  <c r="CF53" i="1"/>
  <c r="CD53" i="1"/>
  <c r="BI53" i="1"/>
  <c r="BH53" i="1"/>
  <c r="AZ53" i="1"/>
  <c r="AT53" i="1"/>
  <c r="AN53" i="1"/>
  <c r="BA53" i="1" s="1"/>
  <c r="BD53" i="1" s="1"/>
  <c r="AI53" i="1"/>
  <c r="AG53" i="1" s="1"/>
  <c r="Y53" i="1"/>
  <c r="X53" i="1"/>
  <c r="P53" i="1"/>
  <c r="J53" i="1"/>
  <c r="AW53" i="1" s="1"/>
  <c r="I53" i="1"/>
  <c r="H53" i="1" s="1"/>
  <c r="AA53" i="1" s="1"/>
  <c r="CG52" i="1"/>
  <c r="CF52" i="1"/>
  <c r="CD52" i="1"/>
  <c r="CE52" i="1" s="1"/>
  <c r="AV52" i="1" s="1"/>
  <c r="AX52" i="1" s="1"/>
  <c r="BI52" i="1"/>
  <c r="BH52" i="1"/>
  <c r="AZ52" i="1"/>
  <c r="AT52" i="1"/>
  <c r="AN52" i="1"/>
  <c r="BA52" i="1" s="1"/>
  <c r="BD52" i="1" s="1"/>
  <c r="AI52" i="1"/>
  <c r="AG52" i="1"/>
  <c r="Y52" i="1"/>
  <c r="X52" i="1"/>
  <c r="W52" i="1" s="1"/>
  <c r="P52" i="1"/>
  <c r="CG51" i="1"/>
  <c r="CF51" i="1"/>
  <c r="CD51" i="1"/>
  <c r="CE51" i="1" s="1"/>
  <c r="AV51" i="1" s="1"/>
  <c r="AX51" i="1" s="1"/>
  <c r="BI51" i="1"/>
  <c r="BH51" i="1"/>
  <c r="BG51" i="1"/>
  <c r="AZ51" i="1"/>
  <c r="AT51" i="1"/>
  <c r="AN51" i="1"/>
  <c r="BA51" i="1" s="1"/>
  <c r="BD51" i="1" s="1"/>
  <c r="AI51" i="1"/>
  <c r="AG51" i="1" s="1"/>
  <c r="Y51" i="1"/>
  <c r="X51" i="1"/>
  <c r="W51" i="1" s="1"/>
  <c r="P51" i="1"/>
  <c r="N51" i="1"/>
  <c r="CG50" i="1"/>
  <c r="CF50" i="1"/>
  <c r="CE50" i="1" s="1"/>
  <c r="AV50" i="1" s="1"/>
  <c r="CD50" i="1"/>
  <c r="BI50" i="1"/>
  <c r="BH50" i="1"/>
  <c r="BF50" i="1"/>
  <c r="BJ50" i="1" s="1"/>
  <c r="BK50" i="1" s="1"/>
  <c r="BE50" i="1"/>
  <c r="AZ50" i="1"/>
  <c r="AT50" i="1"/>
  <c r="AN50" i="1"/>
  <c r="BA50" i="1" s="1"/>
  <c r="BD50" i="1" s="1"/>
  <c r="BG50" i="1" s="1"/>
  <c r="AI50" i="1"/>
  <c r="AG50" i="1"/>
  <c r="I50" i="1" s="1"/>
  <c r="H50" i="1" s="1"/>
  <c r="AB50" i="1"/>
  <c r="AA50" i="1"/>
  <c r="Y50" i="1"/>
  <c r="X50" i="1"/>
  <c r="W50" i="1"/>
  <c r="T50" i="1"/>
  <c r="U50" i="1" s="1"/>
  <c r="S50" i="1"/>
  <c r="P50" i="1"/>
  <c r="N50" i="1"/>
  <c r="K50" i="1"/>
  <c r="J50" i="1"/>
  <c r="AW50" i="1" s="1"/>
  <c r="CG49" i="1"/>
  <c r="CF49" i="1"/>
  <c r="CD49" i="1"/>
  <c r="BI49" i="1"/>
  <c r="BH49" i="1"/>
  <c r="AZ49" i="1"/>
  <c r="AT49" i="1"/>
  <c r="AN49" i="1"/>
  <c r="BA49" i="1" s="1"/>
  <c r="BD49" i="1" s="1"/>
  <c r="AI49" i="1"/>
  <c r="AG49" i="1" s="1"/>
  <c r="J49" i="1" s="1"/>
  <c r="AW49" i="1" s="1"/>
  <c r="AH49" i="1"/>
  <c r="Y49" i="1"/>
  <c r="X49" i="1"/>
  <c r="P49" i="1"/>
  <c r="CG48" i="1"/>
  <c r="CF48" i="1"/>
  <c r="CD48" i="1"/>
  <c r="BI48" i="1"/>
  <c r="BH48" i="1"/>
  <c r="AZ48" i="1"/>
  <c r="AT48" i="1"/>
  <c r="AN48" i="1"/>
  <c r="BA48" i="1" s="1"/>
  <c r="BD48" i="1" s="1"/>
  <c r="AI48" i="1"/>
  <c r="AG48" i="1"/>
  <c r="Y48" i="1"/>
  <c r="X48" i="1"/>
  <c r="W48" i="1" s="1"/>
  <c r="P48" i="1"/>
  <c r="N48" i="1"/>
  <c r="CG47" i="1"/>
  <c r="CF47" i="1"/>
  <c r="CD47" i="1"/>
  <c r="BI47" i="1"/>
  <c r="BH47" i="1"/>
  <c r="AZ47" i="1"/>
  <c r="AT47" i="1"/>
  <c r="AN47" i="1"/>
  <c r="BA47" i="1" s="1"/>
  <c r="BD47" i="1" s="1"/>
  <c r="AI47" i="1"/>
  <c r="AG47" i="1" s="1"/>
  <c r="K47" i="1" s="1"/>
  <c r="Y47" i="1"/>
  <c r="X47" i="1"/>
  <c r="W47" i="1" s="1"/>
  <c r="P47" i="1"/>
  <c r="I47" i="1"/>
  <c r="H47" i="1" s="1"/>
  <c r="CG46" i="1"/>
  <c r="CF46" i="1"/>
  <c r="CD46" i="1"/>
  <c r="CE46" i="1" s="1"/>
  <c r="AV46" i="1" s="1"/>
  <c r="BI46" i="1"/>
  <c r="BH46" i="1"/>
  <c r="BD46" i="1"/>
  <c r="BG46" i="1" s="1"/>
  <c r="AZ46" i="1"/>
  <c r="AT46" i="1"/>
  <c r="AN46" i="1"/>
  <c r="BA46" i="1" s="1"/>
  <c r="AI46" i="1"/>
  <c r="AH46" i="1"/>
  <c r="AG46" i="1"/>
  <c r="I46" i="1" s="1"/>
  <c r="Y46" i="1"/>
  <c r="X46" i="1"/>
  <c r="W46" i="1"/>
  <c r="S46" i="1"/>
  <c r="P46" i="1"/>
  <c r="N46" i="1"/>
  <c r="K46" i="1"/>
  <c r="J46" i="1"/>
  <c r="AW46" i="1" s="1"/>
  <c r="H46" i="1"/>
  <c r="AA46" i="1" s="1"/>
  <c r="CG45" i="1"/>
  <c r="CF45" i="1"/>
  <c r="CD45" i="1"/>
  <c r="S45" i="1" s="1"/>
  <c r="BI45" i="1"/>
  <c r="BH45" i="1"/>
  <c r="BD45" i="1"/>
  <c r="BA45" i="1"/>
  <c r="AZ45" i="1"/>
  <c r="AT45" i="1"/>
  <c r="AN45" i="1"/>
  <c r="AI45" i="1"/>
  <c r="AG45" i="1" s="1"/>
  <c r="Y45" i="1"/>
  <c r="X45" i="1"/>
  <c r="W45" i="1" s="1"/>
  <c r="P45" i="1"/>
  <c r="CG44" i="1"/>
  <c r="CF44" i="1"/>
  <c r="CD44" i="1"/>
  <c r="CE44" i="1" s="1"/>
  <c r="AV44" i="1" s="1"/>
  <c r="AX44" i="1" s="1"/>
  <c r="BI44" i="1"/>
  <c r="BH44" i="1"/>
  <c r="BA44" i="1"/>
  <c r="BD44" i="1" s="1"/>
  <c r="AZ44" i="1"/>
  <c r="AT44" i="1"/>
  <c r="AN44" i="1"/>
  <c r="AI44" i="1"/>
  <c r="AG44" i="1"/>
  <c r="Y44" i="1"/>
  <c r="X44" i="1"/>
  <c r="W44" i="1"/>
  <c r="P44" i="1"/>
  <c r="CG43" i="1"/>
  <c r="CF43" i="1"/>
  <c r="CD43" i="1"/>
  <c r="CE43" i="1" s="1"/>
  <c r="AV43" i="1" s="1"/>
  <c r="BI43" i="1"/>
  <c r="BH43" i="1"/>
  <c r="AZ43" i="1"/>
  <c r="AW43" i="1"/>
  <c r="AT43" i="1"/>
  <c r="AN43" i="1"/>
  <c r="BA43" i="1" s="1"/>
  <c r="BD43" i="1" s="1"/>
  <c r="AI43" i="1"/>
  <c r="AG43" i="1"/>
  <c r="K43" i="1" s="1"/>
  <c r="Y43" i="1"/>
  <c r="X43" i="1"/>
  <c r="W43" i="1"/>
  <c r="P43" i="1"/>
  <c r="J43" i="1"/>
  <c r="CG42" i="1"/>
  <c r="CF42" i="1"/>
  <c r="CE42" i="1"/>
  <c r="AV42" i="1" s="1"/>
  <c r="CD42" i="1"/>
  <c r="BI42" i="1"/>
  <c r="BH42" i="1"/>
  <c r="BE42" i="1"/>
  <c r="AZ42" i="1"/>
  <c r="AT42" i="1"/>
  <c r="AX42" i="1" s="1"/>
  <c r="AN42" i="1"/>
  <c r="BA42" i="1" s="1"/>
  <c r="BD42" i="1" s="1"/>
  <c r="AI42" i="1"/>
  <c r="AG42" i="1" s="1"/>
  <c r="Y42" i="1"/>
  <c r="X42" i="1"/>
  <c r="W42" i="1" s="1"/>
  <c r="S42" i="1"/>
  <c r="P42" i="1"/>
  <c r="K42" i="1"/>
  <c r="CG41" i="1"/>
  <c r="CF41" i="1"/>
  <c r="CE41" i="1"/>
  <c r="AV41" i="1" s="1"/>
  <c r="AX41" i="1" s="1"/>
  <c r="CD41" i="1"/>
  <c r="BI41" i="1"/>
  <c r="BH41" i="1"/>
  <c r="BA41" i="1"/>
  <c r="BD41" i="1" s="1"/>
  <c r="AZ41" i="1"/>
  <c r="AT41" i="1"/>
  <c r="AN41" i="1"/>
  <c r="AI41" i="1"/>
  <c r="AG41" i="1" s="1"/>
  <c r="Y41" i="1"/>
  <c r="X41" i="1"/>
  <c r="W41" i="1" s="1"/>
  <c r="S41" i="1"/>
  <c r="P41" i="1"/>
  <c r="CG40" i="1"/>
  <c r="CF40" i="1"/>
  <c r="CD40" i="1"/>
  <c r="CE40" i="1" s="1"/>
  <c r="AV40" i="1" s="1"/>
  <c r="AX40" i="1" s="1"/>
  <c r="BI40" i="1"/>
  <c r="BH40" i="1"/>
  <c r="BA40" i="1"/>
  <c r="BD40" i="1" s="1"/>
  <c r="AZ40" i="1"/>
  <c r="AT40" i="1"/>
  <c r="AN40" i="1"/>
  <c r="AI40" i="1"/>
  <c r="AG40" i="1"/>
  <c r="Y40" i="1"/>
  <c r="X40" i="1"/>
  <c r="W40" i="1"/>
  <c r="P40" i="1"/>
  <c r="CG39" i="1"/>
  <c r="CF39" i="1"/>
  <c r="CD39" i="1"/>
  <c r="CE39" i="1" s="1"/>
  <c r="AV39" i="1" s="1"/>
  <c r="BI39" i="1"/>
  <c r="BH39" i="1"/>
  <c r="AZ39" i="1"/>
  <c r="AT39" i="1"/>
  <c r="AN39" i="1"/>
  <c r="BA39" i="1" s="1"/>
  <c r="BD39" i="1" s="1"/>
  <c r="AI39" i="1"/>
  <c r="AG39" i="1"/>
  <c r="K39" i="1" s="1"/>
  <c r="Y39" i="1"/>
  <c r="X39" i="1"/>
  <c r="W39" i="1"/>
  <c r="P39" i="1"/>
  <c r="J39" i="1"/>
  <c r="AW39" i="1" s="1"/>
  <c r="AY39" i="1" s="1"/>
  <c r="CG38" i="1"/>
  <c r="CF38" i="1"/>
  <c r="CE38" i="1"/>
  <c r="AV38" i="1" s="1"/>
  <c r="CD38" i="1"/>
  <c r="BI38" i="1"/>
  <c r="BH38" i="1"/>
  <c r="AZ38" i="1"/>
  <c r="AT38" i="1"/>
  <c r="AN38" i="1"/>
  <c r="BA38" i="1" s="1"/>
  <c r="BD38" i="1" s="1"/>
  <c r="AI38" i="1"/>
  <c r="AG38" i="1" s="1"/>
  <c r="AH38" i="1"/>
  <c r="Y38" i="1"/>
  <c r="X38" i="1"/>
  <c r="W38" i="1" s="1"/>
  <c r="S38" i="1"/>
  <c r="P38" i="1"/>
  <c r="K38" i="1"/>
  <c r="J38" i="1"/>
  <c r="AW38" i="1" s="1"/>
  <c r="AY38" i="1" s="1"/>
  <c r="CG37" i="1"/>
  <c r="CF37" i="1"/>
  <c r="CE37" i="1"/>
  <c r="AV37" i="1" s="1"/>
  <c r="CD37" i="1"/>
  <c r="BI37" i="1"/>
  <c r="BH37" i="1"/>
  <c r="BA37" i="1"/>
  <c r="BD37" i="1" s="1"/>
  <c r="AZ37" i="1"/>
  <c r="AX37" i="1"/>
  <c r="AT37" i="1"/>
  <c r="AN37" i="1"/>
  <c r="AI37" i="1"/>
  <c r="AG37" i="1" s="1"/>
  <c r="AH37" i="1"/>
  <c r="Y37" i="1"/>
  <c r="X37" i="1"/>
  <c r="S37" i="1"/>
  <c r="P37" i="1"/>
  <c r="N37" i="1"/>
  <c r="CG36" i="1"/>
  <c r="CF36" i="1"/>
  <c r="CD36" i="1"/>
  <c r="CE36" i="1" s="1"/>
  <c r="BI36" i="1"/>
  <c r="BH36" i="1"/>
  <c r="BF36" i="1"/>
  <c r="BJ36" i="1" s="1"/>
  <c r="BK36" i="1" s="1"/>
  <c r="BA36" i="1"/>
  <c r="BD36" i="1" s="1"/>
  <c r="AZ36" i="1"/>
  <c r="AV36" i="1"/>
  <c r="AX36" i="1" s="1"/>
  <c r="AT36" i="1"/>
  <c r="AN36" i="1"/>
  <c r="AI36" i="1"/>
  <c r="AG36" i="1"/>
  <c r="N36" i="1" s="1"/>
  <c r="Y36" i="1"/>
  <c r="X36" i="1"/>
  <c r="W36" i="1"/>
  <c r="P36" i="1"/>
  <c r="CG35" i="1"/>
  <c r="CF35" i="1"/>
  <c r="CD35" i="1"/>
  <c r="BI35" i="1"/>
  <c r="BH35" i="1"/>
  <c r="AZ35" i="1"/>
  <c r="AT35" i="1"/>
  <c r="AN35" i="1"/>
  <c r="BA35" i="1" s="1"/>
  <c r="BD35" i="1" s="1"/>
  <c r="AI35" i="1"/>
  <c r="AG35" i="1"/>
  <c r="K35" i="1" s="1"/>
  <c r="Y35" i="1"/>
  <c r="X35" i="1"/>
  <c r="W35" i="1"/>
  <c r="P35" i="1"/>
  <c r="J35" i="1"/>
  <c r="AW35" i="1" s="1"/>
  <c r="CG34" i="1"/>
  <c r="CF34" i="1"/>
  <c r="CE34" i="1"/>
  <c r="AV34" i="1" s="1"/>
  <c r="CD34" i="1"/>
  <c r="BI34" i="1"/>
  <c r="BH34" i="1"/>
  <c r="AZ34" i="1"/>
  <c r="AT34" i="1"/>
  <c r="AX34" i="1" s="1"/>
  <c r="AN34" i="1"/>
  <c r="BA34" i="1" s="1"/>
  <c r="BD34" i="1" s="1"/>
  <c r="BG34" i="1" s="1"/>
  <c r="AI34" i="1"/>
  <c r="AG34" i="1" s="1"/>
  <c r="AH34" i="1"/>
  <c r="Y34" i="1"/>
  <c r="X34" i="1"/>
  <c r="W34" i="1" s="1"/>
  <c r="S34" i="1"/>
  <c r="P34" i="1"/>
  <c r="CG33" i="1"/>
  <c r="CF33" i="1"/>
  <c r="CE33" i="1"/>
  <c r="AV33" i="1" s="1"/>
  <c r="AX33" i="1" s="1"/>
  <c r="CD33" i="1"/>
  <c r="BI33" i="1"/>
  <c r="BH33" i="1"/>
  <c r="BA33" i="1"/>
  <c r="BD33" i="1" s="1"/>
  <c r="AZ33" i="1"/>
  <c r="AT33" i="1"/>
  <c r="AN33" i="1"/>
  <c r="AI33" i="1"/>
  <c r="AG33" i="1" s="1"/>
  <c r="AH33" i="1"/>
  <c r="Y33" i="1"/>
  <c r="X33" i="1"/>
  <c r="W33" i="1" s="1"/>
  <c r="S33" i="1"/>
  <c r="P33" i="1"/>
  <c r="N33" i="1"/>
  <c r="K33" i="1"/>
  <c r="J33" i="1"/>
  <c r="AW33" i="1" s="1"/>
  <c r="I33" i="1"/>
  <c r="H33" i="1" s="1"/>
  <c r="CG32" i="1"/>
  <c r="S32" i="1" s="1"/>
  <c r="CF32" i="1"/>
  <c r="CD32" i="1"/>
  <c r="BI32" i="1"/>
  <c r="BH32" i="1"/>
  <c r="BA32" i="1"/>
  <c r="BD32" i="1" s="1"/>
  <c r="AZ32" i="1"/>
  <c r="AT32" i="1"/>
  <c r="AN32" i="1"/>
  <c r="AI32" i="1"/>
  <c r="AG32" i="1" s="1"/>
  <c r="Y32" i="1"/>
  <c r="X32" i="1"/>
  <c r="W32" i="1"/>
  <c r="P32" i="1"/>
  <c r="CG31" i="1"/>
  <c r="CF31" i="1"/>
  <c r="CE31" i="1"/>
  <c r="AV31" i="1" s="1"/>
  <c r="CD31" i="1"/>
  <c r="BI31" i="1"/>
  <c r="BH31" i="1"/>
  <c r="BE31" i="1"/>
  <c r="AZ31" i="1"/>
  <c r="AT31" i="1"/>
  <c r="AN31" i="1"/>
  <c r="BA31" i="1" s="1"/>
  <c r="BD31" i="1" s="1"/>
  <c r="AI31" i="1"/>
  <c r="AG31" i="1" s="1"/>
  <c r="Y31" i="1"/>
  <c r="W31" i="1" s="1"/>
  <c r="X31" i="1"/>
  <c r="S31" i="1"/>
  <c r="P31" i="1"/>
  <c r="CG30" i="1"/>
  <c r="CF30" i="1"/>
  <c r="CD30" i="1"/>
  <c r="CE30" i="1" s="1"/>
  <c r="AV30" i="1" s="1"/>
  <c r="BI30" i="1"/>
  <c r="BH30" i="1"/>
  <c r="BA30" i="1"/>
  <c r="BD30" i="1" s="1"/>
  <c r="AZ30" i="1"/>
  <c r="AT30" i="1"/>
  <c r="AN30" i="1"/>
  <c r="AI30" i="1"/>
  <c r="AG30" i="1" s="1"/>
  <c r="Y30" i="1"/>
  <c r="X30" i="1"/>
  <c r="P30" i="1"/>
  <c r="CG29" i="1"/>
  <c r="CF29" i="1"/>
  <c r="CD29" i="1"/>
  <c r="CE29" i="1" s="1"/>
  <c r="AV29" i="1" s="1"/>
  <c r="AX29" i="1" s="1"/>
  <c r="BI29" i="1"/>
  <c r="BH29" i="1"/>
  <c r="AZ29" i="1"/>
  <c r="AT29" i="1"/>
  <c r="AN29" i="1"/>
  <c r="BA29" i="1" s="1"/>
  <c r="BD29" i="1" s="1"/>
  <c r="AI29" i="1"/>
  <c r="AG29" i="1"/>
  <c r="Y29" i="1"/>
  <c r="X29" i="1"/>
  <c r="W29" i="1"/>
  <c r="P29" i="1"/>
  <c r="CG28" i="1"/>
  <c r="S28" i="1" s="1"/>
  <c r="CF28" i="1"/>
  <c r="CD28" i="1"/>
  <c r="CE28" i="1" s="1"/>
  <c r="AV28" i="1" s="1"/>
  <c r="AX28" i="1" s="1"/>
  <c r="BI28" i="1"/>
  <c r="BH28" i="1"/>
  <c r="AZ28" i="1"/>
  <c r="AT28" i="1"/>
  <c r="AN28" i="1"/>
  <c r="BA28" i="1" s="1"/>
  <c r="BD28" i="1" s="1"/>
  <c r="AI28" i="1"/>
  <c r="AH28" i="1"/>
  <c r="AG28" i="1"/>
  <c r="K28" i="1" s="1"/>
  <c r="Y28" i="1"/>
  <c r="X28" i="1"/>
  <c r="W28" i="1" s="1"/>
  <c r="P28" i="1"/>
  <c r="N28" i="1"/>
  <c r="CG27" i="1"/>
  <c r="CF27" i="1"/>
  <c r="CE27" i="1"/>
  <c r="AV27" i="1" s="1"/>
  <c r="CD27" i="1"/>
  <c r="BI27" i="1"/>
  <c r="BH27" i="1"/>
  <c r="BE27" i="1"/>
  <c r="AZ27" i="1"/>
  <c r="AT27" i="1"/>
  <c r="AN27" i="1"/>
  <c r="BA27" i="1" s="1"/>
  <c r="BD27" i="1" s="1"/>
  <c r="AI27" i="1"/>
  <c r="AG27" i="1" s="1"/>
  <c r="Y27" i="1"/>
  <c r="X27" i="1"/>
  <c r="W27" i="1" s="1"/>
  <c r="S27" i="1"/>
  <c r="P27" i="1"/>
  <c r="CG26" i="1"/>
  <c r="CF26" i="1"/>
  <c r="CD26" i="1"/>
  <c r="CE26" i="1" s="1"/>
  <c r="AV26" i="1" s="1"/>
  <c r="BI26" i="1"/>
  <c r="BH26" i="1"/>
  <c r="BA26" i="1"/>
  <c r="BD26" i="1" s="1"/>
  <c r="AZ26" i="1"/>
  <c r="AT26" i="1"/>
  <c r="AX26" i="1" s="1"/>
  <c r="AN26" i="1"/>
  <c r="AI26" i="1"/>
  <c r="AG26" i="1" s="1"/>
  <c r="Y26" i="1"/>
  <c r="X26" i="1"/>
  <c r="W26" i="1" s="1"/>
  <c r="P26" i="1"/>
  <c r="CG25" i="1"/>
  <c r="CF25" i="1"/>
  <c r="CD25" i="1"/>
  <c r="CE25" i="1" s="1"/>
  <c r="AV25" i="1" s="1"/>
  <c r="AX25" i="1" s="1"/>
  <c r="BI25" i="1"/>
  <c r="BH25" i="1"/>
  <c r="AZ25" i="1"/>
  <c r="AT25" i="1"/>
  <c r="AN25" i="1"/>
  <c r="BA25" i="1" s="1"/>
  <c r="BD25" i="1" s="1"/>
  <c r="AI25" i="1"/>
  <c r="AG25" i="1"/>
  <c r="Y25" i="1"/>
  <c r="X25" i="1"/>
  <c r="W25" i="1"/>
  <c r="P25" i="1"/>
  <c r="CG24" i="1"/>
  <c r="CF24" i="1"/>
  <c r="CD24" i="1"/>
  <c r="CE24" i="1" s="1"/>
  <c r="AV24" i="1" s="1"/>
  <c r="AX24" i="1" s="1"/>
  <c r="BI24" i="1"/>
  <c r="BH24" i="1"/>
  <c r="BG24" i="1"/>
  <c r="AZ24" i="1"/>
  <c r="AT24" i="1"/>
  <c r="AN24" i="1"/>
  <c r="BA24" i="1" s="1"/>
  <c r="BD24" i="1" s="1"/>
  <c r="AI24" i="1"/>
  <c r="AH24" i="1"/>
  <c r="AG24" i="1"/>
  <c r="K24" i="1" s="1"/>
  <c r="Y24" i="1"/>
  <c r="X24" i="1"/>
  <c r="W24" i="1" s="1"/>
  <c r="P24" i="1"/>
  <c r="N24" i="1"/>
  <c r="CG23" i="1"/>
  <c r="CF23" i="1"/>
  <c r="CE23" i="1"/>
  <c r="AV23" i="1" s="1"/>
  <c r="CD23" i="1"/>
  <c r="BI23" i="1"/>
  <c r="BH23" i="1"/>
  <c r="AZ23" i="1"/>
  <c r="AT23" i="1"/>
  <c r="AX23" i="1" s="1"/>
  <c r="AN23" i="1"/>
  <c r="BA23" i="1" s="1"/>
  <c r="BD23" i="1" s="1"/>
  <c r="AI23" i="1"/>
  <c r="AG23" i="1" s="1"/>
  <c r="Y23" i="1"/>
  <c r="X23" i="1"/>
  <c r="W23" i="1" s="1"/>
  <c r="S23" i="1"/>
  <c r="P23" i="1"/>
  <c r="K23" i="1"/>
  <c r="CG22" i="1"/>
  <c r="CF22" i="1"/>
  <c r="CD22" i="1"/>
  <c r="CE22" i="1" s="1"/>
  <c r="AV22" i="1" s="1"/>
  <c r="BI22" i="1"/>
  <c r="BH22" i="1"/>
  <c r="BA22" i="1"/>
  <c r="BD22" i="1" s="1"/>
  <c r="AZ22" i="1"/>
  <c r="AT22" i="1"/>
  <c r="AX22" i="1" s="1"/>
  <c r="AN22" i="1"/>
  <c r="AI22" i="1"/>
  <c r="AG22" i="1" s="1"/>
  <c r="Y22" i="1"/>
  <c r="X22" i="1"/>
  <c r="P22" i="1"/>
  <c r="I22" i="1"/>
  <c r="H22" i="1" s="1"/>
  <c r="AA22" i="1" s="1"/>
  <c r="CG21" i="1"/>
  <c r="CF21" i="1"/>
  <c r="CD21" i="1"/>
  <c r="CE21" i="1" s="1"/>
  <c r="AV21" i="1" s="1"/>
  <c r="AX21" i="1" s="1"/>
  <c r="BI21" i="1"/>
  <c r="BH21" i="1"/>
  <c r="AZ21" i="1"/>
  <c r="AT21" i="1"/>
  <c r="AN21" i="1"/>
  <c r="BA21" i="1" s="1"/>
  <c r="BD21" i="1" s="1"/>
  <c r="AI21" i="1"/>
  <c r="AG21" i="1"/>
  <c r="Y21" i="1"/>
  <c r="X21" i="1"/>
  <c r="W21" i="1"/>
  <c r="P21" i="1"/>
  <c r="CG20" i="1"/>
  <c r="CF20" i="1"/>
  <c r="CD20" i="1"/>
  <c r="CE20" i="1" s="1"/>
  <c r="AV20" i="1" s="1"/>
  <c r="AX20" i="1" s="1"/>
  <c r="BI20" i="1"/>
  <c r="BH20" i="1"/>
  <c r="AZ20" i="1"/>
  <c r="AT20" i="1"/>
  <c r="AN20" i="1"/>
  <c r="BA20" i="1" s="1"/>
  <c r="BD20" i="1" s="1"/>
  <c r="BG20" i="1" s="1"/>
  <c r="AI20" i="1"/>
  <c r="AH20" i="1"/>
  <c r="AG20" i="1"/>
  <c r="K20" i="1" s="1"/>
  <c r="Y20" i="1"/>
  <c r="X20" i="1"/>
  <c r="W20" i="1" s="1"/>
  <c r="P20" i="1"/>
  <c r="N20" i="1"/>
  <c r="CG19" i="1"/>
  <c r="CF19" i="1"/>
  <c r="CE19" i="1"/>
  <c r="AV19" i="1" s="1"/>
  <c r="CD19" i="1"/>
  <c r="BI19" i="1"/>
  <c r="BH19" i="1"/>
  <c r="AZ19" i="1"/>
  <c r="AT19" i="1"/>
  <c r="AX19" i="1" s="1"/>
  <c r="AN19" i="1"/>
  <c r="BA19" i="1" s="1"/>
  <c r="BD19" i="1" s="1"/>
  <c r="AI19" i="1"/>
  <c r="AH19" i="1"/>
  <c r="AG19" i="1"/>
  <c r="AA19" i="1"/>
  <c r="Y19" i="1"/>
  <c r="X19" i="1"/>
  <c r="W19" i="1" s="1"/>
  <c r="S19" i="1"/>
  <c r="P19" i="1"/>
  <c r="N19" i="1"/>
  <c r="K19" i="1"/>
  <c r="J19" i="1"/>
  <c r="AW19" i="1" s="1"/>
  <c r="AY19" i="1" s="1"/>
  <c r="I19" i="1"/>
  <c r="H19" i="1"/>
  <c r="CG18" i="1"/>
  <c r="CF18" i="1"/>
  <c r="CD18" i="1"/>
  <c r="CE18" i="1" s="1"/>
  <c r="AV18" i="1" s="1"/>
  <c r="BI18" i="1"/>
  <c r="BH18" i="1"/>
  <c r="BA18" i="1"/>
  <c r="BD18" i="1" s="1"/>
  <c r="AZ18" i="1"/>
  <c r="AT18" i="1"/>
  <c r="AN18" i="1"/>
  <c r="AI18" i="1"/>
  <c r="AG18" i="1" s="1"/>
  <c r="Y18" i="1"/>
  <c r="X18" i="1"/>
  <c r="W18" i="1" s="1"/>
  <c r="P18" i="1"/>
  <c r="CG17" i="1"/>
  <c r="CF17" i="1"/>
  <c r="CD17" i="1"/>
  <c r="CE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/>
  <c r="Y17" i="1"/>
  <c r="X17" i="1"/>
  <c r="W17" i="1"/>
  <c r="P17" i="1"/>
  <c r="BG23" i="1" l="1"/>
  <c r="BF23" i="1"/>
  <c r="BJ23" i="1" s="1"/>
  <c r="BK23" i="1" s="1"/>
  <c r="N29" i="1"/>
  <c r="K29" i="1"/>
  <c r="J29" i="1"/>
  <c r="AW29" i="1" s="1"/>
  <c r="AY29" i="1" s="1"/>
  <c r="I29" i="1"/>
  <c r="H29" i="1" s="1"/>
  <c r="AH29" i="1"/>
  <c r="AH30" i="1"/>
  <c r="N30" i="1"/>
  <c r="K30" i="1"/>
  <c r="J30" i="1"/>
  <c r="AW30" i="1" s="1"/>
  <c r="AY30" i="1" s="1"/>
  <c r="BE35" i="1"/>
  <c r="BG35" i="1"/>
  <c r="BF35" i="1"/>
  <c r="BJ35" i="1" s="1"/>
  <c r="BK35" i="1" s="1"/>
  <c r="BF28" i="1"/>
  <c r="BJ28" i="1" s="1"/>
  <c r="BK28" i="1" s="1"/>
  <c r="BE28" i="1"/>
  <c r="J31" i="1"/>
  <c r="AW31" i="1" s="1"/>
  <c r="AY31" i="1" s="1"/>
  <c r="I31" i="1"/>
  <c r="H31" i="1" s="1"/>
  <c r="AH31" i="1"/>
  <c r="N31" i="1"/>
  <c r="AH32" i="1"/>
  <c r="K32" i="1"/>
  <c r="J32" i="1"/>
  <c r="AW32" i="1" s="1"/>
  <c r="I32" i="1"/>
  <c r="H32" i="1" s="1"/>
  <c r="N32" i="1"/>
  <c r="BG22" i="1"/>
  <c r="BF22" i="1"/>
  <c r="BJ22" i="1" s="1"/>
  <c r="BK22" i="1" s="1"/>
  <c r="BE22" i="1"/>
  <c r="BG29" i="1"/>
  <c r="BF29" i="1"/>
  <c r="BJ29" i="1" s="1"/>
  <c r="BK29" i="1" s="1"/>
  <c r="BE29" i="1"/>
  <c r="AX30" i="1"/>
  <c r="BG31" i="1"/>
  <c r="BF31" i="1"/>
  <c r="BJ31" i="1" s="1"/>
  <c r="BK31" i="1" s="1"/>
  <c r="AH18" i="1"/>
  <c r="N18" i="1"/>
  <c r="K18" i="1"/>
  <c r="J18" i="1"/>
  <c r="AW18" i="1" s="1"/>
  <c r="AY18" i="1" s="1"/>
  <c r="BG19" i="1"/>
  <c r="BF19" i="1"/>
  <c r="BJ19" i="1" s="1"/>
  <c r="BK19" i="1" s="1"/>
  <c r="BE23" i="1"/>
  <c r="N25" i="1"/>
  <c r="K25" i="1"/>
  <c r="J25" i="1"/>
  <c r="AW25" i="1" s="1"/>
  <c r="AY25" i="1" s="1"/>
  <c r="I25" i="1"/>
  <c r="H25" i="1" s="1"/>
  <c r="AH25" i="1"/>
  <c r="AH26" i="1"/>
  <c r="N26" i="1"/>
  <c r="K26" i="1"/>
  <c r="J26" i="1"/>
  <c r="AW26" i="1" s="1"/>
  <c r="AY26" i="1" s="1"/>
  <c r="I30" i="1"/>
  <c r="H30" i="1" s="1"/>
  <c r="K31" i="1"/>
  <c r="AX31" i="1"/>
  <c r="AA33" i="1"/>
  <c r="T19" i="1"/>
  <c r="U19" i="1" s="1"/>
  <c r="W22" i="1"/>
  <c r="BF24" i="1"/>
  <c r="BJ24" i="1" s="1"/>
  <c r="BK24" i="1" s="1"/>
  <c r="BE24" i="1"/>
  <c r="J27" i="1"/>
  <c r="AW27" i="1" s="1"/>
  <c r="AY27" i="1" s="1"/>
  <c r="I27" i="1"/>
  <c r="H27" i="1" s="1"/>
  <c r="AH27" i="1"/>
  <c r="N27" i="1"/>
  <c r="BG30" i="1"/>
  <c r="BF30" i="1"/>
  <c r="BJ30" i="1" s="1"/>
  <c r="BK30" i="1" s="1"/>
  <c r="BE30" i="1"/>
  <c r="BG21" i="1"/>
  <c r="BF21" i="1"/>
  <c r="BJ21" i="1" s="1"/>
  <c r="BK21" i="1" s="1"/>
  <c r="BE21" i="1"/>
  <c r="N17" i="1"/>
  <c r="K17" i="1"/>
  <c r="J17" i="1"/>
  <c r="AW17" i="1" s="1"/>
  <c r="AY17" i="1" s="1"/>
  <c r="I17" i="1"/>
  <c r="H17" i="1" s="1"/>
  <c r="AH17" i="1"/>
  <c r="AX18" i="1"/>
  <c r="BG25" i="1"/>
  <c r="BF25" i="1"/>
  <c r="BJ25" i="1" s="1"/>
  <c r="BK25" i="1" s="1"/>
  <c r="BE25" i="1"/>
  <c r="BG27" i="1"/>
  <c r="BF27" i="1"/>
  <c r="BJ27" i="1" s="1"/>
  <c r="BK27" i="1" s="1"/>
  <c r="BG28" i="1"/>
  <c r="T31" i="1"/>
  <c r="U31" i="1" s="1"/>
  <c r="BE32" i="1"/>
  <c r="BG32" i="1"/>
  <c r="BF32" i="1"/>
  <c r="BJ32" i="1" s="1"/>
  <c r="BK32" i="1" s="1"/>
  <c r="BG17" i="1"/>
  <c r="BF17" i="1"/>
  <c r="BJ17" i="1" s="1"/>
  <c r="BK17" i="1" s="1"/>
  <c r="BE17" i="1"/>
  <c r="I18" i="1"/>
  <c r="H18" i="1" s="1"/>
  <c r="BE19" i="1"/>
  <c r="N21" i="1"/>
  <c r="K21" i="1"/>
  <c r="J21" i="1"/>
  <c r="AW21" i="1" s="1"/>
  <c r="AY21" i="1" s="1"/>
  <c r="I21" i="1"/>
  <c r="H21" i="1" s="1"/>
  <c r="AH21" i="1"/>
  <c r="AH22" i="1"/>
  <c r="N22" i="1"/>
  <c r="K22" i="1"/>
  <c r="J22" i="1"/>
  <c r="AW22" i="1" s="1"/>
  <c r="AY22" i="1" s="1"/>
  <c r="I26" i="1"/>
  <c r="H26" i="1" s="1"/>
  <c r="K27" i="1"/>
  <c r="AX27" i="1"/>
  <c r="W30" i="1"/>
  <c r="BG18" i="1"/>
  <c r="BF18" i="1"/>
  <c r="BJ18" i="1" s="1"/>
  <c r="BK18" i="1" s="1"/>
  <c r="BE18" i="1"/>
  <c r="BF20" i="1"/>
  <c r="BJ20" i="1" s="1"/>
  <c r="BK20" i="1" s="1"/>
  <c r="BE20" i="1"/>
  <c r="J23" i="1"/>
  <c r="AW23" i="1" s="1"/>
  <c r="AY23" i="1" s="1"/>
  <c r="I23" i="1"/>
  <c r="H23" i="1" s="1"/>
  <c r="T23" i="1" s="1"/>
  <c r="U23" i="1" s="1"/>
  <c r="AH23" i="1"/>
  <c r="N23" i="1"/>
  <c r="BG26" i="1"/>
  <c r="BF26" i="1"/>
  <c r="BJ26" i="1" s="1"/>
  <c r="BK26" i="1" s="1"/>
  <c r="BE26" i="1"/>
  <c r="BF34" i="1"/>
  <c r="BJ34" i="1" s="1"/>
  <c r="BK34" i="1" s="1"/>
  <c r="BE34" i="1"/>
  <c r="BG81" i="1"/>
  <c r="BF81" i="1"/>
  <c r="BJ81" i="1" s="1"/>
  <c r="BK81" i="1" s="1"/>
  <c r="BE81" i="1"/>
  <c r="BG33" i="1"/>
  <c r="BF33" i="1"/>
  <c r="BJ33" i="1" s="1"/>
  <c r="BK33" i="1" s="1"/>
  <c r="I34" i="1"/>
  <c r="H34" i="1" s="1"/>
  <c r="N34" i="1"/>
  <c r="CE35" i="1"/>
  <c r="AV35" i="1" s="1"/>
  <c r="AY35" i="1" s="1"/>
  <c r="S35" i="1"/>
  <c r="K37" i="1"/>
  <c r="J37" i="1"/>
  <c r="AW37" i="1" s="1"/>
  <c r="AY37" i="1" s="1"/>
  <c r="N40" i="1"/>
  <c r="K40" i="1"/>
  <c r="J40" i="1"/>
  <c r="AW40" i="1" s="1"/>
  <c r="AY40" i="1" s="1"/>
  <c r="I40" i="1"/>
  <c r="H40" i="1" s="1"/>
  <c r="AH40" i="1"/>
  <c r="N44" i="1"/>
  <c r="K44" i="1"/>
  <c r="J44" i="1"/>
  <c r="AW44" i="1" s="1"/>
  <c r="AY44" i="1" s="1"/>
  <c r="I44" i="1"/>
  <c r="H44" i="1" s="1"/>
  <c r="AH44" i="1"/>
  <c r="BG48" i="1"/>
  <c r="BF48" i="1"/>
  <c r="BJ48" i="1" s="1"/>
  <c r="BK48" i="1" s="1"/>
  <c r="BE48" i="1"/>
  <c r="BG53" i="1"/>
  <c r="BF53" i="1"/>
  <c r="BJ53" i="1" s="1"/>
  <c r="BK53" i="1" s="1"/>
  <c r="BE53" i="1"/>
  <c r="AA60" i="1"/>
  <c r="BG75" i="1"/>
  <c r="BE75" i="1"/>
  <c r="BF75" i="1"/>
  <c r="BJ75" i="1" s="1"/>
  <c r="BK75" i="1" s="1"/>
  <c r="AA76" i="1"/>
  <c r="T101" i="1"/>
  <c r="U101" i="1" s="1"/>
  <c r="S18" i="1"/>
  <c r="S22" i="1"/>
  <c r="S26" i="1"/>
  <c r="S30" i="1"/>
  <c r="BE33" i="1"/>
  <c r="I38" i="1"/>
  <c r="H38" i="1" s="1"/>
  <c r="N38" i="1"/>
  <c r="BF39" i="1"/>
  <c r="BJ39" i="1" s="1"/>
  <c r="BK39" i="1" s="1"/>
  <c r="BE39" i="1"/>
  <c r="BF43" i="1"/>
  <c r="BJ43" i="1" s="1"/>
  <c r="BK43" i="1" s="1"/>
  <c r="BE43" i="1"/>
  <c r="AH45" i="1"/>
  <c r="N45" i="1"/>
  <c r="K45" i="1"/>
  <c r="J45" i="1"/>
  <c r="AW45" i="1" s="1"/>
  <c r="BE47" i="1"/>
  <c r="BG47" i="1"/>
  <c r="BF47" i="1"/>
  <c r="BJ47" i="1" s="1"/>
  <c r="BK47" i="1" s="1"/>
  <c r="BF59" i="1"/>
  <c r="BJ59" i="1" s="1"/>
  <c r="BK59" i="1" s="1"/>
  <c r="BE59" i="1"/>
  <c r="BG59" i="1"/>
  <c r="BE107" i="1"/>
  <c r="BG107" i="1"/>
  <c r="BF107" i="1"/>
  <c r="BJ107" i="1" s="1"/>
  <c r="BK107" i="1" s="1"/>
  <c r="T33" i="1"/>
  <c r="U33" i="1" s="1"/>
  <c r="BG38" i="1"/>
  <c r="BF38" i="1"/>
  <c r="BJ38" i="1" s="1"/>
  <c r="BK38" i="1" s="1"/>
  <c r="AX39" i="1"/>
  <c r="AH41" i="1"/>
  <c r="N41" i="1"/>
  <c r="K41" i="1"/>
  <c r="J41" i="1"/>
  <c r="AW41" i="1" s="1"/>
  <c r="AY41" i="1" s="1"/>
  <c r="AX43" i="1"/>
  <c r="AX46" i="1"/>
  <c r="AA47" i="1"/>
  <c r="BG57" i="1"/>
  <c r="BF57" i="1"/>
  <c r="BJ57" i="1" s="1"/>
  <c r="BK57" i="1" s="1"/>
  <c r="BE57" i="1"/>
  <c r="BG58" i="1"/>
  <c r="BF58" i="1"/>
  <c r="BJ58" i="1" s="1"/>
  <c r="BK58" i="1" s="1"/>
  <c r="BE58" i="1"/>
  <c r="K98" i="1"/>
  <c r="J98" i="1"/>
  <c r="AW98" i="1" s="1"/>
  <c r="AY98" i="1" s="1"/>
  <c r="I98" i="1"/>
  <c r="H98" i="1" s="1"/>
  <c r="AH98" i="1"/>
  <c r="N98" i="1"/>
  <c r="AA108" i="1"/>
  <c r="S17" i="1"/>
  <c r="I20" i="1"/>
  <c r="H20" i="1" s="1"/>
  <c r="S21" i="1"/>
  <c r="I24" i="1"/>
  <c r="H24" i="1" s="1"/>
  <c r="S25" i="1"/>
  <c r="I28" i="1"/>
  <c r="H28" i="1" s="1"/>
  <c r="S29" i="1"/>
  <c r="AY33" i="1"/>
  <c r="J34" i="1"/>
  <c r="AW34" i="1" s="1"/>
  <c r="AY34" i="1" s="1"/>
  <c r="T38" i="1"/>
  <c r="U38" i="1" s="1"/>
  <c r="AB38" i="1" s="1"/>
  <c r="AX38" i="1"/>
  <c r="AY43" i="1"/>
  <c r="K51" i="1"/>
  <c r="J51" i="1"/>
  <c r="AW51" i="1" s="1"/>
  <c r="AY51" i="1" s="1"/>
  <c r="I51" i="1"/>
  <c r="H51" i="1" s="1"/>
  <c r="AH51" i="1"/>
  <c r="AA109" i="1"/>
  <c r="J20" i="1"/>
  <c r="AW20" i="1" s="1"/>
  <c r="AY20" i="1" s="1"/>
  <c r="J24" i="1"/>
  <c r="AW24" i="1" s="1"/>
  <c r="AY24" i="1" s="1"/>
  <c r="J28" i="1"/>
  <c r="AW28" i="1" s="1"/>
  <c r="AY28" i="1" s="1"/>
  <c r="T32" i="1"/>
  <c r="U32" i="1" s="1"/>
  <c r="AB32" i="1" s="1"/>
  <c r="K34" i="1"/>
  <c r="W37" i="1"/>
  <c r="I41" i="1"/>
  <c r="H41" i="1" s="1"/>
  <c r="J42" i="1"/>
  <c r="AW42" i="1" s="1"/>
  <c r="AY42" i="1" s="1"/>
  <c r="I42" i="1"/>
  <c r="H42" i="1" s="1"/>
  <c r="AH42" i="1"/>
  <c r="N42" i="1"/>
  <c r="I45" i="1"/>
  <c r="H45" i="1" s="1"/>
  <c r="CE49" i="1"/>
  <c r="AV49" i="1" s="1"/>
  <c r="AX49" i="1" s="1"/>
  <c r="S49" i="1"/>
  <c r="T54" i="1"/>
  <c r="U54" i="1" s="1"/>
  <c r="S20" i="1"/>
  <c r="S24" i="1"/>
  <c r="BG37" i="1"/>
  <c r="BF37" i="1"/>
  <c r="BJ37" i="1" s="1"/>
  <c r="BK37" i="1" s="1"/>
  <c r="BE37" i="1"/>
  <c r="BE38" i="1"/>
  <c r="BG39" i="1"/>
  <c r="BG42" i="1"/>
  <c r="BF42" i="1"/>
  <c r="BJ42" i="1" s="1"/>
  <c r="BK42" i="1" s="1"/>
  <c r="BG43" i="1"/>
  <c r="AY46" i="1"/>
  <c r="CE53" i="1"/>
  <c r="AV53" i="1" s="1"/>
  <c r="AX53" i="1" s="1"/>
  <c r="S53" i="1"/>
  <c r="T41" i="1"/>
  <c r="U41" i="1" s="1"/>
  <c r="BG49" i="1"/>
  <c r="BF49" i="1"/>
  <c r="BJ49" i="1" s="1"/>
  <c r="BK49" i="1" s="1"/>
  <c r="BE49" i="1"/>
  <c r="BE102" i="1"/>
  <c r="BG102" i="1"/>
  <c r="BF102" i="1"/>
  <c r="BJ102" i="1" s="1"/>
  <c r="BK102" i="1" s="1"/>
  <c r="CE32" i="1"/>
  <c r="AV32" i="1" s="1"/>
  <c r="AX32" i="1" s="1"/>
  <c r="K36" i="1"/>
  <c r="J36" i="1"/>
  <c r="AW36" i="1" s="1"/>
  <c r="AY36" i="1" s="1"/>
  <c r="I36" i="1"/>
  <c r="H36" i="1" s="1"/>
  <c r="AH36" i="1"/>
  <c r="BG36" i="1"/>
  <c r="BE36" i="1"/>
  <c r="I37" i="1"/>
  <c r="H37" i="1" s="1"/>
  <c r="T37" i="1" s="1"/>
  <c r="U37" i="1" s="1"/>
  <c r="BG40" i="1"/>
  <c r="BF40" i="1"/>
  <c r="BJ40" i="1" s="1"/>
  <c r="BK40" i="1" s="1"/>
  <c r="BE40" i="1"/>
  <c r="BG41" i="1"/>
  <c r="BF41" i="1"/>
  <c r="BJ41" i="1" s="1"/>
  <c r="BK41" i="1" s="1"/>
  <c r="BE41" i="1"/>
  <c r="BG44" i="1"/>
  <c r="BF44" i="1"/>
  <c r="BJ44" i="1" s="1"/>
  <c r="BK44" i="1" s="1"/>
  <c r="BE44" i="1"/>
  <c r="BE45" i="1"/>
  <c r="BG45" i="1"/>
  <c r="BF45" i="1"/>
  <c r="BJ45" i="1" s="1"/>
  <c r="BK45" i="1" s="1"/>
  <c r="CE47" i="1"/>
  <c r="AV47" i="1" s="1"/>
  <c r="AX47" i="1" s="1"/>
  <c r="S47" i="1"/>
  <c r="AY49" i="1"/>
  <c r="N35" i="1"/>
  <c r="N39" i="1"/>
  <c r="N43" i="1"/>
  <c r="J47" i="1"/>
  <c r="AW47" i="1" s="1"/>
  <c r="AY47" i="1" s="1"/>
  <c r="AH47" i="1"/>
  <c r="W49" i="1"/>
  <c r="Q50" i="1"/>
  <c r="O50" i="1" s="1"/>
  <c r="R50" i="1" s="1"/>
  <c r="L50" i="1" s="1"/>
  <c r="M50" i="1" s="1"/>
  <c r="BF51" i="1"/>
  <c r="BJ51" i="1" s="1"/>
  <c r="BK51" i="1" s="1"/>
  <c r="BE51" i="1"/>
  <c r="N56" i="1"/>
  <c r="K56" i="1"/>
  <c r="J56" i="1"/>
  <c r="AW56" i="1" s="1"/>
  <c r="AY56" i="1" s="1"/>
  <c r="I56" i="1"/>
  <c r="H56" i="1" s="1"/>
  <c r="AH63" i="1"/>
  <c r="K63" i="1"/>
  <c r="N63" i="1"/>
  <c r="J63" i="1"/>
  <c r="AW63" i="1" s="1"/>
  <c r="I63" i="1"/>
  <c r="H63" i="1" s="1"/>
  <c r="BG71" i="1"/>
  <c r="BF71" i="1"/>
  <c r="BJ71" i="1" s="1"/>
  <c r="BK71" i="1" s="1"/>
  <c r="BE71" i="1"/>
  <c r="AY74" i="1"/>
  <c r="K48" i="1"/>
  <c r="I48" i="1"/>
  <c r="H48" i="1" s="1"/>
  <c r="I49" i="1"/>
  <c r="H49" i="1" s="1"/>
  <c r="V50" i="1"/>
  <c r="Z50" i="1" s="1"/>
  <c r="AC50" i="1"/>
  <c r="AD50" i="1" s="1"/>
  <c r="N52" i="1"/>
  <c r="K52" i="1"/>
  <c r="J52" i="1"/>
  <c r="AW52" i="1" s="1"/>
  <c r="AY52" i="1" s="1"/>
  <c r="I52" i="1"/>
  <c r="H52" i="1" s="1"/>
  <c r="AX54" i="1"/>
  <c r="K59" i="1"/>
  <c r="J59" i="1"/>
  <c r="AW59" i="1" s="1"/>
  <c r="AY59" i="1" s="1"/>
  <c r="I59" i="1"/>
  <c r="H59" i="1" s="1"/>
  <c r="AH59" i="1"/>
  <c r="BE61" i="1"/>
  <c r="BG61" i="1"/>
  <c r="BG63" i="1"/>
  <c r="BF63" i="1"/>
  <c r="BJ63" i="1" s="1"/>
  <c r="BK63" i="1" s="1"/>
  <c r="BE63" i="1"/>
  <c r="T74" i="1"/>
  <c r="U74" i="1" s="1"/>
  <c r="Q74" i="1" s="1"/>
  <c r="O74" i="1" s="1"/>
  <c r="R74" i="1" s="1"/>
  <c r="L74" i="1" s="1"/>
  <c r="M74" i="1" s="1"/>
  <c r="AH35" i="1"/>
  <c r="AH39" i="1"/>
  <c r="AH43" i="1"/>
  <c r="T46" i="1"/>
  <c r="U46" i="1" s="1"/>
  <c r="AH48" i="1"/>
  <c r="AY50" i="1"/>
  <c r="AH52" i="1"/>
  <c r="AY54" i="1"/>
  <c r="J58" i="1"/>
  <c r="AW58" i="1" s="1"/>
  <c r="AY58" i="1" s="1"/>
  <c r="I58" i="1"/>
  <c r="H58" i="1" s="1"/>
  <c r="AH58" i="1"/>
  <c r="N58" i="1"/>
  <c r="AH67" i="1"/>
  <c r="N67" i="1"/>
  <c r="K67" i="1"/>
  <c r="J67" i="1"/>
  <c r="AW67" i="1" s="1"/>
  <c r="I35" i="1"/>
  <c r="H35" i="1" s="1"/>
  <c r="S36" i="1"/>
  <c r="I39" i="1"/>
  <c r="H39" i="1" s="1"/>
  <c r="S40" i="1"/>
  <c r="I43" i="1"/>
  <c r="H43" i="1" s="1"/>
  <c r="S44" i="1"/>
  <c r="N47" i="1"/>
  <c r="J48" i="1"/>
  <c r="AW48" i="1" s="1"/>
  <c r="AX50" i="1"/>
  <c r="W53" i="1"/>
  <c r="BF55" i="1"/>
  <c r="BJ55" i="1" s="1"/>
  <c r="BK55" i="1" s="1"/>
  <c r="BE55" i="1"/>
  <c r="BG56" i="1"/>
  <c r="BF56" i="1"/>
  <c r="BJ56" i="1" s="1"/>
  <c r="BK56" i="1" s="1"/>
  <c r="BE56" i="1"/>
  <c r="BG67" i="1"/>
  <c r="BF67" i="1"/>
  <c r="BJ67" i="1" s="1"/>
  <c r="BK67" i="1" s="1"/>
  <c r="BE67" i="1"/>
  <c r="Q68" i="1"/>
  <c r="O68" i="1" s="1"/>
  <c r="R68" i="1" s="1"/>
  <c r="L68" i="1" s="1"/>
  <c r="M68" i="1" s="1"/>
  <c r="AA68" i="1"/>
  <c r="T68" i="1"/>
  <c r="U68" i="1" s="1"/>
  <c r="BG77" i="1"/>
  <c r="BE77" i="1"/>
  <c r="BF77" i="1"/>
  <c r="BJ77" i="1" s="1"/>
  <c r="BK77" i="1" s="1"/>
  <c r="BG89" i="1"/>
  <c r="BF89" i="1"/>
  <c r="BJ89" i="1" s="1"/>
  <c r="BK89" i="1" s="1"/>
  <c r="BE89" i="1"/>
  <c r="BG52" i="1"/>
  <c r="BF52" i="1"/>
  <c r="BJ52" i="1" s="1"/>
  <c r="BK52" i="1" s="1"/>
  <c r="BE52" i="1"/>
  <c r="AX58" i="1"/>
  <c r="BG60" i="1"/>
  <c r="BE60" i="1"/>
  <c r="BG62" i="1"/>
  <c r="BE62" i="1"/>
  <c r="BF62" i="1"/>
  <c r="BJ62" i="1" s="1"/>
  <c r="BK62" i="1" s="1"/>
  <c r="K69" i="1"/>
  <c r="J69" i="1"/>
  <c r="AW69" i="1" s="1"/>
  <c r="AY69" i="1" s="1"/>
  <c r="I69" i="1"/>
  <c r="H69" i="1" s="1"/>
  <c r="AH69" i="1"/>
  <c r="BG72" i="1"/>
  <c r="BF72" i="1"/>
  <c r="BJ72" i="1" s="1"/>
  <c r="BK72" i="1" s="1"/>
  <c r="BE72" i="1"/>
  <c r="S39" i="1"/>
  <c r="S43" i="1"/>
  <c r="BE46" i="1"/>
  <c r="CE48" i="1"/>
  <c r="AV48" i="1" s="1"/>
  <c r="AX48" i="1" s="1"/>
  <c r="S48" i="1"/>
  <c r="N49" i="1"/>
  <c r="K49" i="1"/>
  <c r="K55" i="1"/>
  <c r="J55" i="1"/>
  <c r="AW55" i="1" s="1"/>
  <c r="AY55" i="1" s="1"/>
  <c r="I55" i="1"/>
  <c r="H55" i="1" s="1"/>
  <c r="T55" i="1" s="1"/>
  <c r="U55" i="1" s="1"/>
  <c r="AH55" i="1"/>
  <c r="AH57" i="1"/>
  <c r="N57" i="1"/>
  <c r="K57" i="1"/>
  <c r="T58" i="1"/>
  <c r="U58" i="1" s="1"/>
  <c r="AX60" i="1"/>
  <c r="K61" i="1"/>
  <c r="I61" i="1"/>
  <c r="H61" i="1" s="1"/>
  <c r="N61" i="1"/>
  <c r="I67" i="1"/>
  <c r="H67" i="1" s="1"/>
  <c r="BF69" i="1"/>
  <c r="BJ69" i="1" s="1"/>
  <c r="BK69" i="1" s="1"/>
  <c r="BE69" i="1"/>
  <c r="BG69" i="1"/>
  <c r="CE71" i="1"/>
  <c r="AV71" i="1" s="1"/>
  <c r="AX71" i="1" s="1"/>
  <c r="S71" i="1"/>
  <c r="T72" i="1"/>
  <c r="U72" i="1" s="1"/>
  <c r="CE45" i="1"/>
  <c r="AV45" i="1" s="1"/>
  <c r="AX45" i="1" s="1"/>
  <c r="BF46" i="1"/>
  <c r="BJ46" i="1" s="1"/>
  <c r="BK46" i="1" s="1"/>
  <c r="AH53" i="1"/>
  <c r="N53" i="1"/>
  <c r="K53" i="1"/>
  <c r="Q54" i="1"/>
  <c r="O54" i="1" s="1"/>
  <c r="R54" i="1" s="1"/>
  <c r="L54" i="1" s="1"/>
  <c r="M54" i="1" s="1"/>
  <c r="CE57" i="1"/>
  <c r="AV57" i="1" s="1"/>
  <c r="AX57" i="1" s="1"/>
  <c r="S57" i="1"/>
  <c r="T59" i="1"/>
  <c r="U59" i="1" s="1"/>
  <c r="AB59" i="1" s="1"/>
  <c r="K62" i="1"/>
  <c r="I62" i="1"/>
  <c r="H62" i="1" s="1"/>
  <c r="N62" i="1"/>
  <c r="J62" i="1"/>
  <c r="AW62" i="1" s="1"/>
  <c r="CE63" i="1"/>
  <c r="AV63" i="1" s="1"/>
  <c r="AX63" i="1" s="1"/>
  <c r="S63" i="1"/>
  <c r="K65" i="1"/>
  <c r="J65" i="1"/>
  <c r="AW65" i="1" s="1"/>
  <c r="AY65" i="1" s="1"/>
  <c r="I65" i="1"/>
  <c r="H65" i="1" s="1"/>
  <c r="AH65" i="1"/>
  <c r="CE67" i="1"/>
  <c r="AV67" i="1" s="1"/>
  <c r="AX67" i="1" s="1"/>
  <c r="S67" i="1"/>
  <c r="N70" i="1"/>
  <c r="K70" i="1"/>
  <c r="J70" i="1"/>
  <c r="AW70" i="1" s="1"/>
  <c r="AY70" i="1" s="1"/>
  <c r="I70" i="1"/>
  <c r="H70" i="1" s="1"/>
  <c r="AX72" i="1"/>
  <c r="BG76" i="1"/>
  <c r="BE76" i="1"/>
  <c r="BF76" i="1"/>
  <c r="BJ76" i="1" s="1"/>
  <c r="BK76" i="1" s="1"/>
  <c r="N88" i="1"/>
  <c r="K88" i="1"/>
  <c r="J88" i="1"/>
  <c r="AW88" i="1" s="1"/>
  <c r="AY88" i="1" s="1"/>
  <c r="I88" i="1"/>
  <c r="H88" i="1" s="1"/>
  <c r="AH88" i="1"/>
  <c r="AY60" i="1"/>
  <c r="BF65" i="1"/>
  <c r="BJ65" i="1" s="1"/>
  <c r="BK65" i="1" s="1"/>
  <c r="BE65" i="1"/>
  <c r="AH70" i="1"/>
  <c r="AY72" i="1"/>
  <c r="AA74" i="1"/>
  <c r="BE74" i="1"/>
  <c r="BG74" i="1"/>
  <c r="BF74" i="1"/>
  <c r="BJ74" i="1" s="1"/>
  <c r="BK74" i="1" s="1"/>
  <c r="BG85" i="1"/>
  <c r="BF85" i="1"/>
  <c r="BJ85" i="1" s="1"/>
  <c r="BK85" i="1" s="1"/>
  <c r="BE85" i="1"/>
  <c r="S52" i="1"/>
  <c r="S56" i="1"/>
  <c r="N66" i="1"/>
  <c r="K66" i="1"/>
  <c r="J66" i="1"/>
  <c r="AW66" i="1" s="1"/>
  <c r="AY66" i="1" s="1"/>
  <c r="I66" i="1"/>
  <c r="H66" i="1" s="1"/>
  <c r="AX68" i="1"/>
  <c r="BG73" i="1"/>
  <c r="BF73" i="1"/>
  <c r="BJ73" i="1" s="1"/>
  <c r="BK73" i="1" s="1"/>
  <c r="BE73" i="1"/>
  <c r="K82" i="1"/>
  <c r="J82" i="1"/>
  <c r="AW82" i="1" s="1"/>
  <c r="AY82" i="1" s="1"/>
  <c r="I82" i="1"/>
  <c r="H82" i="1" s="1"/>
  <c r="AH82" i="1"/>
  <c r="N82" i="1"/>
  <c r="AX85" i="1"/>
  <c r="AH50" i="1"/>
  <c r="AH54" i="1"/>
  <c r="T60" i="1"/>
  <c r="U60" i="1" s="1"/>
  <c r="Q64" i="1"/>
  <c r="O64" i="1" s="1"/>
  <c r="R64" i="1" s="1"/>
  <c r="L64" i="1" s="1"/>
  <c r="M64" i="1" s="1"/>
  <c r="T64" i="1"/>
  <c r="U64" i="1" s="1"/>
  <c r="AH66" i="1"/>
  <c r="AY68" i="1"/>
  <c r="BG70" i="1"/>
  <c r="BF70" i="1"/>
  <c r="BJ70" i="1" s="1"/>
  <c r="BK70" i="1" s="1"/>
  <c r="BE70" i="1"/>
  <c r="CE81" i="1"/>
  <c r="AV81" i="1" s="1"/>
  <c r="AX81" i="1" s="1"/>
  <c r="S81" i="1"/>
  <c r="S51" i="1"/>
  <c r="CE61" i="1"/>
  <c r="AV61" i="1" s="1"/>
  <c r="AX61" i="1" s="1"/>
  <c r="S61" i="1"/>
  <c r="CE62" i="1"/>
  <c r="AV62" i="1" s="1"/>
  <c r="AX62" i="1" s="1"/>
  <c r="S62" i="1"/>
  <c r="AX64" i="1"/>
  <c r="K73" i="1"/>
  <c r="J73" i="1"/>
  <c r="AW73" i="1" s="1"/>
  <c r="I73" i="1"/>
  <c r="H73" i="1" s="1"/>
  <c r="AH73" i="1"/>
  <c r="AY64" i="1"/>
  <c r="BG66" i="1"/>
  <c r="BF66" i="1"/>
  <c r="BJ66" i="1" s="1"/>
  <c r="BK66" i="1" s="1"/>
  <c r="BE66" i="1"/>
  <c r="BE68" i="1"/>
  <c r="AH71" i="1"/>
  <c r="N71" i="1"/>
  <c r="K71" i="1"/>
  <c r="K74" i="1"/>
  <c r="K78" i="1"/>
  <c r="I78" i="1"/>
  <c r="H78" i="1" s="1"/>
  <c r="AH78" i="1"/>
  <c r="BE82" i="1"/>
  <c r="BG82" i="1"/>
  <c r="BG87" i="1"/>
  <c r="BF87" i="1"/>
  <c r="BJ87" i="1" s="1"/>
  <c r="BK87" i="1" s="1"/>
  <c r="BE87" i="1"/>
  <c r="T91" i="1"/>
  <c r="U91" i="1" s="1"/>
  <c r="CE75" i="1"/>
  <c r="AV75" i="1" s="1"/>
  <c r="AX75" i="1" s="1"/>
  <c r="S75" i="1"/>
  <c r="CE76" i="1"/>
  <c r="AV76" i="1" s="1"/>
  <c r="AX76" i="1" s="1"/>
  <c r="S76" i="1"/>
  <c r="BE78" i="1"/>
  <c r="BG78" i="1"/>
  <c r="N84" i="1"/>
  <c r="K84" i="1"/>
  <c r="J84" i="1"/>
  <c r="AW84" i="1" s="1"/>
  <c r="AY84" i="1" s="1"/>
  <c r="I84" i="1"/>
  <c r="H84" i="1" s="1"/>
  <c r="S66" i="1"/>
  <c r="S70" i="1"/>
  <c r="CE73" i="1"/>
  <c r="AV73" i="1" s="1"/>
  <c r="AX73" i="1" s="1"/>
  <c r="BG84" i="1"/>
  <c r="BF84" i="1"/>
  <c r="BJ84" i="1" s="1"/>
  <c r="BK84" i="1" s="1"/>
  <c r="BE84" i="1"/>
  <c r="BG88" i="1"/>
  <c r="BF88" i="1"/>
  <c r="BJ88" i="1" s="1"/>
  <c r="BK88" i="1" s="1"/>
  <c r="BE88" i="1"/>
  <c r="BE90" i="1"/>
  <c r="BG90" i="1"/>
  <c r="K75" i="1"/>
  <c r="I75" i="1"/>
  <c r="H75" i="1" s="1"/>
  <c r="S77" i="1"/>
  <c r="N80" i="1"/>
  <c r="K80" i="1"/>
  <c r="J80" i="1"/>
  <c r="AW80" i="1" s="1"/>
  <c r="AY80" i="1" s="1"/>
  <c r="I80" i="1"/>
  <c r="H80" i="1" s="1"/>
  <c r="BG83" i="1"/>
  <c r="BF83" i="1"/>
  <c r="BJ83" i="1" s="1"/>
  <c r="BK83" i="1" s="1"/>
  <c r="BE83" i="1"/>
  <c r="AA85" i="1"/>
  <c r="AA94" i="1"/>
  <c r="S65" i="1"/>
  <c r="S69" i="1"/>
  <c r="AH75" i="1"/>
  <c r="J78" i="1"/>
  <c r="AW78" i="1" s="1"/>
  <c r="AY78" i="1" s="1"/>
  <c r="BG80" i="1"/>
  <c r="BF80" i="1"/>
  <c r="BJ80" i="1" s="1"/>
  <c r="BK80" i="1" s="1"/>
  <c r="BE80" i="1"/>
  <c r="BF82" i="1"/>
  <c r="BJ82" i="1" s="1"/>
  <c r="BK82" i="1" s="1"/>
  <c r="CE85" i="1"/>
  <c r="AV85" i="1" s="1"/>
  <c r="AY85" i="1" s="1"/>
  <c r="S85" i="1"/>
  <c r="BE86" i="1"/>
  <c r="BG86" i="1"/>
  <c r="CE86" i="1"/>
  <c r="AV86" i="1" s="1"/>
  <c r="AX86" i="1" s="1"/>
  <c r="AY77" i="1"/>
  <c r="BG79" i="1"/>
  <c r="BF79" i="1"/>
  <c r="BJ79" i="1" s="1"/>
  <c r="BK79" i="1" s="1"/>
  <c r="BE79" i="1"/>
  <c r="AY81" i="1"/>
  <c r="AA81" i="1"/>
  <c r="CE89" i="1"/>
  <c r="AV89" i="1" s="1"/>
  <c r="AX89" i="1" s="1"/>
  <c r="S89" i="1"/>
  <c r="BG93" i="1"/>
  <c r="BE93" i="1"/>
  <c r="K95" i="1"/>
  <c r="I95" i="1"/>
  <c r="H95" i="1" s="1"/>
  <c r="AH95" i="1"/>
  <c r="N95" i="1"/>
  <c r="T98" i="1"/>
  <c r="U98" i="1" s="1"/>
  <c r="N100" i="1"/>
  <c r="K100" i="1"/>
  <c r="J100" i="1"/>
  <c r="AW100" i="1" s="1"/>
  <c r="AY100" i="1" s="1"/>
  <c r="I100" i="1"/>
  <c r="H100" i="1" s="1"/>
  <c r="AH100" i="1"/>
  <c r="BG101" i="1"/>
  <c r="BF101" i="1"/>
  <c r="BJ101" i="1" s="1"/>
  <c r="BK101" i="1" s="1"/>
  <c r="BE101" i="1"/>
  <c r="AH83" i="1"/>
  <c r="AH87" i="1"/>
  <c r="CE91" i="1"/>
  <c r="AV91" i="1" s="1"/>
  <c r="AX91" i="1" s="1"/>
  <c r="BF92" i="1"/>
  <c r="BJ92" i="1" s="1"/>
  <c r="BK92" i="1" s="1"/>
  <c r="CE93" i="1"/>
  <c r="AV93" i="1" s="1"/>
  <c r="AX93" i="1" s="1"/>
  <c r="BG95" i="1"/>
  <c r="BF95" i="1"/>
  <c r="BJ95" i="1" s="1"/>
  <c r="BK95" i="1" s="1"/>
  <c r="BE95" i="1"/>
  <c r="BG100" i="1"/>
  <c r="BF100" i="1"/>
  <c r="BJ100" i="1" s="1"/>
  <c r="BK100" i="1" s="1"/>
  <c r="BE100" i="1"/>
  <c r="K103" i="1"/>
  <c r="J103" i="1"/>
  <c r="AW103" i="1" s="1"/>
  <c r="AY103" i="1" s="1"/>
  <c r="I103" i="1"/>
  <c r="H103" i="1" s="1"/>
  <c r="AH103" i="1"/>
  <c r="N103" i="1"/>
  <c r="AA107" i="1"/>
  <c r="I79" i="1"/>
  <c r="H79" i="1" s="1"/>
  <c r="S80" i="1"/>
  <c r="I83" i="1"/>
  <c r="H83" i="1" s="1"/>
  <c r="S84" i="1"/>
  <c r="I87" i="1"/>
  <c r="H87" i="1" s="1"/>
  <c r="S88" i="1"/>
  <c r="N92" i="1"/>
  <c r="K92" i="1"/>
  <c r="I92" i="1"/>
  <c r="H92" i="1" s="1"/>
  <c r="BG92" i="1"/>
  <c r="BE94" i="1"/>
  <c r="BG94" i="1"/>
  <c r="BF94" i="1"/>
  <c r="BJ94" i="1" s="1"/>
  <c r="BK94" i="1" s="1"/>
  <c r="AA97" i="1"/>
  <c r="BG103" i="1"/>
  <c r="BF103" i="1"/>
  <c r="BJ103" i="1" s="1"/>
  <c r="BK103" i="1" s="1"/>
  <c r="BE103" i="1"/>
  <c r="BG109" i="1"/>
  <c r="BE109" i="1"/>
  <c r="BF109" i="1"/>
  <c r="BJ109" i="1" s="1"/>
  <c r="BK109" i="1" s="1"/>
  <c r="J79" i="1"/>
  <c r="AW79" i="1" s="1"/>
  <c r="AY79" i="1" s="1"/>
  <c r="J83" i="1"/>
  <c r="AW83" i="1" s="1"/>
  <c r="AY83" i="1" s="1"/>
  <c r="J87" i="1"/>
  <c r="AW87" i="1" s="1"/>
  <c r="AY87" i="1" s="1"/>
  <c r="AH90" i="1"/>
  <c r="AY91" i="1"/>
  <c r="BE91" i="1"/>
  <c r="BE98" i="1"/>
  <c r="BG98" i="1"/>
  <c r="BF98" i="1"/>
  <c r="BJ98" i="1" s="1"/>
  <c r="BK98" i="1" s="1"/>
  <c r="K102" i="1"/>
  <c r="J102" i="1"/>
  <c r="AW102" i="1" s="1"/>
  <c r="AY102" i="1" s="1"/>
  <c r="I102" i="1"/>
  <c r="H102" i="1" s="1"/>
  <c r="AH102" i="1"/>
  <c r="N102" i="1"/>
  <c r="AX103" i="1"/>
  <c r="AA105" i="1"/>
  <c r="BG110" i="1"/>
  <c r="BE110" i="1"/>
  <c r="BF110" i="1"/>
  <c r="BJ110" i="1" s="1"/>
  <c r="BK110" i="1" s="1"/>
  <c r="S79" i="1"/>
  <c r="S83" i="1"/>
  <c r="S87" i="1"/>
  <c r="I90" i="1"/>
  <c r="H90" i="1" s="1"/>
  <c r="BF91" i="1"/>
  <c r="BJ91" i="1" s="1"/>
  <c r="BK91" i="1" s="1"/>
  <c r="N96" i="1"/>
  <c r="K96" i="1"/>
  <c r="J96" i="1"/>
  <c r="AW96" i="1" s="1"/>
  <c r="AY96" i="1" s="1"/>
  <c r="I96" i="1"/>
  <c r="H96" i="1" s="1"/>
  <c r="AH96" i="1"/>
  <c r="BG97" i="1"/>
  <c r="BF97" i="1"/>
  <c r="BJ97" i="1" s="1"/>
  <c r="BK97" i="1" s="1"/>
  <c r="BE97" i="1"/>
  <c r="AB98" i="1"/>
  <c r="K99" i="1"/>
  <c r="J99" i="1"/>
  <c r="AW99" i="1" s="1"/>
  <c r="AY99" i="1" s="1"/>
  <c r="I99" i="1"/>
  <c r="H99" i="1" s="1"/>
  <c r="AH99" i="1"/>
  <c r="N99" i="1"/>
  <c r="T102" i="1"/>
  <c r="U102" i="1" s="1"/>
  <c r="AB102" i="1" s="1"/>
  <c r="T105" i="1"/>
  <c r="U105" i="1" s="1"/>
  <c r="J90" i="1"/>
  <c r="AW90" i="1" s="1"/>
  <c r="AY90" i="1" s="1"/>
  <c r="J92" i="1"/>
  <c r="AW92" i="1" s="1"/>
  <c r="AY92" i="1" s="1"/>
  <c r="K94" i="1"/>
  <c r="J94" i="1"/>
  <c r="AW94" i="1" s="1"/>
  <c r="AY94" i="1" s="1"/>
  <c r="BG96" i="1"/>
  <c r="BF96" i="1"/>
  <c r="BJ96" i="1" s="1"/>
  <c r="BK96" i="1" s="1"/>
  <c r="BE96" i="1"/>
  <c r="BG99" i="1"/>
  <c r="BF99" i="1"/>
  <c r="BJ99" i="1" s="1"/>
  <c r="BK99" i="1" s="1"/>
  <c r="BE99" i="1"/>
  <c r="N104" i="1"/>
  <c r="K104" i="1"/>
  <c r="J104" i="1"/>
  <c r="AW104" i="1" s="1"/>
  <c r="AY104" i="1" s="1"/>
  <c r="I104" i="1"/>
  <c r="H104" i="1" s="1"/>
  <c r="AH104" i="1"/>
  <c r="BG105" i="1"/>
  <c r="BF105" i="1"/>
  <c r="BJ105" i="1" s="1"/>
  <c r="BK105" i="1" s="1"/>
  <c r="BE105" i="1"/>
  <c r="S78" i="1"/>
  <c r="S82" i="1"/>
  <c r="S86" i="1"/>
  <c r="S90" i="1"/>
  <c r="CE92" i="1"/>
  <c r="AV92" i="1" s="1"/>
  <c r="AX92" i="1" s="1"/>
  <c r="S92" i="1"/>
  <c r="I93" i="1"/>
  <c r="H93" i="1" s="1"/>
  <c r="AH93" i="1"/>
  <c r="K93" i="1"/>
  <c r="BF93" i="1"/>
  <c r="BJ93" i="1" s="1"/>
  <c r="BK93" i="1" s="1"/>
  <c r="N94" i="1"/>
  <c r="AX96" i="1"/>
  <c r="AX99" i="1"/>
  <c r="Q101" i="1"/>
  <c r="O101" i="1" s="1"/>
  <c r="R101" i="1" s="1"/>
  <c r="L101" i="1" s="1"/>
  <c r="M101" i="1" s="1"/>
  <c r="AA101" i="1"/>
  <c r="BG104" i="1"/>
  <c r="BF104" i="1"/>
  <c r="BJ104" i="1" s="1"/>
  <c r="BK104" i="1" s="1"/>
  <c r="BE104" i="1"/>
  <c r="J97" i="1"/>
  <c r="AW97" i="1" s="1"/>
  <c r="AY97" i="1" s="1"/>
  <c r="J101" i="1"/>
  <c r="AW101" i="1" s="1"/>
  <c r="AY101" i="1" s="1"/>
  <c r="J105" i="1"/>
  <c r="AW105" i="1" s="1"/>
  <c r="AY105" i="1" s="1"/>
  <c r="N107" i="1"/>
  <c r="AY108" i="1"/>
  <c r="W108" i="1"/>
  <c r="K116" i="1"/>
  <c r="J116" i="1"/>
  <c r="AW116" i="1" s="1"/>
  <c r="AY116" i="1" s="1"/>
  <c r="I116" i="1"/>
  <c r="H116" i="1" s="1"/>
  <c r="AH116" i="1"/>
  <c r="N116" i="1"/>
  <c r="BG120" i="1"/>
  <c r="BF120" i="1"/>
  <c r="BJ120" i="1" s="1"/>
  <c r="BK120" i="1" s="1"/>
  <c r="BE120" i="1"/>
  <c r="S93" i="1"/>
  <c r="K97" i="1"/>
  <c r="S97" i="1"/>
  <c r="K101" i="1"/>
  <c r="K105" i="1"/>
  <c r="CE106" i="1"/>
  <c r="AV106" i="1" s="1"/>
  <c r="AX106" i="1" s="1"/>
  <c r="S106" i="1"/>
  <c r="CE108" i="1"/>
  <c r="AV108" i="1" s="1"/>
  <c r="AX108" i="1" s="1"/>
  <c r="S108" i="1"/>
  <c r="BG116" i="1"/>
  <c r="BF116" i="1"/>
  <c r="BJ116" i="1" s="1"/>
  <c r="BK116" i="1" s="1"/>
  <c r="BE116" i="1"/>
  <c r="AA110" i="1"/>
  <c r="AA114" i="1"/>
  <c r="AA118" i="1"/>
  <c r="AA122" i="1"/>
  <c r="BG124" i="1"/>
  <c r="BF124" i="1"/>
  <c r="BJ124" i="1" s="1"/>
  <c r="BK124" i="1" s="1"/>
  <c r="BE124" i="1"/>
  <c r="S96" i="1"/>
  <c r="S100" i="1"/>
  <c r="S104" i="1"/>
  <c r="CE107" i="1"/>
  <c r="AV107" i="1" s="1"/>
  <c r="AX107" i="1" s="1"/>
  <c r="S107" i="1"/>
  <c r="CE110" i="1"/>
  <c r="AV110" i="1" s="1"/>
  <c r="AX110" i="1" s="1"/>
  <c r="S110" i="1"/>
  <c r="N121" i="1"/>
  <c r="K121" i="1"/>
  <c r="J121" i="1"/>
  <c r="AW121" i="1" s="1"/>
  <c r="AY121" i="1" s="1"/>
  <c r="I121" i="1"/>
  <c r="H121" i="1" s="1"/>
  <c r="AH121" i="1"/>
  <c r="BE123" i="1"/>
  <c r="BG123" i="1"/>
  <c r="BF123" i="1"/>
  <c r="BJ123" i="1" s="1"/>
  <c r="BK123" i="1" s="1"/>
  <c r="BF106" i="1"/>
  <c r="BJ106" i="1" s="1"/>
  <c r="BK106" i="1" s="1"/>
  <c r="BG108" i="1"/>
  <c r="BE108" i="1"/>
  <c r="BE111" i="1"/>
  <c r="BG111" i="1"/>
  <c r="CE111" i="1"/>
  <c r="AV111" i="1" s="1"/>
  <c r="AX111" i="1" s="1"/>
  <c r="N113" i="1"/>
  <c r="K113" i="1"/>
  <c r="J113" i="1"/>
  <c r="AW113" i="1" s="1"/>
  <c r="AY113" i="1" s="1"/>
  <c r="I113" i="1"/>
  <c r="H113" i="1" s="1"/>
  <c r="AH113" i="1"/>
  <c r="N117" i="1"/>
  <c r="K117" i="1"/>
  <c r="J117" i="1"/>
  <c r="AW117" i="1" s="1"/>
  <c r="AY117" i="1" s="1"/>
  <c r="I117" i="1"/>
  <c r="H117" i="1" s="1"/>
  <c r="AH117" i="1"/>
  <c r="BE119" i="1"/>
  <c r="BG119" i="1"/>
  <c r="BF119" i="1"/>
  <c r="BJ119" i="1" s="1"/>
  <c r="BK119" i="1" s="1"/>
  <c r="BG121" i="1"/>
  <c r="BF121" i="1"/>
  <c r="BJ121" i="1" s="1"/>
  <c r="BK121" i="1" s="1"/>
  <c r="BE121" i="1"/>
  <c r="BG122" i="1"/>
  <c r="BF122" i="1"/>
  <c r="BJ122" i="1" s="1"/>
  <c r="BK122" i="1" s="1"/>
  <c r="BE122" i="1"/>
  <c r="S95" i="1"/>
  <c r="S99" i="1"/>
  <c r="AY109" i="1"/>
  <c r="BG113" i="1"/>
  <c r="BF113" i="1"/>
  <c r="BJ113" i="1" s="1"/>
  <c r="BK113" i="1" s="1"/>
  <c r="BE113" i="1"/>
  <c r="BG114" i="1"/>
  <c r="BF114" i="1"/>
  <c r="BJ114" i="1" s="1"/>
  <c r="BK114" i="1" s="1"/>
  <c r="BE114" i="1"/>
  <c r="BE115" i="1"/>
  <c r="BG115" i="1"/>
  <c r="BF115" i="1"/>
  <c r="BJ115" i="1" s="1"/>
  <c r="BK115" i="1" s="1"/>
  <c r="BG117" i="1"/>
  <c r="BF117" i="1"/>
  <c r="BJ117" i="1" s="1"/>
  <c r="BK117" i="1" s="1"/>
  <c r="BE117" i="1"/>
  <c r="BG118" i="1"/>
  <c r="BF118" i="1"/>
  <c r="BJ118" i="1" s="1"/>
  <c r="BK118" i="1" s="1"/>
  <c r="BE118" i="1"/>
  <c r="AX121" i="1"/>
  <c r="AH97" i="1"/>
  <c r="AH101" i="1"/>
  <c r="AH105" i="1"/>
  <c r="J106" i="1"/>
  <c r="AW106" i="1" s="1"/>
  <c r="J107" i="1"/>
  <c r="AW107" i="1" s="1"/>
  <c r="AY107" i="1" s="1"/>
  <c r="AH107" i="1"/>
  <c r="K112" i="1"/>
  <c r="J112" i="1"/>
  <c r="AW112" i="1" s="1"/>
  <c r="AY112" i="1" s="1"/>
  <c r="I112" i="1"/>
  <c r="H112" i="1" s="1"/>
  <c r="AH112" i="1"/>
  <c r="K124" i="1"/>
  <c r="J124" i="1"/>
  <c r="AW124" i="1" s="1"/>
  <c r="AY124" i="1" s="1"/>
  <c r="I124" i="1"/>
  <c r="H124" i="1" s="1"/>
  <c r="T124" i="1" s="1"/>
  <c r="U124" i="1" s="1"/>
  <c r="AH124" i="1"/>
  <c r="N124" i="1"/>
  <c r="S94" i="1"/>
  <c r="CE109" i="1"/>
  <c r="AV109" i="1" s="1"/>
  <c r="AX109" i="1" s="1"/>
  <c r="S109" i="1"/>
  <c r="BG112" i="1"/>
  <c r="BF112" i="1"/>
  <c r="BJ112" i="1" s="1"/>
  <c r="BK112" i="1" s="1"/>
  <c r="BE112" i="1"/>
  <c r="K120" i="1"/>
  <c r="J120" i="1"/>
  <c r="AW120" i="1" s="1"/>
  <c r="AY120" i="1" s="1"/>
  <c r="I120" i="1"/>
  <c r="H120" i="1" s="1"/>
  <c r="AH120" i="1"/>
  <c r="N120" i="1"/>
  <c r="K110" i="1"/>
  <c r="K114" i="1"/>
  <c r="S114" i="1"/>
  <c r="K118" i="1"/>
  <c r="S118" i="1"/>
  <c r="K122" i="1"/>
  <c r="S122" i="1"/>
  <c r="S113" i="1"/>
  <c r="S117" i="1"/>
  <c r="S121" i="1"/>
  <c r="AH123" i="1"/>
  <c r="I111" i="1"/>
  <c r="H111" i="1" s="1"/>
  <c r="S112" i="1"/>
  <c r="I115" i="1"/>
  <c r="H115" i="1" s="1"/>
  <c r="S116" i="1"/>
  <c r="I119" i="1"/>
  <c r="H119" i="1" s="1"/>
  <c r="S120" i="1"/>
  <c r="I123" i="1"/>
  <c r="H123" i="1" s="1"/>
  <c r="T123" i="1" s="1"/>
  <c r="U123" i="1" s="1"/>
  <c r="J119" i="1"/>
  <c r="AW119" i="1" s="1"/>
  <c r="AY119" i="1" s="1"/>
  <c r="AH122" i="1"/>
  <c r="J123" i="1"/>
  <c r="AW123" i="1" s="1"/>
  <c r="AY123" i="1" s="1"/>
  <c r="S111" i="1"/>
  <c r="S115" i="1"/>
  <c r="S119" i="1"/>
  <c r="AB55" i="1" l="1"/>
  <c r="AC55" i="1"/>
  <c r="V55" i="1"/>
  <c r="Z55" i="1" s="1"/>
  <c r="V23" i="1"/>
  <c r="Z23" i="1" s="1"/>
  <c r="AC23" i="1"/>
  <c r="AB23" i="1"/>
  <c r="AC37" i="1"/>
  <c r="AD37" i="1" s="1"/>
  <c r="V37" i="1"/>
  <c r="Z37" i="1" s="1"/>
  <c r="AB37" i="1"/>
  <c r="AC124" i="1"/>
  <c r="V124" i="1"/>
  <c r="Z124" i="1" s="1"/>
  <c r="AB124" i="1"/>
  <c r="V123" i="1"/>
  <c r="Z123" i="1" s="1"/>
  <c r="AC123" i="1"/>
  <c r="AB123" i="1"/>
  <c r="T112" i="1"/>
  <c r="U112" i="1" s="1"/>
  <c r="Q112" i="1" s="1"/>
  <c r="O112" i="1" s="1"/>
  <c r="R112" i="1" s="1"/>
  <c r="L112" i="1" s="1"/>
  <c r="M112" i="1" s="1"/>
  <c r="AA117" i="1"/>
  <c r="T110" i="1"/>
  <c r="U110" i="1" s="1"/>
  <c r="AA93" i="1"/>
  <c r="AA100" i="1"/>
  <c r="AA95" i="1"/>
  <c r="AY93" i="1"/>
  <c r="T63" i="1"/>
  <c r="U63" i="1" s="1"/>
  <c r="T36" i="1"/>
  <c r="U36" i="1" s="1"/>
  <c r="T20" i="1"/>
  <c r="U20" i="1" s="1"/>
  <c r="AA42" i="1"/>
  <c r="Q38" i="1"/>
  <c r="O38" i="1" s="1"/>
  <c r="R38" i="1" s="1"/>
  <c r="L38" i="1" s="1"/>
  <c r="M38" i="1" s="1"/>
  <c r="AA38" i="1"/>
  <c r="AA44" i="1"/>
  <c r="Q44" i="1"/>
  <c r="O44" i="1" s="1"/>
  <c r="R44" i="1" s="1"/>
  <c r="L44" i="1" s="1"/>
  <c r="M44" i="1" s="1"/>
  <c r="V19" i="1"/>
  <c r="Z19" i="1" s="1"/>
  <c r="AC19" i="1"/>
  <c r="AD19" i="1" s="1"/>
  <c r="AB19" i="1"/>
  <c r="AA29" i="1"/>
  <c r="T92" i="1"/>
  <c r="U92" i="1" s="1"/>
  <c r="AA99" i="1"/>
  <c r="AA96" i="1"/>
  <c r="T83" i="1"/>
  <c r="U83" i="1" s="1"/>
  <c r="T88" i="1"/>
  <c r="U88" i="1" s="1"/>
  <c r="AY89" i="1"/>
  <c r="AA80" i="1"/>
  <c r="AA73" i="1"/>
  <c r="T61" i="1"/>
  <c r="U61" i="1" s="1"/>
  <c r="V59" i="1"/>
  <c r="Z59" i="1" s="1"/>
  <c r="AC59" i="1"/>
  <c r="AD59" i="1" s="1"/>
  <c r="AA67" i="1"/>
  <c r="AA35" i="1"/>
  <c r="AC46" i="1"/>
  <c r="V46" i="1"/>
  <c r="Z46" i="1" s="1"/>
  <c r="V41" i="1"/>
  <c r="Z41" i="1" s="1"/>
  <c r="AC41" i="1"/>
  <c r="AD41" i="1" s="1"/>
  <c r="AB41" i="1"/>
  <c r="V54" i="1"/>
  <c r="Z54" i="1" s="1"/>
  <c r="AC54" i="1"/>
  <c r="AB54" i="1"/>
  <c r="T29" i="1"/>
  <c r="U29" i="1" s="1"/>
  <c r="Q29" i="1" s="1"/>
  <c r="O29" i="1" s="1"/>
  <c r="R29" i="1" s="1"/>
  <c r="L29" i="1" s="1"/>
  <c r="M29" i="1" s="1"/>
  <c r="AC33" i="1"/>
  <c r="AD33" i="1" s="1"/>
  <c r="V33" i="1"/>
  <c r="Z33" i="1" s="1"/>
  <c r="AA34" i="1"/>
  <c r="Q19" i="1"/>
  <c r="O19" i="1" s="1"/>
  <c r="R19" i="1" s="1"/>
  <c r="L19" i="1" s="1"/>
  <c r="M19" i="1" s="1"/>
  <c r="AX35" i="1"/>
  <c r="T109" i="1"/>
  <c r="U109" i="1" s="1"/>
  <c r="T121" i="1"/>
  <c r="U121" i="1" s="1"/>
  <c r="T119" i="1"/>
  <c r="U119" i="1" s="1"/>
  <c r="AY110" i="1"/>
  <c r="AA116" i="1"/>
  <c r="T79" i="1"/>
  <c r="U79" i="1" s="1"/>
  <c r="AA87" i="1"/>
  <c r="T70" i="1"/>
  <c r="U70" i="1" s="1"/>
  <c r="AC91" i="1"/>
  <c r="AD91" i="1" s="1"/>
  <c r="V91" i="1"/>
  <c r="Z91" i="1" s="1"/>
  <c r="Q91" i="1"/>
  <c r="O91" i="1" s="1"/>
  <c r="R91" i="1" s="1"/>
  <c r="L91" i="1" s="1"/>
  <c r="M91" i="1" s="1"/>
  <c r="AY73" i="1"/>
  <c r="T56" i="1"/>
  <c r="U56" i="1" s="1"/>
  <c r="T67" i="1"/>
  <c r="U67" i="1" s="1"/>
  <c r="T57" i="1"/>
  <c r="U57" i="1" s="1"/>
  <c r="T48" i="1"/>
  <c r="U48" i="1" s="1"/>
  <c r="AY48" i="1"/>
  <c r="AA56" i="1"/>
  <c r="Q56" i="1"/>
  <c r="O56" i="1" s="1"/>
  <c r="R56" i="1" s="1"/>
  <c r="L56" i="1" s="1"/>
  <c r="M56" i="1" s="1"/>
  <c r="AA37" i="1"/>
  <c r="Q37" i="1"/>
  <c r="O37" i="1" s="1"/>
  <c r="R37" i="1" s="1"/>
  <c r="L37" i="1" s="1"/>
  <c r="M37" i="1" s="1"/>
  <c r="T53" i="1"/>
  <c r="U53" i="1" s="1"/>
  <c r="AA41" i="1"/>
  <c r="Q41" i="1"/>
  <c r="O41" i="1" s="1"/>
  <c r="R41" i="1" s="1"/>
  <c r="L41" i="1" s="1"/>
  <c r="M41" i="1" s="1"/>
  <c r="AA28" i="1"/>
  <c r="T34" i="1"/>
  <c r="U34" i="1" s="1"/>
  <c r="AA18" i="1"/>
  <c r="Q27" i="1"/>
  <c r="O27" i="1" s="1"/>
  <c r="R27" i="1" s="1"/>
  <c r="L27" i="1" s="1"/>
  <c r="M27" i="1" s="1"/>
  <c r="AA27" i="1"/>
  <c r="Q31" i="1"/>
  <c r="O31" i="1" s="1"/>
  <c r="R31" i="1" s="1"/>
  <c r="L31" i="1" s="1"/>
  <c r="M31" i="1" s="1"/>
  <c r="AA31" i="1"/>
  <c r="T115" i="1"/>
  <c r="U115" i="1" s="1"/>
  <c r="T108" i="1"/>
  <c r="U108" i="1" s="1"/>
  <c r="T93" i="1"/>
  <c r="U93" i="1" s="1"/>
  <c r="Q93" i="1" s="1"/>
  <c r="O93" i="1" s="1"/>
  <c r="R93" i="1" s="1"/>
  <c r="L93" i="1" s="1"/>
  <c r="M93" i="1" s="1"/>
  <c r="T90" i="1"/>
  <c r="U90" i="1" s="1"/>
  <c r="AA104" i="1"/>
  <c r="V105" i="1"/>
  <c r="Z105" i="1" s="1"/>
  <c r="AC105" i="1"/>
  <c r="AB105" i="1"/>
  <c r="AA102" i="1"/>
  <c r="Q102" i="1"/>
  <c r="O102" i="1" s="1"/>
  <c r="R102" i="1" s="1"/>
  <c r="L102" i="1" s="1"/>
  <c r="M102" i="1" s="1"/>
  <c r="T84" i="1"/>
  <c r="U84" i="1" s="1"/>
  <c r="AA103" i="1"/>
  <c r="T85" i="1"/>
  <c r="U85" i="1" s="1"/>
  <c r="T66" i="1"/>
  <c r="U66" i="1" s="1"/>
  <c r="Q66" i="1" s="1"/>
  <c r="O66" i="1" s="1"/>
  <c r="R66" i="1" s="1"/>
  <c r="L66" i="1" s="1"/>
  <c r="M66" i="1" s="1"/>
  <c r="T51" i="1"/>
  <c r="U51" i="1" s="1"/>
  <c r="T52" i="1"/>
  <c r="U52" i="1" s="1"/>
  <c r="AY76" i="1"/>
  <c r="AY62" i="1"/>
  <c r="V72" i="1"/>
  <c r="Z72" i="1" s="1"/>
  <c r="AC72" i="1"/>
  <c r="AD72" i="1" s="1"/>
  <c r="AB72" i="1"/>
  <c r="AA61" i="1"/>
  <c r="AY71" i="1"/>
  <c r="T73" i="1"/>
  <c r="U73" i="1" s="1"/>
  <c r="Q58" i="1"/>
  <c r="O58" i="1" s="1"/>
  <c r="R58" i="1" s="1"/>
  <c r="L58" i="1" s="1"/>
  <c r="M58" i="1" s="1"/>
  <c r="AA58" i="1"/>
  <c r="AA49" i="1"/>
  <c r="T49" i="1"/>
  <c r="U49" i="1" s="1"/>
  <c r="T25" i="1"/>
  <c r="U25" i="1" s="1"/>
  <c r="T30" i="1"/>
  <c r="U30" i="1" s="1"/>
  <c r="Q23" i="1"/>
  <c r="O23" i="1" s="1"/>
  <c r="R23" i="1" s="1"/>
  <c r="L23" i="1" s="1"/>
  <c r="M23" i="1" s="1"/>
  <c r="AA23" i="1"/>
  <c r="V31" i="1"/>
  <c r="Z31" i="1" s="1"/>
  <c r="AC31" i="1"/>
  <c r="AB31" i="1"/>
  <c r="Q33" i="1"/>
  <c r="O33" i="1" s="1"/>
  <c r="R33" i="1" s="1"/>
  <c r="L33" i="1" s="1"/>
  <c r="M33" i="1" s="1"/>
  <c r="T28" i="1"/>
  <c r="U28" i="1" s="1"/>
  <c r="AA123" i="1"/>
  <c r="Q123" i="1"/>
  <c r="O123" i="1" s="1"/>
  <c r="R123" i="1" s="1"/>
  <c r="L123" i="1" s="1"/>
  <c r="M123" i="1" s="1"/>
  <c r="T120" i="1"/>
  <c r="U120" i="1" s="1"/>
  <c r="T117" i="1"/>
  <c r="U117" i="1" s="1"/>
  <c r="T97" i="1"/>
  <c r="U97" i="1" s="1"/>
  <c r="AA119" i="1"/>
  <c r="Q119" i="1"/>
  <c r="O119" i="1" s="1"/>
  <c r="R119" i="1" s="1"/>
  <c r="L119" i="1" s="1"/>
  <c r="M119" i="1" s="1"/>
  <c r="T113" i="1"/>
  <c r="U113" i="1" s="1"/>
  <c r="AA124" i="1"/>
  <c r="Q124" i="1"/>
  <c r="O124" i="1" s="1"/>
  <c r="R124" i="1" s="1"/>
  <c r="L124" i="1" s="1"/>
  <c r="M124" i="1" s="1"/>
  <c r="T116" i="1"/>
  <c r="U116" i="1" s="1"/>
  <c r="T122" i="1"/>
  <c r="U122" i="1" s="1"/>
  <c r="AY106" i="1"/>
  <c r="T99" i="1"/>
  <c r="U99" i="1" s="1"/>
  <c r="T107" i="1"/>
  <c r="U107" i="1" s="1"/>
  <c r="T111" i="1"/>
  <c r="U111" i="1" s="1"/>
  <c r="AA115" i="1"/>
  <c r="AY111" i="1"/>
  <c r="T95" i="1"/>
  <c r="U95" i="1" s="1"/>
  <c r="AA121" i="1"/>
  <c r="T86" i="1"/>
  <c r="U86" i="1" s="1"/>
  <c r="AA83" i="1"/>
  <c r="Q83" i="1"/>
  <c r="O83" i="1" s="1"/>
  <c r="R83" i="1" s="1"/>
  <c r="L83" i="1" s="1"/>
  <c r="M83" i="1" s="1"/>
  <c r="V98" i="1"/>
  <c r="Z98" i="1" s="1"/>
  <c r="AC98" i="1"/>
  <c r="T89" i="1"/>
  <c r="U89" i="1" s="1"/>
  <c r="T69" i="1"/>
  <c r="U69" i="1" s="1"/>
  <c r="AB91" i="1"/>
  <c r="AA78" i="1"/>
  <c r="Q72" i="1"/>
  <c r="O72" i="1" s="1"/>
  <c r="R72" i="1" s="1"/>
  <c r="L72" i="1" s="1"/>
  <c r="M72" i="1" s="1"/>
  <c r="T81" i="1"/>
  <c r="U81" i="1" s="1"/>
  <c r="V64" i="1"/>
  <c r="Z64" i="1" s="1"/>
  <c r="AC64" i="1"/>
  <c r="AD64" i="1" s="1"/>
  <c r="AB64" i="1"/>
  <c r="AA88" i="1"/>
  <c r="AY57" i="1"/>
  <c r="T71" i="1"/>
  <c r="U71" i="1" s="1"/>
  <c r="AA55" i="1"/>
  <c r="Q55" i="1"/>
  <c r="O55" i="1" s="1"/>
  <c r="R55" i="1" s="1"/>
  <c r="L55" i="1" s="1"/>
  <c r="M55" i="1" s="1"/>
  <c r="V68" i="1"/>
  <c r="Z68" i="1" s="1"/>
  <c r="AC68" i="1"/>
  <c r="AD68" i="1" s="1"/>
  <c r="AB68" i="1"/>
  <c r="T44" i="1"/>
  <c r="U44" i="1" s="1"/>
  <c r="AY67" i="1"/>
  <c r="AA48" i="1"/>
  <c r="Q48" i="1"/>
  <c r="O48" i="1" s="1"/>
  <c r="R48" i="1" s="1"/>
  <c r="L48" i="1" s="1"/>
  <c r="M48" i="1" s="1"/>
  <c r="AA63" i="1"/>
  <c r="T47" i="1"/>
  <c r="U47" i="1" s="1"/>
  <c r="AA24" i="1"/>
  <c r="Q24" i="1"/>
  <c r="O24" i="1" s="1"/>
  <c r="R24" i="1" s="1"/>
  <c r="L24" i="1" s="1"/>
  <c r="M24" i="1" s="1"/>
  <c r="AA98" i="1"/>
  <c r="Q98" i="1"/>
  <c r="O98" i="1" s="1"/>
  <c r="R98" i="1" s="1"/>
  <c r="L98" i="1" s="1"/>
  <c r="M98" i="1" s="1"/>
  <c r="T26" i="1"/>
  <c r="U26" i="1" s="1"/>
  <c r="T42" i="1"/>
  <c r="U42" i="1" s="1"/>
  <c r="AB33" i="1"/>
  <c r="AA21" i="1"/>
  <c r="AA32" i="1"/>
  <c r="Q32" i="1"/>
  <c r="O32" i="1" s="1"/>
  <c r="R32" i="1" s="1"/>
  <c r="L32" i="1" s="1"/>
  <c r="M32" i="1" s="1"/>
  <c r="T27" i="1"/>
  <c r="U27" i="1" s="1"/>
  <c r="T82" i="1"/>
  <c r="U82" i="1" s="1"/>
  <c r="T80" i="1"/>
  <c r="U80" i="1" s="1"/>
  <c r="T65" i="1"/>
  <c r="U65" i="1" s="1"/>
  <c r="Q65" i="1" s="1"/>
  <c r="O65" i="1" s="1"/>
  <c r="R65" i="1" s="1"/>
  <c r="L65" i="1" s="1"/>
  <c r="M65" i="1" s="1"/>
  <c r="T77" i="1"/>
  <c r="U77" i="1" s="1"/>
  <c r="T76" i="1"/>
  <c r="U76" i="1" s="1"/>
  <c r="AA82" i="1"/>
  <c r="Q82" i="1"/>
  <c r="O82" i="1" s="1"/>
  <c r="R82" i="1" s="1"/>
  <c r="L82" i="1" s="1"/>
  <c r="M82" i="1" s="1"/>
  <c r="AA66" i="1"/>
  <c r="AA70" i="1"/>
  <c r="Q70" i="1"/>
  <c r="O70" i="1" s="1"/>
  <c r="R70" i="1" s="1"/>
  <c r="L70" i="1" s="1"/>
  <c r="M70" i="1" s="1"/>
  <c r="AA65" i="1"/>
  <c r="AA62" i="1"/>
  <c r="Q62" i="1"/>
  <c r="O62" i="1" s="1"/>
  <c r="R62" i="1" s="1"/>
  <c r="L62" i="1" s="1"/>
  <c r="M62" i="1" s="1"/>
  <c r="T43" i="1"/>
  <c r="U43" i="1" s="1"/>
  <c r="AA43" i="1"/>
  <c r="V74" i="1"/>
  <c r="Z74" i="1" s="1"/>
  <c r="AC74" i="1"/>
  <c r="AB74" i="1"/>
  <c r="AA52" i="1"/>
  <c r="Q52" i="1"/>
  <c r="O52" i="1" s="1"/>
  <c r="R52" i="1" s="1"/>
  <c r="L52" i="1" s="1"/>
  <c r="M52" i="1" s="1"/>
  <c r="AY63" i="1"/>
  <c r="AA45" i="1"/>
  <c r="V32" i="1"/>
  <c r="Z32" i="1" s="1"/>
  <c r="AC32" i="1"/>
  <c r="AY53" i="1"/>
  <c r="V38" i="1"/>
  <c r="Z38" i="1" s="1"/>
  <c r="AC38" i="1"/>
  <c r="AD38" i="1" s="1"/>
  <c r="T21" i="1"/>
  <c r="U21" i="1" s="1"/>
  <c r="Q21" i="1" s="1"/>
  <c r="O21" i="1" s="1"/>
  <c r="R21" i="1" s="1"/>
  <c r="L21" i="1" s="1"/>
  <c r="M21" i="1" s="1"/>
  <c r="T45" i="1"/>
  <c r="U45" i="1" s="1"/>
  <c r="T22" i="1"/>
  <c r="U22" i="1" s="1"/>
  <c r="AA17" i="1"/>
  <c r="Q17" i="1"/>
  <c r="O17" i="1" s="1"/>
  <c r="R17" i="1" s="1"/>
  <c r="L17" i="1" s="1"/>
  <c r="M17" i="1" s="1"/>
  <c r="AA25" i="1"/>
  <c r="Q25" i="1"/>
  <c r="O25" i="1" s="1"/>
  <c r="R25" i="1" s="1"/>
  <c r="L25" i="1" s="1"/>
  <c r="M25" i="1" s="1"/>
  <c r="AY32" i="1"/>
  <c r="AA113" i="1"/>
  <c r="Q113" i="1"/>
  <c r="O113" i="1" s="1"/>
  <c r="R113" i="1" s="1"/>
  <c r="L113" i="1" s="1"/>
  <c r="M113" i="1" s="1"/>
  <c r="T106" i="1"/>
  <c r="U106" i="1" s="1"/>
  <c r="V102" i="1"/>
  <c r="Z102" i="1" s="1"/>
  <c r="AC102" i="1"/>
  <c r="AA111" i="1"/>
  <c r="Q111" i="1"/>
  <c r="O111" i="1" s="1"/>
  <c r="R111" i="1" s="1"/>
  <c r="L111" i="1" s="1"/>
  <c r="M111" i="1" s="1"/>
  <c r="T100" i="1"/>
  <c r="U100" i="1" s="1"/>
  <c r="AA90" i="1"/>
  <c r="Q90" i="1"/>
  <c r="O90" i="1" s="1"/>
  <c r="R90" i="1" s="1"/>
  <c r="L90" i="1" s="1"/>
  <c r="M90" i="1" s="1"/>
  <c r="AA92" i="1"/>
  <c r="AA79" i="1"/>
  <c r="Q79" i="1"/>
  <c r="O79" i="1" s="1"/>
  <c r="R79" i="1" s="1"/>
  <c r="L79" i="1" s="1"/>
  <c r="M79" i="1" s="1"/>
  <c r="AA75" i="1"/>
  <c r="AA84" i="1"/>
  <c r="Q84" i="1"/>
  <c r="O84" i="1" s="1"/>
  <c r="R84" i="1" s="1"/>
  <c r="L84" i="1" s="1"/>
  <c r="M84" i="1" s="1"/>
  <c r="AC60" i="1"/>
  <c r="V60" i="1"/>
  <c r="Z60" i="1" s="1"/>
  <c r="AB60" i="1"/>
  <c r="T39" i="1"/>
  <c r="U39" i="1" s="1"/>
  <c r="AA69" i="1"/>
  <c r="T40" i="1"/>
  <c r="U40" i="1" s="1"/>
  <c r="Q46" i="1"/>
  <c r="O46" i="1" s="1"/>
  <c r="R46" i="1" s="1"/>
  <c r="L46" i="1" s="1"/>
  <c r="M46" i="1" s="1"/>
  <c r="AA36" i="1"/>
  <c r="Q36" i="1"/>
  <c r="O36" i="1" s="1"/>
  <c r="R36" i="1" s="1"/>
  <c r="L36" i="1" s="1"/>
  <c r="M36" i="1" s="1"/>
  <c r="AA20" i="1"/>
  <c r="Q20" i="1"/>
  <c r="O20" i="1" s="1"/>
  <c r="R20" i="1" s="1"/>
  <c r="L20" i="1" s="1"/>
  <c r="M20" i="1" s="1"/>
  <c r="T18" i="1"/>
  <c r="U18" i="1" s="1"/>
  <c r="Q18" i="1" s="1"/>
  <c r="O18" i="1" s="1"/>
  <c r="R18" i="1" s="1"/>
  <c r="L18" i="1" s="1"/>
  <c r="M18" i="1" s="1"/>
  <c r="Q60" i="1"/>
  <c r="O60" i="1" s="1"/>
  <c r="R60" i="1" s="1"/>
  <c r="L60" i="1" s="1"/>
  <c r="M60" i="1" s="1"/>
  <c r="AB46" i="1"/>
  <c r="T35" i="1"/>
  <c r="U35" i="1" s="1"/>
  <c r="Q35" i="1" s="1"/>
  <c r="O35" i="1" s="1"/>
  <c r="R35" i="1" s="1"/>
  <c r="L35" i="1" s="1"/>
  <c r="M35" i="1" s="1"/>
  <c r="AA26" i="1"/>
  <c r="Q26" i="1"/>
  <c r="O26" i="1" s="1"/>
  <c r="R26" i="1" s="1"/>
  <c r="L26" i="1" s="1"/>
  <c r="M26" i="1" s="1"/>
  <c r="T118" i="1"/>
  <c r="U118" i="1" s="1"/>
  <c r="T104" i="1"/>
  <c r="U104" i="1" s="1"/>
  <c r="Q104" i="1" s="1"/>
  <c r="O104" i="1" s="1"/>
  <c r="R104" i="1" s="1"/>
  <c r="L104" i="1" s="1"/>
  <c r="M104" i="1" s="1"/>
  <c r="AA120" i="1"/>
  <c r="Q120" i="1"/>
  <c r="O120" i="1" s="1"/>
  <c r="R120" i="1" s="1"/>
  <c r="L120" i="1" s="1"/>
  <c r="M120" i="1" s="1"/>
  <c r="AA112" i="1"/>
  <c r="T78" i="1"/>
  <c r="U78" i="1" s="1"/>
  <c r="T114" i="1"/>
  <c r="U114" i="1" s="1"/>
  <c r="T94" i="1"/>
  <c r="U94" i="1" s="1"/>
  <c r="T96" i="1"/>
  <c r="U96" i="1" s="1"/>
  <c r="Q96" i="1" s="1"/>
  <c r="O96" i="1" s="1"/>
  <c r="R96" i="1" s="1"/>
  <c r="L96" i="1" s="1"/>
  <c r="M96" i="1" s="1"/>
  <c r="T103" i="1"/>
  <c r="U103" i="1" s="1"/>
  <c r="Q103" i="1" s="1"/>
  <c r="O103" i="1" s="1"/>
  <c r="R103" i="1" s="1"/>
  <c r="L103" i="1" s="1"/>
  <c r="M103" i="1" s="1"/>
  <c r="T87" i="1"/>
  <c r="U87" i="1" s="1"/>
  <c r="Q105" i="1"/>
  <c r="O105" i="1" s="1"/>
  <c r="R105" i="1" s="1"/>
  <c r="L105" i="1" s="1"/>
  <c r="M105" i="1" s="1"/>
  <c r="T75" i="1"/>
  <c r="U75" i="1" s="1"/>
  <c r="T62" i="1"/>
  <c r="U62" i="1" s="1"/>
  <c r="AY61" i="1"/>
  <c r="V58" i="1"/>
  <c r="Z58" i="1" s="1"/>
  <c r="AC58" i="1"/>
  <c r="AB58" i="1"/>
  <c r="AY86" i="1"/>
  <c r="AA39" i="1"/>
  <c r="AA59" i="1"/>
  <c r="Q59" i="1"/>
  <c r="O59" i="1" s="1"/>
  <c r="R59" i="1" s="1"/>
  <c r="L59" i="1" s="1"/>
  <c r="M59" i="1" s="1"/>
  <c r="AY75" i="1"/>
  <c r="T24" i="1"/>
  <c r="U24" i="1" s="1"/>
  <c r="AA51" i="1"/>
  <c r="Q51" i="1"/>
  <c r="O51" i="1" s="1"/>
  <c r="R51" i="1" s="1"/>
  <c r="L51" i="1" s="1"/>
  <c r="M51" i="1" s="1"/>
  <c r="T17" i="1"/>
  <c r="U17" i="1" s="1"/>
  <c r="AY45" i="1"/>
  <c r="V101" i="1"/>
  <c r="Z101" i="1" s="1"/>
  <c r="AC101" i="1"/>
  <c r="AB101" i="1"/>
  <c r="AA40" i="1"/>
  <c r="Q40" i="1"/>
  <c r="O40" i="1" s="1"/>
  <c r="R40" i="1" s="1"/>
  <c r="L40" i="1" s="1"/>
  <c r="M40" i="1" s="1"/>
  <c r="AA30" i="1"/>
  <c r="V86" i="1" l="1"/>
  <c r="Z86" i="1" s="1"/>
  <c r="AC86" i="1"/>
  <c r="AD86" i="1" s="1"/>
  <c r="AB86" i="1"/>
  <c r="Q86" i="1"/>
  <c r="O86" i="1" s="1"/>
  <c r="R86" i="1" s="1"/>
  <c r="L86" i="1" s="1"/>
  <c r="M86" i="1" s="1"/>
  <c r="V122" i="1"/>
  <c r="Z122" i="1" s="1"/>
  <c r="AC122" i="1"/>
  <c r="AB122" i="1"/>
  <c r="Q122" i="1"/>
  <c r="O122" i="1" s="1"/>
  <c r="R122" i="1" s="1"/>
  <c r="L122" i="1" s="1"/>
  <c r="M122" i="1" s="1"/>
  <c r="V121" i="1"/>
  <c r="Z121" i="1" s="1"/>
  <c r="AC121" i="1"/>
  <c r="AD121" i="1" s="1"/>
  <c r="AB121" i="1"/>
  <c r="AD102" i="1"/>
  <c r="AB43" i="1"/>
  <c r="V43" i="1"/>
  <c r="Z43" i="1" s="1"/>
  <c r="AC43" i="1"/>
  <c r="AD43" i="1" s="1"/>
  <c r="AC111" i="1"/>
  <c r="AD111" i="1" s="1"/>
  <c r="AB111" i="1"/>
  <c r="V111" i="1"/>
  <c r="Z111" i="1" s="1"/>
  <c r="AC63" i="1"/>
  <c r="V63" i="1"/>
  <c r="Z63" i="1" s="1"/>
  <c r="AB63" i="1"/>
  <c r="AD101" i="1"/>
  <c r="V80" i="1"/>
  <c r="Z80" i="1" s="1"/>
  <c r="AC80" i="1"/>
  <c r="AD80" i="1" s="1"/>
  <c r="AB80" i="1"/>
  <c r="V44" i="1"/>
  <c r="Z44" i="1" s="1"/>
  <c r="AC44" i="1"/>
  <c r="AB44" i="1"/>
  <c r="AC116" i="1"/>
  <c r="V116" i="1"/>
  <c r="Z116" i="1" s="1"/>
  <c r="AB116" i="1"/>
  <c r="V25" i="1"/>
  <c r="Z25" i="1" s="1"/>
  <c r="AC25" i="1"/>
  <c r="AB25" i="1"/>
  <c r="AC73" i="1"/>
  <c r="V73" i="1"/>
  <c r="Z73" i="1" s="1"/>
  <c r="AB73" i="1"/>
  <c r="AD105" i="1"/>
  <c r="V57" i="1"/>
  <c r="Z57" i="1" s="1"/>
  <c r="AC57" i="1"/>
  <c r="AD57" i="1" s="1"/>
  <c r="AB57" i="1"/>
  <c r="Q57" i="1"/>
  <c r="O57" i="1" s="1"/>
  <c r="R57" i="1" s="1"/>
  <c r="L57" i="1" s="1"/>
  <c r="M57" i="1" s="1"/>
  <c r="Q116" i="1"/>
  <c r="O116" i="1" s="1"/>
  <c r="R116" i="1" s="1"/>
  <c r="L116" i="1" s="1"/>
  <c r="M116" i="1" s="1"/>
  <c r="AC109" i="1"/>
  <c r="V109" i="1"/>
  <c r="Z109" i="1" s="1"/>
  <c r="AB109" i="1"/>
  <c r="Q109" i="1"/>
  <c r="O109" i="1" s="1"/>
  <c r="R109" i="1" s="1"/>
  <c r="L109" i="1" s="1"/>
  <c r="M109" i="1" s="1"/>
  <c r="AD46" i="1"/>
  <c r="AC110" i="1"/>
  <c r="AB110" i="1"/>
  <c r="V110" i="1"/>
  <c r="Z110" i="1" s="1"/>
  <c r="Q110" i="1"/>
  <c r="O110" i="1" s="1"/>
  <c r="R110" i="1" s="1"/>
  <c r="L110" i="1" s="1"/>
  <c r="M110" i="1" s="1"/>
  <c r="AD23" i="1"/>
  <c r="V21" i="1"/>
  <c r="Z21" i="1" s="1"/>
  <c r="AC21" i="1"/>
  <c r="AB21" i="1"/>
  <c r="V30" i="1"/>
  <c r="Z30" i="1" s="1"/>
  <c r="AC30" i="1"/>
  <c r="AD30" i="1" s="1"/>
  <c r="AB30" i="1"/>
  <c r="V88" i="1"/>
  <c r="Z88" i="1" s="1"/>
  <c r="AC88" i="1"/>
  <c r="AB88" i="1"/>
  <c r="V114" i="1"/>
  <c r="Z114" i="1" s="1"/>
  <c r="AC114" i="1"/>
  <c r="AD114" i="1" s="1"/>
  <c r="AB114" i="1"/>
  <c r="Q114" i="1"/>
  <c r="O114" i="1" s="1"/>
  <c r="R114" i="1" s="1"/>
  <c r="L114" i="1" s="1"/>
  <c r="M114" i="1" s="1"/>
  <c r="V89" i="1"/>
  <c r="Z89" i="1" s="1"/>
  <c r="AC89" i="1"/>
  <c r="AD89" i="1" s="1"/>
  <c r="AB89" i="1"/>
  <c r="Q89" i="1"/>
  <c r="O89" i="1" s="1"/>
  <c r="R89" i="1" s="1"/>
  <c r="L89" i="1" s="1"/>
  <c r="M89" i="1" s="1"/>
  <c r="V28" i="1"/>
  <c r="Z28" i="1" s="1"/>
  <c r="AC28" i="1"/>
  <c r="AD28" i="1" s="1"/>
  <c r="AB28" i="1"/>
  <c r="V85" i="1"/>
  <c r="Z85" i="1" s="1"/>
  <c r="AC85" i="1"/>
  <c r="Q85" i="1"/>
  <c r="O85" i="1" s="1"/>
  <c r="R85" i="1" s="1"/>
  <c r="L85" i="1" s="1"/>
  <c r="M85" i="1" s="1"/>
  <c r="AB85" i="1"/>
  <c r="V53" i="1"/>
  <c r="Z53" i="1" s="1"/>
  <c r="AC53" i="1"/>
  <c r="AB53" i="1"/>
  <c r="Q53" i="1"/>
  <c r="O53" i="1" s="1"/>
  <c r="R53" i="1" s="1"/>
  <c r="L53" i="1" s="1"/>
  <c r="M53" i="1" s="1"/>
  <c r="AC61" i="1"/>
  <c r="V61" i="1"/>
  <c r="Z61" i="1" s="1"/>
  <c r="AB61" i="1"/>
  <c r="V24" i="1"/>
  <c r="Z24" i="1" s="1"/>
  <c r="AC24" i="1"/>
  <c r="AB24" i="1"/>
  <c r="V40" i="1"/>
  <c r="Z40" i="1" s="1"/>
  <c r="AC40" i="1"/>
  <c r="AB40" i="1"/>
  <c r="V118" i="1"/>
  <c r="Z118" i="1" s="1"/>
  <c r="AC118" i="1"/>
  <c r="AD118" i="1" s="1"/>
  <c r="AB118" i="1"/>
  <c r="Q118" i="1"/>
  <c r="O118" i="1" s="1"/>
  <c r="R118" i="1" s="1"/>
  <c r="L118" i="1" s="1"/>
  <c r="M118" i="1" s="1"/>
  <c r="AD98" i="1"/>
  <c r="AC107" i="1"/>
  <c r="AD107" i="1" s="1"/>
  <c r="V107" i="1"/>
  <c r="Z107" i="1" s="1"/>
  <c r="Q107" i="1"/>
  <c r="O107" i="1" s="1"/>
  <c r="R107" i="1" s="1"/>
  <c r="L107" i="1" s="1"/>
  <c r="M107" i="1" s="1"/>
  <c r="AB107" i="1"/>
  <c r="V117" i="1"/>
  <c r="Z117" i="1" s="1"/>
  <c r="AC117" i="1"/>
  <c r="AB117" i="1"/>
  <c r="V52" i="1"/>
  <c r="Z52" i="1" s="1"/>
  <c r="AC52" i="1"/>
  <c r="AD52" i="1" s="1"/>
  <c r="AB52" i="1"/>
  <c r="AC108" i="1"/>
  <c r="V108" i="1"/>
  <c r="Z108" i="1" s="1"/>
  <c r="AB108" i="1"/>
  <c r="Q108" i="1"/>
  <c r="O108" i="1" s="1"/>
  <c r="R108" i="1" s="1"/>
  <c r="L108" i="1" s="1"/>
  <c r="M108" i="1" s="1"/>
  <c r="Q73" i="1"/>
  <c r="O73" i="1" s="1"/>
  <c r="R73" i="1" s="1"/>
  <c r="L73" i="1" s="1"/>
  <c r="M73" i="1" s="1"/>
  <c r="AC83" i="1"/>
  <c r="AD83" i="1" s="1"/>
  <c r="V83" i="1"/>
  <c r="Z83" i="1" s="1"/>
  <c r="AB83" i="1"/>
  <c r="V35" i="1"/>
  <c r="Z35" i="1" s="1"/>
  <c r="AC35" i="1"/>
  <c r="AB35" i="1"/>
  <c r="AC75" i="1"/>
  <c r="V75" i="1"/>
  <c r="Z75" i="1" s="1"/>
  <c r="AB75" i="1"/>
  <c r="AC69" i="1"/>
  <c r="AD69" i="1" s="1"/>
  <c r="V69" i="1"/>
  <c r="Z69" i="1" s="1"/>
  <c r="AB69" i="1"/>
  <c r="V71" i="1"/>
  <c r="Z71" i="1" s="1"/>
  <c r="AC71" i="1"/>
  <c r="AD71" i="1" s="1"/>
  <c r="AB71" i="1"/>
  <c r="Q71" i="1"/>
  <c r="O71" i="1" s="1"/>
  <c r="R71" i="1" s="1"/>
  <c r="L71" i="1" s="1"/>
  <c r="M71" i="1" s="1"/>
  <c r="V97" i="1"/>
  <c r="Z97" i="1" s="1"/>
  <c r="AC97" i="1"/>
  <c r="AD97" i="1" s="1"/>
  <c r="AB97" i="1"/>
  <c r="Q97" i="1"/>
  <c r="O97" i="1" s="1"/>
  <c r="R97" i="1" s="1"/>
  <c r="L97" i="1" s="1"/>
  <c r="M97" i="1" s="1"/>
  <c r="AC48" i="1"/>
  <c r="V48" i="1"/>
  <c r="Z48" i="1" s="1"/>
  <c r="AB48" i="1"/>
  <c r="AD123" i="1"/>
  <c r="AD58" i="1"/>
  <c r="AD60" i="1"/>
  <c r="AC103" i="1"/>
  <c r="V103" i="1"/>
  <c r="Z103" i="1" s="1"/>
  <c r="AB103" i="1"/>
  <c r="AC78" i="1"/>
  <c r="V78" i="1"/>
  <c r="Z78" i="1" s="1"/>
  <c r="AB78" i="1"/>
  <c r="Q69" i="1"/>
  <c r="O69" i="1" s="1"/>
  <c r="R69" i="1" s="1"/>
  <c r="L69" i="1" s="1"/>
  <c r="M69" i="1" s="1"/>
  <c r="AC106" i="1"/>
  <c r="AD106" i="1" s="1"/>
  <c r="V106" i="1"/>
  <c r="Z106" i="1" s="1"/>
  <c r="AB106" i="1"/>
  <c r="Q106" i="1"/>
  <c r="O106" i="1" s="1"/>
  <c r="R106" i="1" s="1"/>
  <c r="L106" i="1" s="1"/>
  <c r="M106" i="1" s="1"/>
  <c r="V22" i="1"/>
  <c r="Z22" i="1" s="1"/>
  <c r="AC22" i="1"/>
  <c r="AB22" i="1"/>
  <c r="Q22" i="1"/>
  <c r="O22" i="1" s="1"/>
  <c r="R22" i="1" s="1"/>
  <c r="L22" i="1" s="1"/>
  <c r="M22" i="1" s="1"/>
  <c r="AD32" i="1"/>
  <c r="AD74" i="1"/>
  <c r="V82" i="1"/>
  <c r="Z82" i="1" s="1"/>
  <c r="AC82" i="1"/>
  <c r="AB82" i="1"/>
  <c r="V42" i="1"/>
  <c r="Z42" i="1" s="1"/>
  <c r="AC42" i="1"/>
  <c r="AB42" i="1"/>
  <c r="AC47" i="1"/>
  <c r="AD47" i="1" s="1"/>
  <c r="V47" i="1"/>
  <c r="Z47" i="1" s="1"/>
  <c r="Q47" i="1"/>
  <c r="O47" i="1" s="1"/>
  <c r="R47" i="1" s="1"/>
  <c r="L47" i="1" s="1"/>
  <c r="M47" i="1" s="1"/>
  <c r="AB47" i="1"/>
  <c r="Q88" i="1"/>
  <c r="O88" i="1" s="1"/>
  <c r="R88" i="1" s="1"/>
  <c r="L88" i="1" s="1"/>
  <c r="M88" i="1" s="1"/>
  <c r="Q78" i="1"/>
  <c r="O78" i="1" s="1"/>
  <c r="R78" i="1" s="1"/>
  <c r="L78" i="1" s="1"/>
  <c r="M78" i="1" s="1"/>
  <c r="AC95" i="1"/>
  <c r="V95" i="1"/>
  <c r="Z95" i="1" s="1"/>
  <c r="AB95" i="1"/>
  <c r="AD31" i="1"/>
  <c r="V49" i="1"/>
  <c r="Z49" i="1" s="1"/>
  <c r="AC49" i="1"/>
  <c r="AB49" i="1"/>
  <c r="Q61" i="1"/>
  <c r="O61" i="1" s="1"/>
  <c r="R61" i="1" s="1"/>
  <c r="L61" i="1" s="1"/>
  <c r="M61" i="1" s="1"/>
  <c r="V115" i="1"/>
  <c r="Z115" i="1" s="1"/>
  <c r="AC115" i="1"/>
  <c r="AB115" i="1"/>
  <c r="V34" i="1"/>
  <c r="Z34" i="1" s="1"/>
  <c r="AC34" i="1"/>
  <c r="AD34" i="1" s="1"/>
  <c r="AB34" i="1"/>
  <c r="V67" i="1"/>
  <c r="Z67" i="1" s="1"/>
  <c r="AC67" i="1"/>
  <c r="AB67" i="1"/>
  <c r="V70" i="1"/>
  <c r="Z70" i="1" s="1"/>
  <c r="AC70" i="1"/>
  <c r="AD70" i="1" s="1"/>
  <c r="AB70" i="1"/>
  <c r="AD54" i="1"/>
  <c r="Q42" i="1"/>
  <c r="O42" i="1" s="1"/>
  <c r="R42" i="1" s="1"/>
  <c r="L42" i="1" s="1"/>
  <c r="M42" i="1" s="1"/>
  <c r="Q95" i="1"/>
  <c r="O95" i="1" s="1"/>
  <c r="R95" i="1" s="1"/>
  <c r="L95" i="1" s="1"/>
  <c r="M95" i="1" s="1"/>
  <c r="Q117" i="1"/>
  <c r="O117" i="1" s="1"/>
  <c r="R117" i="1" s="1"/>
  <c r="L117" i="1" s="1"/>
  <c r="M117" i="1" s="1"/>
  <c r="AC36" i="1"/>
  <c r="AB36" i="1"/>
  <c r="V36" i="1"/>
  <c r="Z36" i="1" s="1"/>
  <c r="AC94" i="1"/>
  <c r="V94" i="1"/>
  <c r="Z94" i="1" s="1"/>
  <c r="AB94" i="1"/>
  <c r="Q94" i="1"/>
  <c r="O94" i="1" s="1"/>
  <c r="R94" i="1" s="1"/>
  <c r="L94" i="1" s="1"/>
  <c r="M94" i="1" s="1"/>
  <c r="V92" i="1"/>
  <c r="Z92" i="1" s="1"/>
  <c r="AC92" i="1"/>
  <c r="AB92" i="1"/>
  <c r="V104" i="1"/>
  <c r="Z104" i="1" s="1"/>
  <c r="AC104" i="1"/>
  <c r="AB104" i="1"/>
  <c r="V65" i="1"/>
  <c r="Z65" i="1" s="1"/>
  <c r="AC65" i="1"/>
  <c r="AD65" i="1" s="1"/>
  <c r="AB65" i="1"/>
  <c r="V81" i="1"/>
  <c r="Z81" i="1" s="1"/>
  <c r="AC81" i="1"/>
  <c r="AB81" i="1"/>
  <c r="Q81" i="1"/>
  <c r="O81" i="1" s="1"/>
  <c r="R81" i="1" s="1"/>
  <c r="L81" i="1" s="1"/>
  <c r="M81" i="1" s="1"/>
  <c r="Q121" i="1"/>
  <c r="O121" i="1" s="1"/>
  <c r="R121" i="1" s="1"/>
  <c r="L121" i="1" s="1"/>
  <c r="M121" i="1" s="1"/>
  <c r="V29" i="1"/>
  <c r="Z29" i="1" s="1"/>
  <c r="AC29" i="1"/>
  <c r="AD29" i="1" s="1"/>
  <c r="AB29" i="1"/>
  <c r="Q30" i="1"/>
  <c r="O30" i="1" s="1"/>
  <c r="R30" i="1" s="1"/>
  <c r="L30" i="1" s="1"/>
  <c r="M30" i="1" s="1"/>
  <c r="V17" i="1"/>
  <c r="Z17" i="1" s="1"/>
  <c r="AC17" i="1"/>
  <c r="AD17" i="1" s="1"/>
  <c r="AB17" i="1"/>
  <c r="AC62" i="1"/>
  <c r="V62" i="1"/>
  <c r="Z62" i="1" s="1"/>
  <c r="AB62" i="1"/>
  <c r="V96" i="1"/>
  <c r="Z96" i="1" s="1"/>
  <c r="AC96" i="1"/>
  <c r="AB96" i="1"/>
  <c r="Q75" i="1"/>
  <c r="O75" i="1" s="1"/>
  <c r="R75" i="1" s="1"/>
  <c r="L75" i="1" s="1"/>
  <c r="M75" i="1" s="1"/>
  <c r="V100" i="1"/>
  <c r="Z100" i="1" s="1"/>
  <c r="AC100" i="1"/>
  <c r="AD100" i="1" s="1"/>
  <c r="AB100" i="1"/>
  <c r="AC76" i="1"/>
  <c r="V76" i="1"/>
  <c r="Z76" i="1" s="1"/>
  <c r="AB76" i="1"/>
  <c r="Q76" i="1"/>
  <c r="O76" i="1" s="1"/>
  <c r="R76" i="1" s="1"/>
  <c r="L76" i="1" s="1"/>
  <c r="M76" i="1" s="1"/>
  <c r="V26" i="1"/>
  <c r="Z26" i="1" s="1"/>
  <c r="AC26" i="1"/>
  <c r="AB26" i="1"/>
  <c r="Q63" i="1"/>
  <c r="O63" i="1" s="1"/>
  <c r="R63" i="1" s="1"/>
  <c r="L63" i="1" s="1"/>
  <c r="M63" i="1" s="1"/>
  <c r="AC99" i="1"/>
  <c r="V99" i="1"/>
  <c r="Z99" i="1" s="1"/>
  <c r="AB99" i="1"/>
  <c r="V113" i="1"/>
  <c r="Z113" i="1" s="1"/>
  <c r="AC113" i="1"/>
  <c r="AD113" i="1" s="1"/>
  <c r="AB113" i="1"/>
  <c r="V84" i="1"/>
  <c r="Z84" i="1" s="1"/>
  <c r="AC84" i="1"/>
  <c r="AB84" i="1"/>
  <c r="Q28" i="1"/>
  <c r="O28" i="1" s="1"/>
  <c r="R28" i="1" s="1"/>
  <c r="L28" i="1" s="1"/>
  <c r="M28" i="1" s="1"/>
  <c r="V119" i="1"/>
  <c r="Z119" i="1" s="1"/>
  <c r="AC119" i="1"/>
  <c r="AB119" i="1"/>
  <c r="Q67" i="1"/>
  <c r="O67" i="1" s="1"/>
  <c r="R67" i="1" s="1"/>
  <c r="L67" i="1" s="1"/>
  <c r="M67" i="1" s="1"/>
  <c r="Q80" i="1"/>
  <c r="O80" i="1" s="1"/>
  <c r="R80" i="1" s="1"/>
  <c r="L80" i="1" s="1"/>
  <c r="M80" i="1" s="1"/>
  <c r="AD124" i="1"/>
  <c r="AD55" i="1"/>
  <c r="AB39" i="1"/>
  <c r="V39" i="1"/>
  <c r="Z39" i="1" s="1"/>
  <c r="AC39" i="1"/>
  <c r="AD39" i="1" s="1"/>
  <c r="AC77" i="1"/>
  <c r="AD77" i="1" s="1"/>
  <c r="V77" i="1"/>
  <c r="Z77" i="1" s="1"/>
  <c r="Q77" i="1"/>
  <c r="O77" i="1" s="1"/>
  <c r="R77" i="1" s="1"/>
  <c r="L77" i="1" s="1"/>
  <c r="M77" i="1" s="1"/>
  <c r="AB77" i="1"/>
  <c r="V66" i="1"/>
  <c r="Z66" i="1" s="1"/>
  <c r="AC66" i="1"/>
  <c r="AB66" i="1"/>
  <c r="AC112" i="1"/>
  <c r="AD112" i="1" s="1"/>
  <c r="V112" i="1"/>
  <c r="Z112" i="1" s="1"/>
  <c r="AB112" i="1"/>
  <c r="AC93" i="1"/>
  <c r="AB93" i="1"/>
  <c r="V93" i="1"/>
  <c r="Z93" i="1" s="1"/>
  <c r="Q92" i="1"/>
  <c r="O92" i="1" s="1"/>
  <c r="R92" i="1" s="1"/>
  <c r="L92" i="1" s="1"/>
  <c r="M92" i="1" s="1"/>
  <c r="AC79" i="1"/>
  <c r="V79" i="1"/>
  <c r="Z79" i="1" s="1"/>
  <c r="AB79" i="1"/>
  <c r="AC87" i="1"/>
  <c r="V87" i="1"/>
  <c r="Z87" i="1" s="1"/>
  <c r="AB87" i="1"/>
  <c r="V18" i="1"/>
  <c r="Z18" i="1" s="1"/>
  <c r="AC18" i="1"/>
  <c r="AB18" i="1"/>
  <c r="Q39" i="1"/>
  <c r="O39" i="1" s="1"/>
  <c r="R39" i="1" s="1"/>
  <c r="L39" i="1" s="1"/>
  <c r="M39" i="1" s="1"/>
  <c r="V45" i="1"/>
  <c r="Z45" i="1" s="1"/>
  <c r="AC45" i="1"/>
  <c r="AB45" i="1"/>
  <c r="Q45" i="1"/>
  <c r="O45" i="1" s="1"/>
  <c r="R45" i="1" s="1"/>
  <c r="L45" i="1" s="1"/>
  <c r="M45" i="1" s="1"/>
  <c r="Q43" i="1"/>
  <c r="O43" i="1" s="1"/>
  <c r="R43" i="1" s="1"/>
  <c r="L43" i="1" s="1"/>
  <c r="M43" i="1" s="1"/>
  <c r="V27" i="1"/>
  <c r="Z27" i="1" s="1"/>
  <c r="AC27" i="1"/>
  <c r="AB27" i="1"/>
  <c r="Q115" i="1"/>
  <c r="O115" i="1" s="1"/>
  <c r="R115" i="1" s="1"/>
  <c r="L115" i="1" s="1"/>
  <c r="M115" i="1" s="1"/>
  <c r="AC120" i="1"/>
  <c r="V120" i="1"/>
  <c r="Z120" i="1" s="1"/>
  <c r="AB120" i="1"/>
  <c r="Q49" i="1"/>
  <c r="O49" i="1" s="1"/>
  <c r="R49" i="1" s="1"/>
  <c r="L49" i="1" s="1"/>
  <c r="M49" i="1" s="1"/>
  <c r="AB51" i="1"/>
  <c r="AC51" i="1"/>
  <c r="AD51" i="1" s="1"/>
  <c r="V51" i="1"/>
  <c r="Z51" i="1" s="1"/>
  <c r="V90" i="1"/>
  <c r="Z90" i="1" s="1"/>
  <c r="AC90" i="1"/>
  <c r="AB90" i="1"/>
  <c r="V56" i="1"/>
  <c r="Z56" i="1" s="1"/>
  <c r="AC56" i="1"/>
  <c r="AB56" i="1"/>
  <c r="Q87" i="1"/>
  <c r="O87" i="1" s="1"/>
  <c r="R87" i="1" s="1"/>
  <c r="L87" i="1" s="1"/>
  <c r="M87" i="1" s="1"/>
  <c r="Q34" i="1"/>
  <c r="O34" i="1" s="1"/>
  <c r="R34" i="1" s="1"/>
  <c r="L34" i="1" s="1"/>
  <c r="M34" i="1" s="1"/>
  <c r="Q99" i="1"/>
  <c r="O99" i="1" s="1"/>
  <c r="R99" i="1" s="1"/>
  <c r="L99" i="1" s="1"/>
  <c r="M99" i="1" s="1"/>
  <c r="V20" i="1"/>
  <c r="Z20" i="1" s="1"/>
  <c r="AC20" i="1"/>
  <c r="AB20" i="1"/>
  <c r="Q100" i="1"/>
  <c r="O100" i="1" s="1"/>
  <c r="R100" i="1" s="1"/>
  <c r="L100" i="1" s="1"/>
  <c r="M100" i="1" s="1"/>
  <c r="AD21" i="1" l="1"/>
  <c r="AD36" i="1"/>
  <c r="AD42" i="1"/>
  <c r="AD122" i="1"/>
  <c r="AD18" i="1"/>
  <c r="AD66" i="1"/>
  <c r="AD67" i="1"/>
  <c r="AD22" i="1"/>
  <c r="AD75" i="1"/>
  <c r="AD117" i="1"/>
  <c r="AD88" i="1"/>
  <c r="AD116" i="1"/>
  <c r="AD27" i="1"/>
  <c r="AD96" i="1"/>
  <c r="AD92" i="1"/>
  <c r="AD95" i="1"/>
  <c r="AD99" i="1"/>
  <c r="AD76" i="1"/>
  <c r="AD78" i="1"/>
  <c r="AD109" i="1"/>
  <c r="AD119" i="1"/>
  <c r="AD115" i="1"/>
  <c r="AD53" i="1"/>
  <c r="AD24" i="1"/>
  <c r="AD84" i="1"/>
  <c r="AD49" i="1"/>
  <c r="AD82" i="1"/>
  <c r="AD48" i="1"/>
  <c r="AD35" i="1"/>
  <c r="AD85" i="1"/>
  <c r="AD73" i="1"/>
  <c r="AD44" i="1"/>
  <c r="AD63" i="1"/>
  <c r="AD79" i="1"/>
  <c r="AD56" i="1"/>
  <c r="AD20" i="1"/>
  <c r="AD93" i="1"/>
  <c r="AD62" i="1"/>
  <c r="AD108" i="1"/>
  <c r="AD61" i="1"/>
  <c r="AD81" i="1"/>
  <c r="AD90" i="1"/>
  <c r="AD120" i="1"/>
  <c r="AD45" i="1"/>
  <c r="AD87" i="1"/>
  <c r="AD26" i="1"/>
  <c r="AD104" i="1"/>
  <c r="AD94" i="1"/>
  <c r="AD103" i="1"/>
  <c r="AD40" i="1"/>
  <c r="AD110" i="1"/>
  <c r="AD25" i="1"/>
</calcChain>
</file>

<file path=xl/sharedStrings.xml><?xml version="1.0" encoding="utf-8"?>
<sst xmlns="http://schemas.openxmlformats.org/spreadsheetml/2006/main" count="3724" uniqueCount="637">
  <si>
    <t>File opened</t>
  </si>
  <si>
    <t>2021-10-15 17:10:11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</si>
  <si>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</si>
  <si>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</si>
  <si>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</si>
  <si>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</si>
  <si>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</si>
  <si>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</si>
  <si>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</si>
  <si>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</si>
  <si>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</si>
  <si>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</si>
  <si>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</si>
  <si>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{"co2aspanconc1": "992.9", "co2aspan2a": "0.175737", "co2bzero": "0.904387", "h2oaspan2a": "0.0681178", "flowazero": "0.303", "h2oaspanconc2": "0", "co2bspan2b": "0.174103", "oxygen": "21", "h2oazero": "1.09901", "co2bspan2": "0", "co2aspan2": "0", "co2bspan2a": "0.175667", "co2aspan1": "0.990681", "co2bspanconc2": "0", "co2bspan1": "0.991094", "flowbzero": "0.29", "tbzero": "0.170916", "co2aspanconc2": "0", "co2bspanconc1": "992.9", "h2obspan1": "0.999892", "co2aspan2b": "0.174099", "h2oaspanconc1": "12.34", "h2oaspan1": "1.00735", "co2azero": "0.902659", "h2obspan2b": "0.0685491", "ssa_ref": "44196.8", "h2obspanconc1": "12.34", "h2obspan2": "0", "flowmeterzero": "0.985443", "h2obspan2a": "0.0685566", "h2oaspan2b": "0.0686183", "tazero": "0.0691242", "ssb_ref": "48766.6", "chamberpressurezero": "2.60544", "h2obzero": "1.10795", "h2oaspan2": "0", "h2obspanconc2": "0"}</t>
  </si>
  <si>
    <t>CO2 rangematch</t>
  </si>
  <si>
    <t/>
  </si>
  <si>
    <t>H2O rangematch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</si>
  <si>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</si>
  <si>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</si>
  <si>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</si>
  <si>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</si>
  <si>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</si>
  <si>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</si>
  <si>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</si>
  <si>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</si>
  <si>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</si>
  <si>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17:10:11</t>
  </si>
  <si>
    <t>Stability Definition:	ΔCO2 (Meas2): Slp&lt;0.1 Per=20	ΔH2O (Meas2): Slp&lt;0.5 Per=20</t>
  </si>
  <si>
    <t>17:25:29</t>
  </si>
  <si>
    <t>r10_lnni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</si>
  <si>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</si>
  <si>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</si>
  <si>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</si>
  <si>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</si>
  <si>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</si>
  <si>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</si>
  <si>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</si>
  <si>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</si>
  <si>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</si>
  <si>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</si>
  <si>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</si>
  <si>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</si>
  <si>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</si>
  <si>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</si>
  <si>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</si>
  <si>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</si>
  <si>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</si>
  <si>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</si>
  <si>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</si>
  <si>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</si>
  <si>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</si>
  <si>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</si>
  <si>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</si>
  <si>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</si>
  <si>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</si>
  <si>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</si>
  <si>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</si>
  <si>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</si>
  <si>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</si>
  <si>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</si>
  <si>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</si>
  <si>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</si>
  <si>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</si>
  <si>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</si>
  <si>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</si>
  <si>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</si>
  <si>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</si>
  <si>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</si>
  <si>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</si>
  <si>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</si>
  <si>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</si>
  <si>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</si>
  <si>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</si>
  <si>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</si>
  <si>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</si>
  <si>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</si>
  <si>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</si>
  <si>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</si>
  <si>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</si>
  <si>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</si>
  <si>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</si>
  <si>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2.61453 82.2213 375.006 620.73 869.837 1060.76 1240 1410.65</t>
  </si>
  <si>
    <t>Fs_true</t>
  </si>
  <si>
    <t>0.346007 105.189 401.952 602.57 800.857 1001.07 1200.93 1401.8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</si>
  <si>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</si>
  <si>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</si>
  <si>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</si>
  <si>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</si>
  <si>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</si>
  <si>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</si>
  <si>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</si>
  <si>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</si>
  <si>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</si>
  <si>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</si>
  <si>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</si>
  <si>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</si>
  <si>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</si>
  <si>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</si>
  <si>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</si>
  <si>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</si>
  <si>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</si>
  <si>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</si>
  <si>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</si>
  <si>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</si>
  <si>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</si>
  <si>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</si>
  <si>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</si>
  <si>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</si>
  <si>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</si>
  <si>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</si>
  <si>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</si>
  <si>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</si>
  <si>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</si>
  <si>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</si>
  <si>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</si>
  <si>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</si>
  <si>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</si>
  <si>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</si>
  <si>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</si>
  <si>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</si>
  <si>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</si>
  <si>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</si>
  <si>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</si>
  <si>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</si>
  <si>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</si>
  <si>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</si>
  <si>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</si>
  <si>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</si>
  <si>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</si>
  <si>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</si>
  <si>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</si>
  <si>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</si>
  <si>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</si>
  <si>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</si>
  <si>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</si>
  <si>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</si>
  <si>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</si>
  <si>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</si>
  <si>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</si>
  <si>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</si>
  <si>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</si>
  <si>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</si>
  <si>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</si>
  <si>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</si>
  <si>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</si>
  <si>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</si>
  <si>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</si>
  <si>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</si>
  <si>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</si>
  <si>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</si>
  <si>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</si>
  <si>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</si>
  <si>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</si>
  <si>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</si>
  <si>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</si>
  <si>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</si>
  <si>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</si>
  <si>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</si>
  <si>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</si>
  <si>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</si>
  <si>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</si>
  <si>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</si>
  <si>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</si>
  <si>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</si>
  <si>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</si>
  <si>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</si>
  <si>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</si>
  <si>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</si>
  <si>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</si>
  <si>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</si>
  <si>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</si>
  <si>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</si>
  <si>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</si>
  <si>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</si>
  <si>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</si>
  <si>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</si>
  <si>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</si>
  <si>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</si>
  <si>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</si>
  <si>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</si>
  <si>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</si>
  <si>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</si>
  <si>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</si>
  <si>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</si>
  <si>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</si>
  <si>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</si>
  <si>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</si>
  <si>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</si>
  <si>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</si>
  <si>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</si>
  <si>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</si>
  <si>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</si>
  <si>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</si>
  <si>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</si>
  <si>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</si>
  <si>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</si>
  <si>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</si>
  <si>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</si>
  <si>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</si>
  <si>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</si>
  <si>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</si>
  <si>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</si>
  <si>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</si>
  <si>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</si>
  <si>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</si>
  <si>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</si>
  <si>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</si>
  <si>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</si>
  <si>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</si>
  <si>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</si>
  <si>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</si>
  <si>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</si>
  <si>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</si>
  <si>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</si>
  <si>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</si>
  <si>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</si>
  <si>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</si>
  <si>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</si>
  <si>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</si>
  <si>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</si>
  <si>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</si>
  <si>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</si>
  <si>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</si>
  <si>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</si>
  <si>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</si>
  <si>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</si>
  <si>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</si>
  <si>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</si>
  <si>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</si>
  <si>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</si>
  <si>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</si>
  <si>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</si>
  <si>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</si>
  <si>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</si>
  <si>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</si>
  <si>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</si>
  <si>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</si>
  <si>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</si>
  <si>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</si>
  <si>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</si>
  <si>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</si>
  <si>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</si>
  <si>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</si>
  <si>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</si>
  <si>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</si>
  <si>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</si>
  <si>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</si>
  <si>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</si>
  <si>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</si>
  <si>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</si>
  <si>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</si>
  <si>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</si>
  <si>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</si>
  <si>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</si>
  <si>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</si>
  <si>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</si>
  <si>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</si>
  <si>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</si>
  <si>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</si>
  <si>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</si>
  <si>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</si>
  <si>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</si>
  <si>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</si>
  <si>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</si>
  <si>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</si>
  <si>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</si>
  <si>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</si>
  <si>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</si>
  <si>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</si>
  <si>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</si>
  <si>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</si>
  <si>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</si>
  <si>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</si>
  <si>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</si>
  <si>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</si>
  <si>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</si>
  <si>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</si>
  <si>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</si>
  <si>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</si>
  <si>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</si>
  <si>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</si>
  <si>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</si>
  <si>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</si>
  <si>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</si>
  <si>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</si>
  <si>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</si>
  <si>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</si>
  <si>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</si>
  <si>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</si>
  <si>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</si>
  <si>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</si>
  <si>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</si>
  <si>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</si>
  <si>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</si>
  <si>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</si>
  <si>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</si>
  <si>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</si>
  <si>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</si>
  <si>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</si>
  <si>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</si>
  <si>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</si>
  <si>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</si>
  <si>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</si>
  <si>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</si>
  <si>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</si>
  <si>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</si>
  <si>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</si>
  <si>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</si>
  <si>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</si>
  <si>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</si>
  <si>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</si>
  <si>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</si>
  <si>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</si>
  <si>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</si>
  <si>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</si>
  <si>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</si>
  <si>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</si>
  <si>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</si>
  <si>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</si>
  <si>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</si>
  <si>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</si>
  <si>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</si>
  <si>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</si>
  <si>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</si>
  <si>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</si>
  <si>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</si>
  <si>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</si>
  <si>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</si>
  <si>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</si>
  <si>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</si>
  <si>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</si>
  <si>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</si>
  <si>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</si>
  <si>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</si>
  <si>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</si>
  <si>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</si>
  <si>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</si>
  <si>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</si>
  <si>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</si>
  <si>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</si>
  <si>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</si>
  <si>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</si>
  <si>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</si>
  <si>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</si>
  <si>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</si>
  <si>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</si>
  <si>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</si>
  <si>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</si>
  <si>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</si>
  <si>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</si>
  <si>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</si>
  <si>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</si>
  <si>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</si>
  <si>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</si>
  <si>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</si>
  <si>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</si>
  <si>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</si>
  <si>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</si>
  <si>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</si>
  <si>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</si>
  <si>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</si>
  <si>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</si>
  <si>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</si>
  <si>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</si>
  <si>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</si>
  <si>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</si>
  <si>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</si>
  <si>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</si>
  <si>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</si>
  <si>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</si>
  <si>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</si>
  <si>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</si>
  <si>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</si>
  <si>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</si>
  <si>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</si>
  <si>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</si>
  <si>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</si>
  <si>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</si>
  <si>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</si>
  <si>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</si>
  <si>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</si>
  <si>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</si>
  <si>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</si>
  <si>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</si>
  <si>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</si>
  <si>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hrs</t>
  </si>
  <si>
    <t>mg</t>
  </si>
  <si>
    <t>min</t>
  </si>
  <si>
    <t>20211015 17:28:59</t>
  </si>
  <si>
    <t>17:28:59</t>
  </si>
  <si>
    <t>none</t>
  </si>
  <si>
    <t>-</t>
  </si>
  <si>
    <t>0: Broadleaf</t>
  </si>
  <si>
    <t>17:27:32</t>
  </si>
  <si>
    <t>2/2</t>
  </si>
  <si>
    <t>11111111</t>
  </si>
  <si>
    <t>oooooooo</t>
  </si>
  <si>
    <t>off</t>
  </si>
  <si>
    <t>20211015 17:29:04</t>
  </si>
  <si>
    <t>17:29:04</t>
  </si>
  <si>
    <t>1/2</t>
  </si>
  <si>
    <t>20211015 17:29:09</t>
  </si>
  <si>
    <t>17:29:09</t>
  </si>
  <si>
    <t>20211015 17:29:14</t>
  </si>
  <si>
    <t>17:29:14</t>
  </si>
  <si>
    <t>20211015 17:29:19</t>
  </si>
  <si>
    <t>17:29:19</t>
  </si>
  <si>
    <t>20211015 17:29:24</t>
  </si>
  <si>
    <t>17:29:24</t>
  </si>
  <si>
    <t>20211015 17:29:29</t>
  </si>
  <si>
    <t>17:29:29</t>
  </si>
  <si>
    <t>20211015 17:29:34</t>
  </si>
  <si>
    <t>17:29:34</t>
  </si>
  <si>
    <t>20211015 17:29:39</t>
  </si>
  <si>
    <t>17:29:39</t>
  </si>
  <si>
    <t>20211015 17:29:44</t>
  </si>
  <si>
    <t>17:29:44</t>
  </si>
  <si>
    <t>20211015 17:29:49</t>
  </si>
  <si>
    <t>17:29:49</t>
  </si>
  <si>
    <t>20211015 17:29:54</t>
  </si>
  <si>
    <t>17:29:54</t>
  </si>
  <si>
    <t>17:31:34</t>
  </si>
  <si>
    <t>r16_lnni</t>
  </si>
  <si>
    <t>20211015 17:35:03</t>
  </si>
  <si>
    <t>17:35:03</t>
  </si>
  <si>
    <t>17:34:39</t>
  </si>
  <si>
    <t>20211015 17:35:08</t>
  </si>
  <si>
    <t>17:35:08</t>
  </si>
  <si>
    <t>20211015 17:35:13</t>
  </si>
  <si>
    <t>17:35:13</t>
  </si>
  <si>
    <t>20211015 17:35:18</t>
  </si>
  <si>
    <t>17:35:18</t>
  </si>
  <si>
    <t>20211015 17:35:23</t>
  </si>
  <si>
    <t>17:35:23</t>
  </si>
  <si>
    <t>20211015 17:35:28</t>
  </si>
  <si>
    <t>17:35:28</t>
  </si>
  <si>
    <t>20211015 17:35:33</t>
  </si>
  <si>
    <t>17:35:33</t>
  </si>
  <si>
    <t>20211015 17:35:38</t>
  </si>
  <si>
    <t>17:35:38</t>
  </si>
  <si>
    <t>20211015 17:35:43</t>
  </si>
  <si>
    <t>17:35:43</t>
  </si>
  <si>
    <t>20211015 17:35:48</t>
  </si>
  <si>
    <t>17:35:48</t>
  </si>
  <si>
    <t>20211015 17:35:53</t>
  </si>
  <si>
    <t>17:35:53</t>
  </si>
  <si>
    <t>20211015 17:35:58</t>
  </si>
  <si>
    <t>17:35:58</t>
  </si>
  <si>
    <t>17:37:43</t>
  </si>
  <si>
    <t>r1_hnyi</t>
  </si>
  <si>
    <t>20211015 17:39:19</t>
  </si>
  <si>
    <t>17:39:19</t>
  </si>
  <si>
    <t>17:39:06</t>
  </si>
  <si>
    <t>20211015 17:39:24</t>
  </si>
  <si>
    <t>17:39:24</t>
  </si>
  <si>
    <t>20211015 17:39:29</t>
  </si>
  <si>
    <t>17:39:29</t>
  </si>
  <si>
    <t>20211015 17:39:34</t>
  </si>
  <si>
    <t>17:39:34</t>
  </si>
  <si>
    <t>20211015 17:39:39</t>
  </si>
  <si>
    <t>17:39:39</t>
  </si>
  <si>
    <t>20211015 17:39:44</t>
  </si>
  <si>
    <t>17:39:44</t>
  </si>
  <si>
    <t>20211015 17:39:49</t>
  </si>
  <si>
    <t>17:39:49</t>
  </si>
  <si>
    <t>20211015 17:39:54</t>
  </si>
  <si>
    <t>17:39:54</t>
  </si>
  <si>
    <t>20211015 17:39:59</t>
  </si>
  <si>
    <t>17:39:59</t>
  </si>
  <si>
    <t>20211015 17:40:04</t>
  </si>
  <si>
    <t>17:40:04</t>
  </si>
  <si>
    <t>20211015 17:40:09</t>
  </si>
  <si>
    <t>17:40:09</t>
  </si>
  <si>
    <t>20211015 17:40:14</t>
  </si>
  <si>
    <t>17:40:14</t>
  </si>
  <si>
    <t>17:41:55</t>
  </si>
  <si>
    <t>r2_hnyi</t>
  </si>
  <si>
    <t>20211015 17:43:22</t>
  </si>
  <si>
    <t>17:43:22</t>
  </si>
  <si>
    <t>17:43:04</t>
  </si>
  <si>
    <t>20211015 17:43:27</t>
  </si>
  <si>
    <t>17:43:27</t>
  </si>
  <si>
    <t>20211015 17:43:32</t>
  </si>
  <si>
    <t>17:43:32</t>
  </si>
  <si>
    <t>20211015 17:43:37</t>
  </si>
  <si>
    <t>17:43:37</t>
  </si>
  <si>
    <t>20211015 17:43:42</t>
  </si>
  <si>
    <t>17:43:42</t>
  </si>
  <si>
    <t>20211015 17:43:47</t>
  </si>
  <si>
    <t>17:43:47</t>
  </si>
  <si>
    <t>20211015 17:43:52</t>
  </si>
  <si>
    <t>17:43:52</t>
  </si>
  <si>
    <t>20211015 17:43:57</t>
  </si>
  <si>
    <t>17:43:57</t>
  </si>
  <si>
    <t>20211015 17:44:02</t>
  </si>
  <si>
    <t>17:44:02</t>
  </si>
  <si>
    <t>20211015 17:44:07</t>
  </si>
  <si>
    <t>17:44:07</t>
  </si>
  <si>
    <t>20211015 17:44:12</t>
  </si>
  <si>
    <t>17:44:12</t>
  </si>
  <si>
    <t>20211015 17:44:17</t>
  </si>
  <si>
    <t>17:44:17</t>
  </si>
  <si>
    <t>17:46:21</t>
  </si>
  <si>
    <t>r5_hnyi</t>
  </si>
  <si>
    <t>20211015 17:47:21</t>
  </si>
  <si>
    <t>17:47:21</t>
  </si>
  <si>
    <t>17:46:41</t>
  </si>
  <si>
    <t>20211015 17:47:26</t>
  </si>
  <si>
    <t>17:47:26</t>
  </si>
  <si>
    <t>20211015 17:47:31</t>
  </si>
  <si>
    <t>17:47:31</t>
  </si>
  <si>
    <t>20211015 17:47:36</t>
  </si>
  <si>
    <t>17:47:36</t>
  </si>
  <si>
    <t>20211015 17:47:41</t>
  </si>
  <si>
    <t>17:47:41</t>
  </si>
  <si>
    <t>20211015 17:47:46</t>
  </si>
  <si>
    <t>17:47:46</t>
  </si>
  <si>
    <t>20211015 17:47:51</t>
  </si>
  <si>
    <t>17:47:51</t>
  </si>
  <si>
    <t>20211015 17:47:56</t>
  </si>
  <si>
    <t>17:47:56</t>
  </si>
  <si>
    <t>20211015 17:48:01</t>
  </si>
  <si>
    <t>17:48:01</t>
  </si>
  <si>
    <t>20211015 17:48:06</t>
  </si>
  <si>
    <t>17:48:06</t>
  </si>
  <si>
    <t>20211015 17:48:11</t>
  </si>
  <si>
    <t>17:48:11</t>
  </si>
  <si>
    <t>20211015 17:48:16</t>
  </si>
  <si>
    <t>17:48:16</t>
  </si>
  <si>
    <t>17:49:59</t>
  </si>
  <si>
    <t>r2_lnni</t>
  </si>
  <si>
    <t>20211015 17:51:06</t>
  </si>
  <si>
    <t>17:51:06</t>
  </si>
  <si>
    <t>17:50:36</t>
  </si>
  <si>
    <t>20211015 17:51:11</t>
  </si>
  <si>
    <t>17:51:11</t>
  </si>
  <si>
    <t>20211015 17:51:16</t>
  </si>
  <si>
    <t>17:51:16</t>
  </si>
  <si>
    <t>20211015 17:51:21</t>
  </si>
  <si>
    <t>17:51:21</t>
  </si>
  <si>
    <t>20211015 17:51:26</t>
  </si>
  <si>
    <t>17:51:26</t>
  </si>
  <si>
    <t>20211015 17:51:31</t>
  </si>
  <si>
    <t>17:51:31</t>
  </si>
  <si>
    <t>20211015 17:51:36</t>
  </si>
  <si>
    <t>17:51:36</t>
  </si>
  <si>
    <t>20211015 17:51:41</t>
  </si>
  <si>
    <t>17:51:41</t>
  </si>
  <si>
    <t>20211015 17:51:46</t>
  </si>
  <si>
    <t>17:51:46</t>
  </si>
  <si>
    <t>20211015 17:51:51</t>
  </si>
  <si>
    <t>17:51:51</t>
  </si>
  <si>
    <t>20211015 17:51:56</t>
  </si>
  <si>
    <t>17:51:56</t>
  </si>
  <si>
    <t>20211015 17:52:01</t>
  </si>
  <si>
    <t>17:52:01</t>
  </si>
  <si>
    <t>17:53:51</t>
  </si>
  <si>
    <t>r8_lnni</t>
  </si>
  <si>
    <t>20211015 17:54:51</t>
  </si>
  <si>
    <t>17:54:51</t>
  </si>
  <si>
    <t>17:54:33</t>
  </si>
  <si>
    <t>20211015 17:54:56</t>
  </si>
  <si>
    <t>17:54:56</t>
  </si>
  <si>
    <t>20211015 17:55:01</t>
  </si>
  <si>
    <t>17:55:01</t>
  </si>
  <si>
    <t>20211015 17:55:06</t>
  </si>
  <si>
    <t>17:55:06</t>
  </si>
  <si>
    <t>20211015 17:55:11</t>
  </si>
  <si>
    <t>17:55:11</t>
  </si>
  <si>
    <t>20211015 17:55:16</t>
  </si>
  <si>
    <t>17:55:16</t>
  </si>
  <si>
    <t>20211015 17:55:21</t>
  </si>
  <si>
    <t>17:55:21</t>
  </si>
  <si>
    <t>20211015 17:55:26</t>
  </si>
  <si>
    <t>17:55:26</t>
  </si>
  <si>
    <t>20211015 17:55:31</t>
  </si>
  <si>
    <t>17:55:31</t>
  </si>
  <si>
    <t>20211015 17:55:36</t>
  </si>
  <si>
    <t>17:55:36</t>
  </si>
  <si>
    <t>20211015 17:55:41</t>
  </si>
  <si>
    <t>17:55:41</t>
  </si>
  <si>
    <t>20211015 17:55:46</t>
  </si>
  <si>
    <t>17:55:46</t>
  </si>
  <si>
    <t>17:58:20</t>
  </si>
  <si>
    <t>r4_lnni</t>
  </si>
  <si>
    <t>20211015 17:59:31</t>
  </si>
  <si>
    <t>17:59:31</t>
  </si>
  <si>
    <t>17:59:13</t>
  </si>
  <si>
    <t>20211015 17:59:36</t>
  </si>
  <si>
    <t>17:59:36</t>
  </si>
  <si>
    <t>20211015 17:59:41</t>
  </si>
  <si>
    <t>17:59:41</t>
  </si>
  <si>
    <t>20211015 17:59:46</t>
  </si>
  <si>
    <t>17:59:46</t>
  </si>
  <si>
    <t>20211015 17:59:51</t>
  </si>
  <si>
    <t>17:59:51</t>
  </si>
  <si>
    <t>20211015 17:59:56</t>
  </si>
  <si>
    <t>17:59:56</t>
  </si>
  <si>
    <t>20211015 18:00:01</t>
  </si>
  <si>
    <t>18:00:01</t>
  </si>
  <si>
    <t>20211015 18:00:06</t>
  </si>
  <si>
    <t>18:00:06</t>
  </si>
  <si>
    <t>20211015 18:00:11</t>
  </si>
  <si>
    <t>18:00:11</t>
  </si>
  <si>
    <t>20211015 18:00:16</t>
  </si>
  <si>
    <t>18:00:16</t>
  </si>
  <si>
    <t>20211015 18:00:21</t>
  </si>
  <si>
    <t>18:00:21</t>
  </si>
  <si>
    <t>20211015 18:00:26</t>
  </si>
  <si>
    <t>18:00:26</t>
  </si>
  <si>
    <t>18:02:20</t>
  </si>
  <si>
    <t>r5_lnyi</t>
  </si>
  <si>
    <t>20211015 18:03:42</t>
  </si>
  <si>
    <t>18:03:42</t>
  </si>
  <si>
    <t>18:02:50</t>
  </si>
  <si>
    <t>20211015 18:03:47</t>
  </si>
  <si>
    <t>18:03:47</t>
  </si>
  <si>
    <t>20211015 18:03:52</t>
  </si>
  <si>
    <t>18:03:52</t>
  </si>
  <si>
    <t>20211015 18:03:57</t>
  </si>
  <si>
    <t>18:03:57</t>
  </si>
  <si>
    <t>20211015 18:04:02</t>
  </si>
  <si>
    <t>18:04:02</t>
  </si>
  <si>
    <t>20211015 18:04:07</t>
  </si>
  <si>
    <t>18:04:07</t>
  </si>
  <si>
    <t>20211015 18:04:12</t>
  </si>
  <si>
    <t>18:04:12</t>
  </si>
  <si>
    <t>20211015 18:04:17</t>
  </si>
  <si>
    <t>18:04:17</t>
  </si>
  <si>
    <t>20211015 18:04:22</t>
  </si>
  <si>
    <t>18:04:22</t>
  </si>
  <si>
    <t>20211015 18:04:27</t>
  </si>
  <si>
    <t>18:04:27</t>
  </si>
  <si>
    <t>20211015 18:04:32</t>
  </si>
  <si>
    <t>18:04:32</t>
  </si>
  <si>
    <t>20211015 18:04:37</t>
  </si>
  <si>
    <t>18:04:37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</si>
</sst>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124"/>
  <sheetViews>
    <sheetView tabSelected="1" workbookViewId="0"/>
  </sheetViews>
  <sheetFormatPr baseColWidth="10" defaultColWidth="8.83203125" defaultRowHeight="15" x14ac:dyDescent="0.2"/>
  <sheetData>
    <row r="2" spans="1:262" x14ac:dyDescent="0.2">
      <c r="A2" t="s">
        <v>30</v>
      </c>
      <c r="B2" t="s">
        <v>31</v>
      </c>
      <c r="C2" t="s">
        <v>32</v>
      </c>
    </row>
    <row r="3" spans="1:262" x14ac:dyDescent="0.2">
      <c r="B3">
        <v>4</v>
      </c>
      <c r="C3">
        <v>21</v>
      </c>
    </row>
    <row r="4" spans="1:262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2" x14ac:dyDescent="0.2">
      <c r="B5" t="s">
        <v>18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2" x14ac:dyDescent="0.2">
      <c r="B7">
        <v>0</v>
      </c>
      <c r="C7">
        <v>0</v>
      </c>
      <c r="D7">
        <v>0</v>
      </c>
      <c r="E7">
        <v>1</v>
      </c>
    </row>
    <row r="8" spans="1:262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2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2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91</v>
      </c>
      <c r="CE14" t="s">
        <v>91</v>
      </c>
      <c r="CF14" t="s">
        <v>91</v>
      </c>
      <c r="CG14" t="s">
        <v>91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</row>
    <row r="15" spans="1:26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167</v>
      </c>
      <c r="BU15" t="s">
        <v>175</v>
      </c>
      <c r="BV15" t="s">
        <v>141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111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106</v>
      </c>
      <c r="EL15" t="s">
        <v>109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</row>
    <row r="16" spans="1:262" x14ac:dyDescent="0.2">
      <c r="B16" t="s">
        <v>361</v>
      </c>
      <c r="C16" t="s">
        <v>361</v>
      </c>
      <c r="F16" t="s">
        <v>361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365</v>
      </c>
      <c r="M16" t="s">
        <v>198</v>
      </c>
      <c r="N16" t="s">
        <v>198</v>
      </c>
      <c r="O16" t="s">
        <v>362</v>
      </c>
      <c r="P16" t="s">
        <v>362</v>
      </c>
      <c r="Q16" t="s">
        <v>362</v>
      </c>
      <c r="R16" t="s">
        <v>362</v>
      </c>
      <c r="S16" t="s">
        <v>366</v>
      </c>
      <c r="T16" t="s">
        <v>367</v>
      </c>
      <c r="U16" t="s">
        <v>367</v>
      </c>
      <c r="V16" t="s">
        <v>368</v>
      </c>
      <c r="W16" t="s">
        <v>369</v>
      </c>
      <c r="X16" t="s">
        <v>368</v>
      </c>
      <c r="Y16" t="s">
        <v>368</v>
      </c>
      <c r="Z16" t="s">
        <v>368</v>
      </c>
      <c r="AA16" t="s">
        <v>366</v>
      </c>
      <c r="AB16" t="s">
        <v>366</v>
      </c>
      <c r="AC16" t="s">
        <v>366</v>
      </c>
      <c r="AD16" t="s">
        <v>366</v>
      </c>
      <c r="AE16" t="s">
        <v>370</v>
      </c>
      <c r="AF16" t="s">
        <v>369</v>
      </c>
      <c r="AH16" t="s">
        <v>369</v>
      </c>
      <c r="AI16" t="s">
        <v>370</v>
      </c>
      <c r="AO16" t="s">
        <v>364</v>
      </c>
      <c r="AV16" t="s">
        <v>364</v>
      </c>
      <c r="AW16" t="s">
        <v>364</v>
      </c>
      <c r="AX16" t="s">
        <v>364</v>
      </c>
      <c r="AY16" t="s">
        <v>371</v>
      </c>
      <c r="BM16" t="s">
        <v>372</v>
      </c>
      <c r="BN16" t="s">
        <v>372</v>
      </c>
      <c r="BO16" t="s">
        <v>372</v>
      </c>
      <c r="BP16" t="s">
        <v>364</v>
      </c>
      <c r="BR16" t="s">
        <v>373</v>
      </c>
      <c r="BU16" t="s">
        <v>372</v>
      </c>
      <c r="BZ16" t="s">
        <v>361</v>
      </c>
      <c r="CA16" t="s">
        <v>361</v>
      </c>
      <c r="CB16" t="s">
        <v>361</v>
      </c>
      <c r="CC16" t="s">
        <v>361</v>
      </c>
      <c r="CD16" t="s">
        <v>364</v>
      </c>
      <c r="CE16" t="s">
        <v>364</v>
      </c>
      <c r="CG16" t="s">
        <v>374</v>
      </c>
      <c r="CH16" t="s">
        <v>375</v>
      </c>
      <c r="CK16" t="s">
        <v>362</v>
      </c>
      <c r="CL16" t="s">
        <v>361</v>
      </c>
      <c r="CM16" t="s">
        <v>365</v>
      </c>
      <c r="CN16" t="s">
        <v>365</v>
      </c>
      <c r="CO16" t="s">
        <v>376</v>
      </c>
      <c r="CP16" t="s">
        <v>376</v>
      </c>
      <c r="CQ16" t="s">
        <v>365</v>
      </c>
      <c r="CR16" t="s">
        <v>376</v>
      </c>
      <c r="CS16" t="s">
        <v>370</v>
      </c>
      <c r="CT16" t="s">
        <v>368</v>
      </c>
      <c r="CU16" t="s">
        <v>368</v>
      </c>
      <c r="CV16" t="s">
        <v>367</v>
      </c>
      <c r="CW16" t="s">
        <v>367</v>
      </c>
      <c r="CX16" t="s">
        <v>367</v>
      </c>
      <c r="CY16" t="s">
        <v>367</v>
      </c>
      <c r="CZ16" t="s">
        <v>367</v>
      </c>
      <c r="DA16" t="s">
        <v>377</v>
      </c>
      <c r="DB16" t="s">
        <v>364</v>
      </c>
      <c r="DC16" t="s">
        <v>364</v>
      </c>
      <c r="DD16" t="s">
        <v>365</v>
      </c>
      <c r="DE16" t="s">
        <v>365</v>
      </c>
      <c r="DF16" t="s">
        <v>365</v>
      </c>
      <c r="DG16" t="s">
        <v>376</v>
      </c>
      <c r="DH16" t="s">
        <v>365</v>
      </c>
      <c r="DI16" t="s">
        <v>376</v>
      </c>
      <c r="DJ16" t="s">
        <v>368</v>
      </c>
      <c r="DK16" t="s">
        <v>368</v>
      </c>
      <c r="DL16" t="s">
        <v>367</v>
      </c>
      <c r="DM16" t="s">
        <v>367</v>
      </c>
      <c r="DN16" t="s">
        <v>364</v>
      </c>
      <c r="DS16" t="s">
        <v>364</v>
      </c>
      <c r="DV16" t="s">
        <v>367</v>
      </c>
      <c r="DW16" t="s">
        <v>367</v>
      </c>
      <c r="DX16" t="s">
        <v>367</v>
      </c>
      <c r="DY16" t="s">
        <v>367</v>
      </c>
      <c r="DZ16" t="s">
        <v>367</v>
      </c>
      <c r="EA16" t="s">
        <v>364</v>
      </c>
      <c r="EB16" t="s">
        <v>364</v>
      </c>
      <c r="EC16" t="s">
        <v>364</v>
      </c>
      <c r="ED16" t="s">
        <v>361</v>
      </c>
      <c r="EG16" t="s">
        <v>378</v>
      </c>
      <c r="EH16" t="s">
        <v>378</v>
      </c>
      <c r="EJ16" t="s">
        <v>361</v>
      </c>
      <c r="EK16" t="s">
        <v>379</v>
      </c>
      <c r="EM16" t="s">
        <v>361</v>
      </c>
      <c r="EN16" t="s">
        <v>361</v>
      </c>
      <c r="EP16" t="s">
        <v>380</v>
      </c>
      <c r="EQ16" t="s">
        <v>381</v>
      </c>
      <c r="ER16" t="s">
        <v>380</v>
      </c>
      <c r="ES16" t="s">
        <v>381</v>
      </c>
      <c r="ET16" t="s">
        <v>380</v>
      </c>
      <c r="EU16" t="s">
        <v>381</v>
      </c>
      <c r="EV16" t="s">
        <v>369</v>
      </c>
      <c r="EW16" t="s">
        <v>369</v>
      </c>
      <c r="EY16" t="s">
        <v>382</v>
      </c>
      <c r="FC16" t="s">
        <v>382</v>
      </c>
      <c r="FI16" t="s">
        <v>383</v>
      </c>
      <c r="FJ16" t="s">
        <v>383</v>
      </c>
      <c r="FW16" t="s">
        <v>383</v>
      </c>
      <c r="FX16" t="s">
        <v>383</v>
      </c>
      <c r="FY16" t="s">
        <v>384</v>
      </c>
      <c r="FZ16" t="s">
        <v>384</v>
      </c>
      <c r="GA16" t="s">
        <v>367</v>
      </c>
      <c r="GB16" t="s">
        <v>367</v>
      </c>
      <c r="GC16" t="s">
        <v>369</v>
      </c>
      <c r="GD16" t="s">
        <v>367</v>
      </c>
      <c r="GE16" t="s">
        <v>376</v>
      </c>
      <c r="GF16" t="s">
        <v>369</v>
      </c>
      <c r="GG16" t="s">
        <v>369</v>
      </c>
      <c r="GI16" t="s">
        <v>383</v>
      </c>
      <c r="GJ16" t="s">
        <v>383</v>
      </c>
      <c r="GK16" t="s">
        <v>383</v>
      </c>
      <c r="GL16" t="s">
        <v>383</v>
      </c>
      <c r="GM16" t="s">
        <v>383</v>
      </c>
      <c r="GN16" t="s">
        <v>383</v>
      </c>
      <c r="GO16" t="s">
        <v>383</v>
      </c>
      <c r="GP16" t="s">
        <v>385</v>
      </c>
      <c r="GQ16" t="s">
        <v>386</v>
      </c>
      <c r="GR16" t="s">
        <v>386</v>
      </c>
      <c r="GS16" t="s">
        <v>386</v>
      </c>
      <c r="GT16" t="s">
        <v>383</v>
      </c>
      <c r="GU16" t="s">
        <v>383</v>
      </c>
      <c r="GV16" t="s">
        <v>383</v>
      </c>
      <c r="GW16" t="s">
        <v>383</v>
      </c>
      <c r="GX16" t="s">
        <v>383</v>
      </c>
      <c r="GY16" t="s">
        <v>383</v>
      </c>
      <c r="GZ16" t="s">
        <v>383</v>
      </c>
      <c r="HA16" t="s">
        <v>383</v>
      </c>
      <c r="HB16" t="s">
        <v>383</v>
      </c>
      <c r="HC16" t="s">
        <v>383</v>
      </c>
      <c r="HD16" t="s">
        <v>383</v>
      </c>
      <c r="HE16" t="s">
        <v>383</v>
      </c>
      <c r="HL16" t="s">
        <v>383</v>
      </c>
      <c r="HM16" t="s">
        <v>369</v>
      </c>
      <c r="HN16" t="s">
        <v>369</v>
      </c>
      <c r="HO16" t="s">
        <v>380</v>
      </c>
      <c r="HP16" t="s">
        <v>381</v>
      </c>
      <c r="HQ16" t="s">
        <v>381</v>
      </c>
      <c r="HU16" t="s">
        <v>381</v>
      </c>
      <c r="HY16" t="s">
        <v>365</v>
      </c>
      <c r="HZ16" t="s">
        <v>365</v>
      </c>
      <c r="IA16" t="s">
        <v>376</v>
      </c>
      <c r="IB16" t="s">
        <v>376</v>
      </c>
      <c r="IC16" t="s">
        <v>387</v>
      </c>
      <c r="ID16" t="s">
        <v>387</v>
      </c>
      <c r="IE16" t="s">
        <v>383</v>
      </c>
      <c r="IF16" t="s">
        <v>383</v>
      </c>
      <c r="IG16" t="s">
        <v>383</v>
      </c>
      <c r="IH16" t="s">
        <v>383</v>
      </c>
      <c r="II16" t="s">
        <v>383</v>
      </c>
      <c r="IJ16" t="s">
        <v>383</v>
      </c>
      <c r="IK16" t="s">
        <v>367</v>
      </c>
      <c r="IL16" t="s">
        <v>383</v>
      </c>
      <c r="IN16" t="s">
        <v>370</v>
      </c>
      <c r="IO16" t="s">
        <v>370</v>
      </c>
      <c r="IP16" t="s">
        <v>367</v>
      </c>
      <c r="IQ16" t="s">
        <v>367</v>
      </c>
      <c r="IR16" t="s">
        <v>367</v>
      </c>
      <c r="IS16" t="s">
        <v>367</v>
      </c>
      <c r="IT16" t="s">
        <v>367</v>
      </c>
      <c r="IU16" t="s">
        <v>369</v>
      </c>
      <c r="IV16" t="s">
        <v>369</v>
      </c>
      <c r="IW16" t="s">
        <v>369</v>
      </c>
      <c r="IX16" t="s">
        <v>367</v>
      </c>
      <c r="IY16" t="s">
        <v>365</v>
      </c>
      <c r="IZ16" t="s">
        <v>376</v>
      </c>
      <c r="JA16" t="s">
        <v>369</v>
      </c>
      <c r="JB16" t="s">
        <v>369</v>
      </c>
    </row>
    <row r="17" spans="1:262" x14ac:dyDescent="0.2">
      <c r="A17">
        <v>1</v>
      </c>
      <c r="B17">
        <v>1634336939.0999999</v>
      </c>
      <c r="C17">
        <v>0</v>
      </c>
      <c r="D17" t="s">
        <v>388</v>
      </c>
      <c r="E17" t="s">
        <v>389</v>
      </c>
      <c r="F17" t="s">
        <v>390</v>
      </c>
      <c r="G17">
        <v>1634336939.0999999</v>
      </c>
      <c r="H17">
        <f t="shared" ref="H17:H48" si="0">(I17)/1000</f>
        <v>7.2978351850300541E-5</v>
      </c>
      <c r="I17">
        <f t="shared" ref="I17:I48" si="1">1000*CS17*AG17*(CO17-CP17)/(100*CH17*(1000-AG17*CO17))</f>
        <v>7.2978351850300535E-2</v>
      </c>
      <c r="J17">
        <f t="shared" ref="J17:J48" si="2">CS17*AG17*(CN17-CM17*(1000-AG17*CP17)/(1000-AG17*CO17))/(100*CH17)</f>
        <v>-0.52588479460067916</v>
      </c>
      <c r="K17">
        <f t="shared" ref="K17:K48" si="3">CM17 - IF(AG17&gt;1, J17*CH17*100/(AI17*DA17), 0)</f>
        <v>400.29899999999998</v>
      </c>
      <c r="L17">
        <f t="shared" ref="L17:L48" si="4">((R17-H17/2)*K17-J17)/(R17+H17/2)</f>
        <v>597.65172968532522</v>
      </c>
      <c r="M17">
        <f t="shared" ref="M17:M48" si="5">L17*(CT17+CU17)/1000</f>
        <v>54.401206858985653</v>
      </c>
      <c r="N17">
        <f t="shared" ref="N17:N48" si="6">(CM17 - IF(AG17&gt;1, J17*CH17*100/(AI17*DA17), 0))*(CT17+CU17)/1000</f>
        <v>36.437188454069997</v>
      </c>
      <c r="O17">
        <f t="shared" ref="O17:O48" si="7">2/((1/Q17-1/P17)+SIGN(Q17)*SQRT((1/Q17-1/P17)*(1/Q17-1/P17) + 4*CI17/((CI17+1)*(CI17+1))*(2*1/Q17*1/P17-1/P17*1/P17)))</f>
        <v>3.9710005404974321E-3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2.7641616171243832</v>
      </c>
      <c r="Q17">
        <f t="shared" ref="Q17:Q48" si="9">H17*(1000-(1000*0.61365*EXP(17.502*U17/(240.97+U17))/(CT17+CU17)+CO17)/2)/(1000*0.61365*EXP(17.502*U17/(240.97+U17))/(CT17+CU17)-CO17)</f>
        <v>3.9678339654350397E-3</v>
      </c>
      <c r="R17">
        <f t="shared" ref="R17:R48" si="10">1/((CI17+1)/(O17/1.6)+1/(P17/1.37)) + CI17/((CI17+1)/(O17/1.6) + CI17/(P17/1.37))</f>
        <v>2.4801805155723446E-3</v>
      </c>
      <c r="S17">
        <f t="shared" ref="S17:S48" si="11">(CD17*CG17)</f>
        <v>0</v>
      </c>
      <c r="T17">
        <f t="shared" ref="T17:T48" si="12">(CV17+(S17+2*0.95*0.0000000567*(((CV17+$B$7)+273)^4-(CV17+273)^4)-44100*H17)/(1.84*29.3*P17+8*0.95*0.0000000567*(CV17+273)^3))</f>
        <v>25.441145280433986</v>
      </c>
      <c r="U17">
        <f t="shared" ref="U17:U48" si="13">($C$7*CW17+$D$7*CX17+$E$7*T17)</f>
        <v>25.441145280433986</v>
      </c>
      <c r="V17">
        <f t="shared" ref="V17:V48" si="14">0.61365*EXP(17.502*U17/(240.97+U17))</f>
        <v>3.2642725474988468</v>
      </c>
      <c r="W17">
        <f t="shared" ref="W17:W48" si="15">(X17/Y17*100)</f>
        <v>50.032781525455093</v>
      </c>
      <c r="X17">
        <f t="shared" ref="X17:X48" si="16">CO17*(CT17+CU17)/1000</f>
        <v>1.6351536375339999</v>
      </c>
      <c r="Y17">
        <f t="shared" ref="Y17:Y48" si="17">0.61365*EXP(17.502*CV17/(240.97+CV17))</f>
        <v>3.2681645666693253</v>
      </c>
      <c r="Z17">
        <f t="shared" ref="Z17:Z48" si="18">(V17-CO17*(CT17+CU17)/1000)</f>
        <v>1.6291189099648469</v>
      </c>
      <c r="AA17">
        <f t="shared" ref="AA17:AA48" si="19">(-H17*44100)</f>
        <v>-3.2183453165982541</v>
      </c>
      <c r="AB17">
        <f t="shared" ref="AB17:AB48" si="20">2*29.3*P17*0.92*(CV17-U17)</f>
        <v>2.9885840128211325</v>
      </c>
      <c r="AC17">
        <f t="shared" ref="AC17:AC48" si="21">2*0.95*0.0000000567*(((CV17+$B$7)+273)^4-(U17+273)^4)</f>
        <v>0.22973814703822346</v>
      </c>
      <c r="AD17">
        <f t="shared" ref="AD17:AD48" si="22">S17+AC17+AA17+AB17</f>
        <v>-2.3156738897966989E-5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48291.630244984161</v>
      </c>
      <c r="AJ17" t="s">
        <v>391</v>
      </c>
      <c r="AK17" t="s">
        <v>391</v>
      </c>
      <c r="AL17">
        <v>0</v>
      </c>
      <c r="AM17">
        <v>0</v>
      </c>
      <c r="AN17" t="e">
        <f t="shared" ref="AN17:AN48" si="26">1-AL17/AM17</f>
        <v>#DIV/0!</v>
      </c>
      <c r="AO17">
        <v>0</v>
      </c>
      <c r="AP17" t="s">
        <v>391</v>
      </c>
      <c r="AQ17" t="s">
        <v>391</v>
      </c>
      <c r="AR17">
        <v>0</v>
      </c>
      <c r="AS17">
        <v>0</v>
      </c>
      <c r="AT17" t="e">
        <f t="shared" ref="AT17:AT48" si="27">1-AR17/AS17</f>
        <v>#DIV/0!</v>
      </c>
      <c r="AU17">
        <v>0.5</v>
      </c>
      <c r="AV17">
        <f t="shared" ref="AV17:AV48" si="28">CE17</f>
        <v>0</v>
      </c>
      <c r="AW17">
        <f t="shared" ref="AW17:AW48" si="29">J17</f>
        <v>-0.52588479460067916</v>
      </c>
      <c r="AX17" t="e">
        <f t="shared" ref="AX17:AX48" si="30">AT17*AU17*AV17</f>
        <v>#DIV/0!</v>
      </c>
      <c r="AY17" t="e">
        <f t="shared" ref="AY17:AY48" si="31">(AW17-AO17)/AV17</f>
        <v>#DIV/0!</v>
      </c>
      <c r="AZ17" t="e">
        <f t="shared" ref="AZ17:AZ48" si="32">(AM17-AS17)/AS17</f>
        <v>#DIV/0!</v>
      </c>
      <c r="BA17" t="e">
        <f t="shared" ref="BA17:BA48" si="33">AL17/(AN17+AL17/AS17)</f>
        <v>#DIV/0!</v>
      </c>
      <c r="BB17" t="s">
        <v>391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 t="e">
        <f t="shared" ref="BH17:BH48" si="38">(AS17-AR17)/(AS17-AL17)</f>
        <v>#DIV/0!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238</v>
      </c>
      <c r="BM17">
        <v>300</v>
      </c>
      <c r="BN17">
        <v>300</v>
      </c>
      <c r="BO17">
        <v>300</v>
      </c>
      <c r="BP17">
        <v>10402.799999999999</v>
      </c>
      <c r="BQ17">
        <v>978.41</v>
      </c>
      <c r="BR17">
        <v>-7.35668E-3</v>
      </c>
      <c r="BS17">
        <v>3.15</v>
      </c>
      <c r="BT17" t="s">
        <v>391</v>
      </c>
      <c r="BU17" t="s">
        <v>391</v>
      </c>
      <c r="BV17" t="s">
        <v>391</v>
      </c>
      <c r="BW17" t="s">
        <v>391</v>
      </c>
      <c r="BX17" t="s">
        <v>391</v>
      </c>
      <c r="BY17" t="s">
        <v>391</v>
      </c>
      <c r="BZ17" t="s">
        <v>391</v>
      </c>
      <c r="CA17" t="s">
        <v>391</v>
      </c>
      <c r="CB17" t="s">
        <v>391</v>
      </c>
      <c r="CC17" t="s">
        <v>391</v>
      </c>
      <c r="CD17">
        <f t="shared" ref="CD17:CD48" si="42">$B$11*DB17+$C$11*DC17+$F$11*DN17*(1-DQ17)</f>
        <v>0</v>
      </c>
      <c r="CE17">
        <f t="shared" ref="CE17:CE48" si="43">CD17*CF17</f>
        <v>0</v>
      </c>
      <c r="CF17">
        <f t="shared" ref="CF17:CF48" si="44">($B$11*$D$9+$C$11*$D$9+$F$11*((EA17+DS17)/MAX(EA17+DS17+EB17, 0.1)*$I$9+EB17/MAX(EA17+DS17+EB17, 0.1)*$J$9))/($B$11+$C$11+$F$11)</f>
        <v>0</v>
      </c>
      <c r="CG17">
        <f t="shared" ref="CG17:CG48" si="45">($B$11*$K$9+$C$11*$K$9+$F$11*((EA17+DS17)/MAX(EA17+DS17+EB17, 0.1)*$P$9+EB17/MAX(EA17+DS17+EB17, 0.1)*$Q$9))/($B$11+$C$11+$F$11)</f>
        <v>0</v>
      </c>
      <c r="CH17">
        <v>6</v>
      </c>
      <c r="CI17">
        <v>0.5</v>
      </c>
      <c r="CJ17" t="s">
        <v>392</v>
      </c>
      <c r="CK17">
        <v>2</v>
      </c>
      <c r="CL17">
        <v>1634336939.0999999</v>
      </c>
      <c r="CM17">
        <v>400.29899999999998</v>
      </c>
      <c r="CN17">
        <v>400.00099999999998</v>
      </c>
      <c r="CO17">
        <v>17.963799999999999</v>
      </c>
      <c r="CP17">
        <v>17.9208</v>
      </c>
      <c r="CQ17">
        <v>397.68700000000001</v>
      </c>
      <c r="CR17">
        <v>17.792400000000001</v>
      </c>
      <c r="CS17">
        <v>1000.01</v>
      </c>
      <c r="CT17">
        <v>90.924899999999994</v>
      </c>
      <c r="CU17">
        <v>0.10002999999999999</v>
      </c>
      <c r="CV17">
        <v>25.461200000000002</v>
      </c>
      <c r="CW17">
        <v>-264.803</v>
      </c>
      <c r="CX17">
        <v>999.9</v>
      </c>
      <c r="CY17">
        <v>0</v>
      </c>
      <c r="CZ17">
        <v>0</v>
      </c>
      <c r="DA17">
        <v>9992.5</v>
      </c>
      <c r="DB17">
        <v>0</v>
      </c>
      <c r="DC17">
        <v>0.27582000000000001</v>
      </c>
      <c r="DD17">
        <v>0.29885899999999999</v>
      </c>
      <c r="DE17">
        <v>407.62200000000001</v>
      </c>
      <c r="DF17">
        <v>407.3</v>
      </c>
      <c r="DG17">
        <v>4.29878E-2</v>
      </c>
      <c r="DH17">
        <v>400.00099999999998</v>
      </c>
      <c r="DI17">
        <v>17.9208</v>
      </c>
      <c r="DJ17">
        <v>1.6333500000000001</v>
      </c>
      <c r="DK17">
        <v>1.6294500000000001</v>
      </c>
      <c r="DL17">
        <v>14.277100000000001</v>
      </c>
      <c r="DM17">
        <v>14.2401</v>
      </c>
      <c r="DN17">
        <v>0</v>
      </c>
      <c r="DO17">
        <v>0</v>
      </c>
      <c r="DP17">
        <v>0</v>
      </c>
      <c r="DQ17">
        <v>0</v>
      </c>
      <c r="DR17">
        <v>2.85</v>
      </c>
      <c r="DS17">
        <v>0</v>
      </c>
      <c r="DT17">
        <v>-20.07</v>
      </c>
      <c r="DU17">
        <v>-1.96</v>
      </c>
      <c r="DV17">
        <v>34.5</v>
      </c>
      <c r="DW17">
        <v>39.375</v>
      </c>
      <c r="DX17">
        <v>36.686999999999998</v>
      </c>
      <c r="DY17">
        <v>38.75</v>
      </c>
      <c r="DZ17">
        <v>35.436999999999998</v>
      </c>
      <c r="EA17">
        <v>0</v>
      </c>
      <c r="EB17">
        <v>0</v>
      </c>
      <c r="EC17">
        <v>0</v>
      </c>
      <c r="ED17">
        <v>4898.7000000476801</v>
      </c>
      <c r="EE17">
        <v>0</v>
      </c>
      <c r="EF17">
        <v>3.8068</v>
      </c>
      <c r="EG17">
        <v>-0.85307699604852805</v>
      </c>
      <c r="EH17">
        <v>5.2669230109817899</v>
      </c>
      <c r="EI17">
        <v>-20.3504</v>
      </c>
      <c r="EJ17">
        <v>15</v>
      </c>
      <c r="EK17">
        <v>1634336852</v>
      </c>
      <c r="EL17" t="s">
        <v>393</v>
      </c>
      <c r="EM17">
        <v>1634336852</v>
      </c>
      <c r="EN17">
        <v>1634336852</v>
      </c>
      <c r="EO17">
        <v>130</v>
      </c>
      <c r="EP17">
        <v>0.127</v>
      </c>
      <c r="EQ17">
        <v>4.2000000000000003E-2</v>
      </c>
      <c r="ER17">
        <v>2.6120000000000001</v>
      </c>
      <c r="ES17">
        <v>0.17100000000000001</v>
      </c>
      <c r="ET17">
        <v>400</v>
      </c>
      <c r="EU17">
        <v>18</v>
      </c>
      <c r="EV17">
        <v>0.28000000000000003</v>
      </c>
      <c r="EW17">
        <v>0.14000000000000001</v>
      </c>
      <c r="EX17">
        <v>0.29384112195121898</v>
      </c>
      <c r="EY17">
        <v>4.8818885017427897E-3</v>
      </c>
      <c r="EZ17">
        <v>1.20631942624827E-2</v>
      </c>
      <c r="FA17">
        <v>1</v>
      </c>
      <c r="FB17">
        <v>4.4513512195122E-2</v>
      </c>
      <c r="FC17">
        <v>5.08579233449477E-3</v>
      </c>
      <c r="FD17">
        <v>8.2045393241615499E-4</v>
      </c>
      <c r="FE17">
        <v>1</v>
      </c>
      <c r="FF17">
        <v>2</v>
      </c>
      <c r="FG17">
        <v>2</v>
      </c>
      <c r="FH17" t="s">
        <v>394</v>
      </c>
      <c r="FI17">
        <v>3.88442</v>
      </c>
      <c r="FJ17">
        <v>2.7589600000000001</v>
      </c>
      <c r="FK17">
        <v>8.8775999999999994E-2</v>
      </c>
      <c r="FL17">
        <v>8.9324299999999995E-2</v>
      </c>
      <c r="FM17">
        <v>8.5457400000000003E-2</v>
      </c>
      <c r="FN17">
        <v>8.5962499999999997E-2</v>
      </c>
      <c r="FO17">
        <v>35891.1</v>
      </c>
      <c r="FP17">
        <v>39383.800000000003</v>
      </c>
      <c r="FQ17">
        <v>35681.5</v>
      </c>
      <c r="FR17">
        <v>39244.5</v>
      </c>
      <c r="FS17">
        <v>46294.6</v>
      </c>
      <c r="FT17">
        <v>51790.400000000001</v>
      </c>
      <c r="FU17">
        <v>55795.199999999997</v>
      </c>
      <c r="FV17">
        <v>62924.6</v>
      </c>
      <c r="FW17">
        <v>2.6565699999999999</v>
      </c>
      <c r="FX17">
        <v>2.2635299999999998</v>
      </c>
      <c r="FY17">
        <v>-0.67052999999999996</v>
      </c>
      <c r="FZ17">
        <v>0</v>
      </c>
      <c r="GA17">
        <v>-244.751</v>
      </c>
      <c r="GB17">
        <v>999.9</v>
      </c>
      <c r="GC17">
        <v>53.686999999999998</v>
      </c>
      <c r="GD17">
        <v>27.593</v>
      </c>
      <c r="GE17">
        <v>21.879100000000001</v>
      </c>
      <c r="GF17">
        <v>56.580300000000001</v>
      </c>
      <c r="GG17">
        <v>44.639400000000002</v>
      </c>
      <c r="GH17">
        <v>3</v>
      </c>
      <c r="GI17">
        <v>-0.233483</v>
      </c>
      <c r="GJ17">
        <v>-0.82096999999999998</v>
      </c>
      <c r="GK17">
        <v>20.1493</v>
      </c>
      <c r="GL17">
        <v>5.1993200000000002</v>
      </c>
      <c r="GM17">
        <v>12.007999999999999</v>
      </c>
      <c r="GN17">
        <v>4.9757499999999997</v>
      </c>
      <c r="GO17">
        <v>3.2930000000000001</v>
      </c>
      <c r="GP17">
        <v>44.2</v>
      </c>
      <c r="GQ17">
        <v>2163.6</v>
      </c>
      <c r="GR17">
        <v>9999</v>
      </c>
      <c r="GS17">
        <v>9999</v>
      </c>
      <c r="GT17">
        <v>1.8631</v>
      </c>
      <c r="GU17">
        <v>1.86799</v>
      </c>
      <c r="GV17">
        <v>1.86775</v>
      </c>
      <c r="GW17">
        <v>1.8689</v>
      </c>
      <c r="GX17">
        <v>1.86981</v>
      </c>
      <c r="GY17">
        <v>1.8658300000000001</v>
      </c>
      <c r="GZ17">
        <v>1.8669100000000001</v>
      </c>
      <c r="HA17">
        <v>1.86829</v>
      </c>
      <c r="HB17">
        <v>5</v>
      </c>
      <c r="HC17">
        <v>0</v>
      </c>
      <c r="HD17">
        <v>0</v>
      </c>
      <c r="HE17">
        <v>0</v>
      </c>
      <c r="HF17" t="s">
        <v>395</v>
      </c>
      <c r="HG17" t="s">
        <v>396</v>
      </c>
      <c r="HH17" t="s">
        <v>397</v>
      </c>
      <c r="HI17" t="s">
        <v>397</v>
      </c>
      <c r="HJ17" t="s">
        <v>397</v>
      </c>
      <c r="HK17" t="s">
        <v>397</v>
      </c>
      <c r="HL17">
        <v>0</v>
      </c>
      <c r="HM17">
        <v>100</v>
      </c>
      <c r="HN17">
        <v>100</v>
      </c>
      <c r="HO17">
        <v>2.6120000000000001</v>
      </c>
      <c r="HP17">
        <v>0.1714</v>
      </c>
      <c r="HQ17">
        <v>2.6122000000000298</v>
      </c>
      <c r="HR17">
        <v>0</v>
      </c>
      <c r="HS17">
        <v>0</v>
      </c>
      <c r="HT17">
        <v>0</v>
      </c>
      <c r="HU17">
        <v>0.17134000000000099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1.5</v>
      </c>
      <c r="ID17">
        <v>1.5</v>
      </c>
      <c r="IE17">
        <v>1.49536</v>
      </c>
      <c r="IF17">
        <v>2.4853499999999999</v>
      </c>
      <c r="IG17">
        <v>2.9968300000000001</v>
      </c>
      <c r="IH17">
        <v>2.9565399999999999</v>
      </c>
      <c r="II17">
        <v>2.7453599999999998</v>
      </c>
      <c r="IJ17">
        <v>2.35229</v>
      </c>
      <c r="IK17">
        <v>31.433299999999999</v>
      </c>
      <c r="IL17">
        <v>24.245100000000001</v>
      </c>
      <c r="IM17">
        <v>18</v>
      </c>
      <c r="IN17">
        <v>1077.68</v>
      </c>
      <c r="IO17">
        <v>673.13800000000003</v>
      </c>
      <c r="IP17">
        <v>24.9999</v>
      </c>
      <c r="IQ17">
        <v>24.2242</v>
      </c>
      <c r="IR17">
        <v>30</v>
      </c>
      <c r="IS17">
        <v>24.1037</v>
      </c>
      <c r="IT17">
        <v>24.057700000000001</v>
      </c>
      <c r="IU17">
        <v>29.9422</v>
      </c>
      <c r="IV17">
        <v>18.6006</v>
      </c>
      <c r="IW17">
        <v>64.061499999999995</v>
      </c>
      <c r="IX17">
        <v>25</v>
      </c>
      <c r="IY17">
        <v>400</v>
      </c>
      <c r="IZ17">
        <v>17.969200000000001</v>
      </c>
      <c r="JA17">
        <v>103.488</v>
      </c>
      <c r="JB17">
        <v>104.753</v>
      </c>
    </row>
    <row r="18" spans="1:262" x14ac:dyDescent="0.2">
      <c r="A18">
        <v>2</v>
      </c>
      <c r="B18">
        <v>1634336944.0999999</v>
      </c>
      <c r="C18">
        <v>5</v>
      </c>
      <c r="D18" t="s">
        <v>398</v>
      </c>
      <c r="E18" t="s">
        <v>399</v>
      </c>
      <c r="F18" t="s">
        <v>390</v>
      </c>
      <c r="G18">
        <v>1634336944.0999999</v>
      </c>
      <c r="H18">
        <f t="shared" si="0"/>
        <v>7.8918418111914508E-5</v>
      </c>
      <c r="I18">
        <f t="shared" si="1"/>
        <v>7.891841811191451E-2</v>
      </c>
      <c r="J18">
        <f t="shared" si="2"/>
        <v>-0.56492742080274994</v>
      </c>
      <c r="K18">
        <f t="shared" si="3"/>
        <v>400.27100000000002</v>
      </c>
      <c r="L18">
        <f t="shared" si="4"/>
        <v>596.27466658430865</v>
      </c>
      <c r="M18">
        <f t="shared" si="5"/>
        <v>54.276798024797898</v>
      </c>
      <c r="N18">
        <f t="shared" si="6"/>
        <v>36.435269582448498</v>
      </c>
      <c r="O18">
        <f t="shared" si="7"/>
        <v>4.2937375815920078E-3</v>
      </c>
      <c r="P18">
        <f t="shared" si="8"/>
        <v>2.7654637663796944</v>
      </c>
      <c r="Q18">
        <f t="shared" si="9"/>
        <v>4.2900373735127685E-3</v>
      </c>
      <c r="R18">
        <f t="shared" si="10"/>
        <v>2.6816055340735611E-3</v>
      </c>
      <c r="S18">
        <f t="shared" si="11"/>
        <v>0</v>
      </c>
      <c r="T18">
        <f t="shared" si="12"/>
        <v>25.442722461028605</v>
      </c>
      <c r="U18">
        <f t="shared" si="13"/>
        <v>25.442722461028605</v>
      </c>
      <c r="V18">
        <f t="shared" si="14"/>
        <v>3.2645784841407979</v>
      </c>
      <c r="W18">
        <f t="shared" si="15"/>
        <v>50.023021091320494</v>
      </c>
      <c r="X18">
        <f t="shared" si="16"/>
        <v>1.6351454929718998</v>
      </c>
      <c r="Y18">
        <f t="shared" si="17"/>
        <v>3.2687859655394025</v>
      </c>
      <c r="Z18">
        <f t="shared" si="18"/>
        <v>1.6294329911688981</v>
      </c>
      <c r="AA18">
        <f t="shared" si="19"/>
        <v>-3.4803022387354297</v>
      </c>
      <c r="AB18">
        <f t="shared" si="20"/>
        <v>3.2319407592885412</v>
      </c>
      <c r="AC18">
        <f t="shared" si="21"/>
        <v>0.24833442292892705</v>
      </c>
      <c r="AD18">
        <f t="shared" si="22"/>
        <v>-2.7056517961199233E-5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48326.782828574775</v>
      </c>
      <c r="AJ18" t="s">
        <v>391</v>
      </c>
      <c r="AK18" t="s">
        <v>391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391</v>
      </c>
      <c r="AQ18" t="s">
        <v>391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0</v>
      </c>
      <c r="AW18">
        <f t="shared" si="29"/>
        <v>-0.56492742080274994</v>
      </c>
      <c r="AX18" t="e">
        <f t="shared" si="30"/>
        <v>#DIV/0!</v>
      </c>
      <c r="AY18" t="e">
        <f t="shared" si="31"/>
        <v>#DIV/0!</v>
      </c>
      <c r="AZ18" t="e">
        <f t="shared" si="32"/>
        <v>#DIV/0!</v>
      </c>
      <c r="BA18" t="e">
        <f t="shared" si="33"/>
        <v>#DIV/0!</v>
      </c>
      <c r="BB18" t="s">
        <v>391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238</v>
      </c>
      <c r="BM18">
        <v>300</v>
      </c>
      <c r="BN18">
        <v>300</v>
      </c>
      <c r="BO18">
        <v>300</v>
      </c>
      <c r="BP18">
        <v>10402.799999999999</v>
      </c>
      <c r="BQ18">
        <v>978.41</v>
      </c>
      <c r="BR18">
        <v>-7.35668E-3</v>
      </c>
      <c r="BS18">
        <v>3.15</v>
      </c>
      <c r="BT18" t="s">
        <v>391</v>
      </c>
      <c r="BU18" t="s">
        <v>391</v>
      </c>
      <c r="BV18" t="s">
        <v>391</v>
      </c>
      <c r="BW18" t="s">
        <v>391</v>
      </c>
      <c r="BX18" t="s">
        <v>391</v>
      </c>
      <c r="BY18" t="s">
        <v>391</v>
      </c>
      <c r="BZ18" t="s">
        <v>391</v>
      </c>
      <c r="CA18" t="s">
        <v>391</v>
      </c>
      <c r="CB18" t="s">
        <v>391</v>
      </c>
      <c r="CC18" t="s">
        <v>391</v>
      </c>
      <c r="CD18">
        <f t="shared" si="42"/>
        <v>0</v>
      </c>
      <c r="CE18">
        <f t="shared" si="43"/>
        <v>0</v>
      </c>
      <c r="CF18">
        <f t="shared" si="44"/>
        <v>0</v>
      </c>
      <c r="CG18">
        <f t="shared" si="45"/>
        <v>0</v>
      </c>
      <c r="CH18">
        <v>6</v>
      </c>
      <c r="CI18">
        <v>0.5</v>
      </c>
      <c r="CJ18" t="s">
        <v>392</v>
      </c>
      <c r="CK18">
        <v>2</v>
      </c>
      <c r="CL18">
        <v>1634336944.0999999</v>
      </c>
      <c r="CM18">
        <v>400.27100000000002</v>
      </c>
      <c r="CN18">
        <v>399.95100000000002</v>
      </c>
      <c r="CO18">
        <v>17.9634</v>
      </c>
      <c r="CP18">
        <v>17.916899999999998</v>
      </c>
      <c r="CQ18">
        <v>397.65899999999999</v>
      </c>
      <c r="CR18">
        <v>17.792000000000002</v>
      </c>
      <c r="CS18">
        <v>1000.01</v>
      </c>
      <c r="CT18">
        <v>90.926599999999993</v>
      </c>
      <c r="CU18">
        <v>9.9903500000000006E-2</v>
      </c>
      <c r="CV18">
        <v>25.464400000000001</v>
      </c>
      <c r="CW18">
        <v>-264.733</v>
      </c>
      <c r="CX18">
        <v>999.9</v>
      </c>
      <c r="CY18">
        <v>0</v>
      </c>
      <c r="CZ18">
        <v>0</v>
      </c>
      <c r="DA18">
        <v>10000</v>
      </c>
      <c r="DB18">
        <v>0</v>
      </c>
      <c r="DC18">
        <v>0.27582000000000001</v>
      </c>
      <c r="DD18">
        <v>0.32061800000000001</v>
      </c>
      <c r="DE18">
        <v>407.59300000000002</v>
      </c>
      <c r="DF18">
        <v>407.24700000000001</v>
      </c>
      <c r="DG18">
        <v>4.6409600000000002E-2</v>
      </c>
      <c r="DH18">
        <v>399.95100000000002</v>
      </c>
      <c r="DI18">
        <v>17.916899999999998</v>
      </c>
      <c r="DJ18">
        <v>1.6333500000000001</v>
      </c>
      <c r="DK18">
        <v>1.62913</v>
      </c>
      <c r="DL18">
        <v>14.277100000000001</v>
      </c>
      <c r="DM18">
        <v>14.2371</v>
      </c>
      <c r="DN18">
        <v>0</v>
      </c>
      <c r="DO18">
        <v>0</v>
      </c>
      <c r="DP18">
        <v>0</v>
      </c>
      <c r="DQ18">
        <v>0</v>
      </c>
      <c r="DR18">
        <v>2.99</v>
      </c>
      <c r="DS18">
        <v>0</v>
      </c>
      <c r="DT18">
        <v>-24.24</v>
      </c>
      <c r="DU18">
        <v>-2.77</v>
      </c>
      <c r="DV18">
        <v>34.5</v>
      </c>
      <c r="DW18">
        <v>39.436999999999998</v>
      </c>
      <c r="DX18">
        <v>36.686999999999998</v>
      </c>
      <c r="DY18">
        <v>38.811999999999998</v>
      </c>
      <c r="DZ18">
        <v>35.436999999999998</v>
      </c>
      <c r="EA18">
        <v>0</v>
      </c>
      <c r="EB18">
        <v>0</v>
      </c>
      <c r="EC18">
        <v>0</v>
      </c>
      <c r="ED18">
        <v>4904.1000001430502</v>
      </c>
      <c r="EE18">
        <v>0</v>
      </c>
      <c r="EF18">
        <v>3.3246153846153801</v>
      </c>
      <c r="EG18">
        <v>-6.0929915366097402</v>
      </c>
      <c r="EH18">
        <v>-1.09401716928089</v>
      </c>
      <c r="EI18">
        <v>-20.103076923076902</v>
      </c>
      <c r="EJ18">
        <v>15</v>
      </c>
      <c r="EK18">
        <v>1634336852</v>
      </c>
      <c r="EL18" t="s">
        <v>393</v>
      </c>
      <c r="EM18">
        <v>1634336852</v>
      </c>
      <c r="EN18">
        <v>1634336852</v>
      </c>
      <c r="EO18">
        <v>130</v>
      </c>
      <c r="EP18">
        <v>0.127</v>
      </c>
      <c r="EQ18">
        <v>4.2000000000000003E-2</v>
      </c>
      <c r="ER18">
        <v>2.6120000000000001</v>
      </c>
      <c r="ES18">
        <v>0.17100000000000001</v>
      </c>
      <c r="ET18">
        <v>400</v>
      </c>
      <c r="EU18">
        <v>18</v>
      </c>
      <c r="EV18">
        <v>0.28000000000000003</v>
      </c>
      <c r="EW18">
        <v>0.14000000000000001</v>
      </c>
      <c r="EX18">
        <v>0.300080175</v>
      </c>
      <c r="EY18">
        <v>0.12777139587242001</v>
      </c>
      <c r="EZ18">
        <v>2.04822329970239E-2</v>
      </c>
      <c r="FA18">
        <v>0</v>
      </c>
      <c r="FB18">
        <v>4.4761987500000003E-2</v>
      </c>
      <c r="FC18">
        <v>-4.0160037523464799E-4</v>
      </c>
      <c r="FD18">
        <v>8.7112340520373397E-4</v>
      </c>
      <c r="FE18">
        <v>1</v>
      </c>
      <c r="FF18">
        <v>1</v>
      </c>
      <c r="FG18">
        <v>2</v>
      </c>
      <c r="FH18" t="s">
        <v>400</v>
      </c>
      <c r="FI18">
        <v>3.88442</v>
      </c>
      <c r="FJ18">
        <v>2.7588900000000001</v>
      </c>
      <c r="FK18">
        <v>8.8773000000000005E-2</v>
      </c>
      <c r="FL18">
        <v>8.9317800000000003E-2</v>
      </c>
      <c r="FM18">
        <v>8.5457699999999998E-2</v>
      </c>
      <c r="FN18">
        <v>8.5951399999999997E-2</v>
      </c>
      <c r="FO18">
        <v>35891</v>
      </c>
      <c r="FP18">
        <v>39383.9</v>
      </c>
      <c r="FQ18">
        <v>35681.300000000003</v>
      </c>
      <c r="FR18">
        <v>39244.199999999997</v>
      </c>
      <c r="FS18">
        <v>46294.6</v>
      </c>
      <c r="FT18">
        <v>51791.1</v>
      </c>
      <c r="FU18">
        <v>55795.199999999997</v>
      </c>
      <c r="FV18">
        <v>62924.6</v>
      </c>
      <c r="FW18">
        <v>2.6549</v>
      </c>
      <c r="FX18">
        <v>2.2632500000000002</v>
      </c>
      <c r="FY18">
        <v>-0.66836200000000001</v>
      </c>
      <c r="FZ18">
        <v>0</v>
      </c>
      <c r="GA18">
        <v>-244.74700000000001</v>
      </c>
      <c r="GB18">
        <v>999.9</v>
      </c>
      <c r="GC18">
        <v>53.686999999999998</v>
      </c>
      <c r="GD18">
        <v>27.593</v>
      </c>
      <c r="GE18">
        <v>21.880500000000001</v>
      </c>
      <c r="GF18">
        <v>56.530299999999997</v>
      </c>
      <c r="GG18">
        <v>44.647399999999998</v>
      </c>
      <c r="GH18">
        <v>3</v>
      </c>
      <c r="GI18">
        <v>-0.23353699999999999</v>
      </c>
      <c r="GJ18">
        <v>-0.82233900000000004</v>
      </c>
      <c r="GK18">
        <v>20.1494</v>
      </c>
      <c r="GL18">
        <v>5.1991699999999996</v>
      </c>
      <c r="GM18">
        <v>12.008599999999999</v>
      </c>
      <c r="GN18">
        <v>4.9756999999999998</v>
      </c>
      <c r="GO18">
        <v>3.2930799999999998</v>
      </c>
      <c r="GP18">
        <v>44.2</v>
      </c>
      <c r="GQ18">
        <v>2163.6</v>
      </c>
      <c r="GR18">
        <v>9999</v>
      </c>
      <c r="GS18">
        <v>9999</v>
      </c>
      <c r="GT18">
        <v>1.8631</v>
      </c>
      <c r="GU18">
        <v>1.86799</v>
      </c>
      <c r="GV18">
        <v>1.86774</v>
      </c>
      <c r="GW18">
        <v>1.8689</v>
      </c>
      <c r="GX18">
        <v>1.86981</v>
      </c>
      <c r="GY18">
        <v>1.8658300000000001</v>
      </c>
      <c r="GZ18">
        <v>1.8669100000000001</v>
      </c>
      <c r="HA18">
        <v>1.86829</v>
      </c>
      <c r="HB18">
        <v>5</v>
      </c>
      <c r="HC18">
        <v>0</v>
      </c>
      <c r="HD18">
        <v>0</v>
      </c>
      <c r="HE18">
        <v>0</v>
      </c>
      <c r="HF18" t="s">
        <v>395</v>
      </c>
      <c r="HG18" t="s">
        <v>396</v>
      </c>
      <c r="HH18" t="s">
        <v>397</v>
      </c>
      <c r="HI18" t="s">
        <v>397</v>
      </c>
      <c r="HJ18" t="s">
        <v>397</v>
      </c>
      <c r="HK18" t="s">
        <v>397</v>
      </c>
      <c r="HL18">
        <v>0</v>
      </c>
      <c r="HM18">
        <v>100</v>
      </c>
      <c r="HN18">
        <v>100</v>
      </c>
      <c r="HO18">
        <v>2.6120000000000001</v>
      </c>
      <c r="HP18">
        <v>0.1714</v>
      </c>
      <c r="HQ18">
        <v>2.6122000000000298</v>
      </c>
      <c r="HR18">
        <v>0</v>
      </c>
      <c r="HS18">
        <v>0</v>
      </c>
      <c r="HT18">
        <v>0</v>
      </c>
      <c r="HU18">
        <v>0.17134000000000099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1.5</v>
      </c>
      <c r="ID18">
        <v>1.5</v>
      </c>
      <c r="IE18">
        <v>1.49536</v>
      </c>
      <c r="IF18">
        <v>2.48169</v>
      </c>
      <c r="IG18">
        <v>2.9968300000000001</v>
      </c>
      <c r="IH18">
        <v>2.9565399999999999</v>
      </c>
      <c r="II18">
        <v>2.7453599999999998</v>
      </c>
      <c r="IJ18">
        <v>2.3132299999999999</v>
      </c>
      <c r="IK18">
        <v>31.455200000000001</v>
      </c>
      <c r="IL18">
        <v>24.2364</v>
      </c>
      <c r="IM18">
        <v>18</v>
      </c>
      <c r="IN18">
        <v>1075.6400000000001</v>
      </c>
      <c r="IO18">
        <v>672.88400000000001</v>
      </c>
      <c r="IP18">
        <v>24.9998</v>
      </c>
      <c r="IQ18">
        <v>24.222799999999999</v>
      </c>
      <c r="IR18">
        <v>29.9999</v>
      </c>
      <c r="IS18">
        <v>24.102699999999999</v>
      </c>
      <c r="IT18">
        <v>24.055700000000002</v>
      </c>
      <c r="IU18">
        <v>29.944800000000001</v>
      </c>
      <c r="IV18">
        <v>18.6006</v>
      </c>
      <c r="IW18">
        <v>64.061499999999995</v>
      </c>
      <c r="IX18">
        <v>25</v>
      </c>
      <c r="IY18">
        <v>400</v>
      </c>
      <c r="IZ18">
        <v>17.969200000000001</v>
      </c>
      <c r="JA18">
        <v>103.488</v>
      </c>
      <c r="JB18">
        <v>104.753</v>
      </c>
    </row>
    <row r="19" spans="1:262" x14ac:dyDescent="0.2">
      <c r="A19">
        <v>3</v>
      </c>
      <c r="B19">
        <v>1634336949.0999999</v>
      </c>
      <c r="C19">
        <v>10</v>
      </c>
      <c r="D19" t="s">
        <v>401</v>
      </c>
      <c r="E19" t="s">
        <v>402</v>
      </c>
      <c r="F19" t="s">
        <v>390</v>
      </c>
      <c r="G19">
        <v>1634336949.0999999</v>
      </c>
      <c r="H19">
        <f t="shared" si="0"/>
        <v>8.1294108825890097E-5</v>
      </c>
      <c r="I19">
        <f t="shared" si="1"/>
        <v>8.1294108825890096E-2</v>
      </c>
      <c r="J19">
        <f t="shared" si="2"/>
        <v>-0.52754438035156004</v>
      </c>
      <c r="K19">
        <f t="shared" si="3"/>
        <v>400.26799999999997</v>
      </c>
      <c r="L19">
        <f t="shared" si="4"/>
        <v>576.87266972796056</v>
      </c>
      <c r="M19">
        <f t="shared" si="5"/>
        <v>52.514156692029218</v>
      </c>
      <c r="N19">
        <f t="shared" si="6"/>
        <v>36.437393507856001</v>
      </c>
      <c r="O19">
        <f t="shared" si="7"/>
        <v>4.4229654690752683E-3</v>
      </c>
      <c r="P19">
        <f t="shared" si="8"/>
        <v>2.7646179376134405</v>
      </c>
      <c r="Q19">
        <f t="shared" si="9"/>
        <v>4.419038090127757E-3</v>
      </c>
      <c r="R19">
        <f t="shared" si="10"/>
        <v>2.7622513670304827E-3</v>
      </c>
      <c r="S19">
        <f t="shared" si="11"/>
        <v>0</v>
      </c>
      <c r="T19">
        <f t="shared" si="12"/>
        <v>25.442163556873766</v>
      </c>
      <c r="U19">
        <f t="shared" si="13"/>
        <v>25.442163556873766</v>
      </c>
      <c r="V19">
        <f t="shared" si="14"/>
        <v>3.2644700667658846</v>
      </c>
      <c r="W19">
        <f t="shared" si="15"/>
        <v>50.014318300190027</v>
      </c>
      <c r="X19">
        <f t="shared" si="16"/>
        <v>1.6348707303264001</v>
      </c>
      <c r="Y19">
        <f t="shared" si="17"/>
        <v>3.2688053859172328</v>
      </c>
      <c r="Z19">
        <f t="shared" si="18"/>
        <v>1.6295993364394845</v>
      </c>
      <c r="AA19">
        <f t="shared" si="19"/>
        <v>-3.5850701992217533</v>
      </c>
      <c r="AB19">
        <f t="shared" si="20"/>
        <v>3.329159339423756</v>
      </c>
      <c r="AC19">
        <f t="shared" si="21"/>
        <v>0.25588213350120959</v>
      </c>
      <c r="AD19">
        <f t="shared" si="22"/>
        <v>-2.8726296787962013E-5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48303.742817069506</v>
      </c>
      <c r="AJ19" t="s">
        <v>391</v>
      </c>
      <c r="AK19" t="s">
        <v>391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391</v>
      </c>
      <c r="AQ19" t="s">
        <v>391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0</v>
      </c>
      <c r="AW19">
        <f t="shared" si="29"/>
        <v>-0.52754438035156004</v>
      </c>
      <c r="AX19" t="e">
        <f t="shared" si="30"/>
        <v>#DIV/0!</v>
      </c>
      <c r="AY19" t="e">
        <f t="shared" si="31"/>
        <v>#DIV/0!</v>
      </c>
      <c r="AZ19" t="e">
        <f t="shared" si="32"/>
        <v>#DIV/0!</v>
      </c>
      <c r="BA19" t="e">
        <f t="shared" si="33"/>
        <v>#DIV/0!</v>
      </c>
      <c r="BB19" t="s">
        <v>391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238</v>
      </c>
      <c r="BM19">
        <v>300</v>
      </c>
      <c r="BN19">
        <v>300</v>
      </c>
      <c r="BO19">
        <v>300</v>
      </c>
      <c r="BP19">
        <v>10402.799999999999</v>
      </c>
      <c r="BQ19">
        <v>978.41</v>
      </c>
      <c r="BR19">
        <v>-7.35668E-3</v>
      </c>
      <c r="BS19">
        <v>3.15</v>
      </c>
      <c r="BT19" t="s">
        <v>391</v>
      </c>
      <c r="BU19" t="s">
        <v>391</v>
      </c>
      <c r="BV19" t="s">
        <v>391</v>
      </c>
      <c r="BW19" t="s">
        <v>391</v>
      </c>
      <c r="BX19" t="s">
        <v>391</v>
      </c>
      <c r="BY19" t="s">
        <v>391</v>
      </c>
      <c r="BZ19" t="s">
        <v>391</v>
      </c>
      <c r="CA19" t="s">
        <v>391</v>
      </c>
      <c r="CB19" t="s">
        <v>391</v>
      </c>
      <c r="CC19" t="s">
        <v>391</v>
      </c>
      <c r="CD19">
        <f t="shared" si="42"/>
        <v>0</v>
      </c>
      <c r="CE19">
        <f t="shared" si="43"/>
        <v>0</v>
      </c>
      <c r="CF19">
        <f t="shared" si="44"/>
        <v>0</v>
      </c>
      <c r="CG19">
        <f t="shared" si="45"/>
        <v>0</v>
      </c>
      <c r="CH19">
        <v>6</v>
      </c>
      <c r="CI19">
        <v>0.5</v>
      </c>
      <c r="CJ19" t="s">
        <v>392</v>
      </c>
      <c r="CK19">
        <v>2</v>
      </c>
      <c r="CL19">
        <v>1634336949.0999999</v>
      </c>
      <c r="CM19">
        <v>400.26799999999997</v>
      </c>
      <c r="CN19">
        <v>399.971</v>
      </c>
      <c r="CO19">
        <v>17.959199999999999</v>
      </c>
      <c r="CP19">
        <v>17.911300000000001</v>
      </c>
      <c r="CQ19">
        <v>397.65600000000001</v>
      </c>
      <c r="CR19">
        <v>17.7879</v>
      </c>
      <c r="CS19">
        <v>1000.01</v>
      </c>
      <c r="CT19">
        <v>90.932299999999998</v>
      </c>
      <c r="CU19">
        <v>0.100192</v>
      </c>
      <c r="CV19">
        <v>25.464500000000001</v>
      </c>
      <c r="CW19">
        <v>-264.71699999999998</v>
      </c>
      <c r="CX19">
        <v>999.9</v>
      </c>
      <c r="CY19">
        <v>0</v>
      </c>
      <c r="CZ19">
        <v>0</v>
      </c>
      <c r="DA19">
        <v>9994.3799999999992</v>
      </c>
      <c r="DB19">
        <v>0</v>
      </c>
      <c r="DC19">
        <v>0.27582000000000001</v>
      </c>
      <c r="DD19">
        <v>0.29769899999999999</v>
      </c>
      <c r="DE19">
        <v>407.58800000000002</v>
      </c>
      <c r="DF19">
        <v>407.26499999999999</v>
      </c>
      <c r="DG19">
        <v>4.7958399999999998E-2</v>
      </c>
      <c r="DH19">
        <v>399.971</v>
      </c>
      <c r="DI19">
        <v>17.911300000000001</v>
      </c>
      <c r="DJ19">
        <v>1.63307</v>
      </c>
      <c r="DK19">
        <v>1.6287100000000001</v>
      </c>
      <c r="DL19">
        <v>14.2745</v>
      </c>
      <c r="DM19">
        <v>14.2332</v>
      </c>
      <c r="DN19">
        <v>0</v>
      </c>
      <c r="DO19">
        <v>0</v>
      </c>
      <c r="DP19">
        <v>0</v>
      </c>
      <c r="DQ19">
        <v>0</v>
      </c>
      <c r="DR19">
        <v>5.25</v>
      </c>
      <c r="DS19">
        <v>0</v>
      </c>
      <c r="DT19">
        <v>-22.71</v>
      </c>
      <c r="DU19">
        <v>-1.39</v>
      </c>
      <c r="DV19">
        <v>34.5</v>
      </c>
      <c r="DW19">
        <v>39.5</v>
      </c>
      <c r="DX19">
        <v>36.75</v>
      </c>
      <c r="DY19">
        <v>38.936999999999998</v>
      </c>
      <c r="DZ19">
        <v>35.5</v>
      </c>
      <c r="EA19">
        <v>0</v>
      </c>
      <c r="EB19">
        <v>0</v>
      </c>
      <c r="EC19">
        <v>0</v>
      </c>
      <c r="ED19">
        <v>4908.9000000953702</v>
      </c>
      <c r="EE19">
        <v>0</v>
      </c>
      <c r="EF19">
        <v>3.2949999999999999</v>
      </c>
      <c r="EG19">
        <v>2.2950426389823599</v>
      </c>
      <c r="EH19">
        <v>-14.518632479016601</v>
      </c>
      <c r="EI19">
        <v>-20.349615384615401</v>
      </c>
      <c r="EJ19">
        <v>15</v>
      </c>
      <c r="EK19">
        <v>1634336852</v>
      </c>
      <c r="EL19" t="s">
        <v>393</v>
      </c>
      <c r="EM19">
        <v>1634336852</v>
      </c>
      <c r="EN19">
        <v>1634336852</v>
      </c>
      <c r="EO19">
        <v>130</v>
      </c>
      <c r="EP19">
        <v>0.127</v>
      </c>
      <c r="EQ19">
        <v>4.2000000000000003E-2</v>
      </c>
      <c r="ER19">
        <v>2.6120000000000001</v>
      </c>
      <c r="ES19">
        <v>0.17100000000000001</v>
      </c>
      <c r="ET19">
        <v>400</v>
      </c>
      <c r="EU19">
        <v>18</v>
      </c>
      <c r="EV19">
        <v>0.28000000000000003</v>
      </c>
      <c r="EW19">
        <v>0.14000000000000001</v>
      </c>
      <c r="EX19">
        <v>0.30541102439024398</v>
      </c>
      <c r="EY19">
        <v>4.4609226480836602E-2</v>
      </c>
      <c r="EZ19">
        <v>1.7898037737502499E-2</v>
      </c>
      <c r="FA19">
        <v>1</v>
      </c>
      <c r="FB19">
        <v>4.5301802439024402E-2</v>
      </c>
      <c r="FC19">
        <v>5.5045254355401297E-3</v>
      </c>
      <c r="FD19">
        <v>1.19130878131284E-3</v>
      </c>
      <c r="FE19">
        <v>1</v>
      </c>
      <c r="FF19">
        <v>2</v>
      </c>
      <c r="FG19">
        <v>2</v>
      </c>
      <c r="FH19" t="s">
        <v>394</v>
      </c>
      <c r="FI19">
        <v>3.88442</v>
      </c>
      <c r="FJ19">
        <v>2.7591399999999999</v>
      </c>
      <c r="FK19">
        <v>8.8778300000000004E-2</v>
      </c>
      <c r="FL19">
        <v>8.9327000000000004E-2</v>
      </c>
      <c r="FM19">
        <v>8.5448800000000005E-2</v>
      </c>
      <c r="FN19">
        <v>8.5937600000000003E-2</v>
      </c>
      <c r="FO19">
        <v>35890.699999999997</v>
      </c>
      <c r="FP19">
        <v>39383.4</v>
      </c>
      <c r="FQ19">
        <v>35681.1</v>
      </c>
      <c r="FR19">
        <v>39244.1</v>
      </c>
      <c r="FS19">
        <v>46294.8</v>
      </c>
      <c r="FT19">
        <v>51791.4</v>
      </c>
      <c r="FU19">
        <v>55794.9</v>
      </c>
      <c r="FV19">
        <v>62924.1</v>
      </c>
      <c r="FW19">
        <v>2.6561300000000001</v>
      </c>
      <c r="FX19">
        <v>2.2633200000000002</v>
      </c>
      <c r="FY19">
        <v>-0.66801200000000005</v>
      </c>
      <c r="FZ19">
        <v>0</v>
      </c>
      <c r="GA19">
        <v>-244.74100000000001</v>
      </c>
      <c r="GB19">
        <v>999.9</v>
      </c>
      <c r="GC19">
        <v>53.686999999999998</v>
      </c>
      <c r="GD19">
        <v>27.573</v>
      </c>
      <c r="GE19">
        <v>21.854199999999999</v>
      </c>
      <c r="GF19">
        <v>56.720300000000002</v>
      </c>
      <c r="GG19">
        <v>44.619399999999999</v>
      </c>
      <c r="GH19">
        <v>3</v>
      </c>
      <c r="GI19">
        <v>-0.233933</v>
      </c>
      <c r="GJ19">
        <v>-0.82235800000000003</v>
      </c>
      <c r="GK19">
        <v>20.1493</v>
      </c>
      <c r="GL19">
        <v>5.1993200000000002</v>
      </c>
      <c r="GM19">
        <v>12.007099999999999</v>
      </c>
      <c r="GN19">
        <v>4.9757999999999996</v>
      </c>
      <c r="GO19">
        <v>3.2930299999999999</v>
      </c>
      <c r="GP19">
        <v>44.2</v>
      </c>
      <c r="GQ19">
        <v>2164</v>
      </c>
      <c r="GR19">
        <v>9999</v>
      </c>
      <c r="GS19">
        <v>9999</v>
      </c>
      <c r="GT19">
        <v>1.8631</v>
      </c>
      <c r="GU19">
        <v>1.86798</v>
      </c>
      <c r="GV19">
        <v>1.86774</v>
      </c>
      <c r="GW19">
        <v>1.8689</v>
      </c>
      <c r="GX19">
        <v>1.86981</v>
      </c>
      <c r="GY19">
        <v>1.8658399999999999</v>
      </c>
      <c r="GZ19">
        <v>1.8669100000000001</v>
      </c>
      <c r="HA19">
        <v>1.86829</v>
      </c>
      <c r="HB19">
        <v>5</v>
      </c>
      <c r="HC19">
        <v>0</v>
      </c>
      <c r="HD19">
        <v>0</v>
      </c>
      <c r="HE19">
        <v>0</v>
      </c>
      <c r="HF19" t="s">
        <v>395</v>
      </c>
      <c r="HG19" t="s">
        <v>396</v>
      </c>
      <c r="HH19" t="s">
        <v>397</v>
      </c>
      <c r="HI19" t="s">
        <v>397</v>
      </c>
      <c r="HJ19" t="s">
        <v>397</v>
      </c>
      <c r="HK19" t="s">
        <v>397</v>
      </c>
      <c r="HL19">
        <v>0</v>
      </c>
      <c r="HM19">
        <v>100</v>
      </c>
      <c r="HN19">
        <v>100</v>
      </c>
      <c r="HO19">
        <v>2.6120000000000001</v>
      </c>
      <c r="HP19">
        <v>0.17130000000000001</v>
      </c>
      <c r="HQ19">
        <v>2.6122000000000298</v>
      </c>
      <c r="HR19">
        <v>0</v>
      </c>
      <c r="HS19">
        <v>0</v>
      </c>
      <c r="HT19">
        <v>0</v>
      </c>
      <c r="HU19">
        <v>0.17134000000000099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1.6</v>
      </c>
      <c r="ID19">
        <v>1.6</v>
      </c>
      <c r="IE19">
        <v>1.49536</v>
      </c>
      <c r="IF19">
        <v>2.4841299999999999</v>
      </c>
      <c r="IG19">
        <v>2.9968300000000001</v>
      </c>
      <c r="IH19">
        <v>2.9565399999999999</v>
      </c>
      <c r="II19">
        <v>2.7453599999999998</v>
      </c>
      <c r="IJ19">
        <v>2.34131</v>
      </c>
      <c r="IK19">
        <v>31.455200000000001</v>
      </c>
      <c r="IL19">
        <v>24.2364</v>
      </c>
      <c r="IM19">
        <v>18</v>
      </c>
      <c r="IN19">
        <v>1077.07</v>
      </c>
      <c r="IO19">
        <v>672.92200000000003</v>
      </c>
      <c r="IP19">
        <v>24.9999</v>
      </c>
      <c r="IQ19">
        <v>24.222200000000001</v>
      </c>
      <c r="IR19">
        <v>30.0001</v>
      </c>
      <c r="IS19">
        <v>24.1008</v>
      </c>
      <c r="IT19">
        <v>24.053699999999999</v>
      </c>
      <c r="IU19">
        <v>29.945699999999999</v>
      </c>
      <c r="IV19">
        <v>18.6006</v>
      </c>
      <c r="IW19">
        <v>64.061499999999995</v>
      </c>
      <c r="IX19">
        <v>25</v>
      </c>
      <c r="IY19">
        <v>400</v>
      </c>
      <c r="IZ19">
        <v>17.969200000000001</v>
      </c>
      <c r="JA19">
        <v>103.48699999999999</v>
      </c>
      <c r="JB19">
        <v>104.752</v>
      </c>
    </row>
    <row r="20" spans="1:262" x14ac:dyDescent="0.2">
      <c r="A20">
        <v>4</v>
      </c>
      <c r="B20">
        <v>1634336954.0999999</v>
      </c>
      <c r="C20">
        <v>15</v>
      </c>
      <c r="D20" t="s">
        <v>403</v>
      </c>
      <c r="E20" t="s">
        <v>404</v>
      </c>
      <c r="F20" t="s">
        <v>390</v>
      </c>
      <c r="G20">
        <v>1634336954.0999999</v>
      </c>
      <c r="H20">
        <f t="shared" si="0"/>
        <v>7.9260878776957774E-5</v>
      </c>
      <c r="I20">
        <f t="shared" si="1"/>
        <v>7.9260878776957769E-2</v>
      </c>
      <c r="J20">
        <f t="shared" si="2"/>
        <v>-0.54175809568737321</v>
      </c>
      <c r="K20">
        <f t="shared" si="3"/>
        <v>400.29199999999997</v>
      </c>
      <c r="L20">
        <f t="shared" si="4"/>
        <v>587.03150030549648</v>
      </c>
      <c r="M20">
        <f t="shared" si="5"/>
        <v>53.438350153837703</v>
      </c>
      <c r="N20">
        <f t="shared" si="6"/>
        <v>36.439175834087202</v>
      </c>
      <c r="O20">
        <f t="shared" si="7"/>
        <v>4.3097664585144222E-3</v>
      </c>
      <c r="P20">
        <f t="shared" si="8"/>
        <v>2.768096276266256</v>
      </c>
      <c r="Q20">
        <f t="shared" si="9"/>
        <v>4.3060421274224402E-3</v>
      </c>
      <c r="R20">
        <f t="shared" si="10"/>
        <v>2.6916106701014931E-3</v>
      </c>
      <c r="S20">
        <f t="shared" si="11"/>
        <v>0</v>
      </c>
      <c r="T20">
        <f t="shared" si="12"/>
        <v>25.443347632790768</v>
      </c>
      <c r="U20">
        <f t="shared" si="13"/>
        <v>25.443347632790768</v>
      </c>
      <c r="V20">
        <f t="shared" si="14"/>
        <v>3.2646997599695284</v>
      </c>
      <c r="W20">
        <f t="shared" si="15"/>
        <v>49.991375933338603</v>
      </c>
      <c r="X20">
        <f t="shared" si="16"/>
        <v>1.6341790411458801</v>
      </c>
      <c r="Y20">
        <f t="shared" si="17"/>
        <v>3.2689219103010672</v>
      </c>
      <c r="Z20">
        <f t="shared" si="18"/>
        <v>1.6305207188236484</v>
      </c>
      <c r="AA20">
        <f t="shared" si="19"/>
        <v>-3.4954047540638378</v>
      </c>
      <c r="AB20">
        <f t="shared" si="20"/>
        <v>3.2461842073727345</v>
      </c>
      <c r="AC20">
        <f t="shared" si="21"/>
        <v>0.24919330293566377</v>
      </c>
      <c r="AD20">
        <f t="shared" si="22"/>
        <v>-2.7243755439609885E-5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48398.842685752286</v>
      </c>
      <c r="AJ20" t="s">
        <v>391</v>
      </c>
      <c r="AK20" t="s">
        <v>391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391</v>
      </c>
      <c r="AQ20" t="s">
        <v>391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-0.54175809568737321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391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238</v>
      </c>
      <c r="BM20">
        <v>300</v>
      </c>
      <c r="BN20">
        <v>300</v>
      </c>
      <c r="BO20">
        <v>300</v>
      </c>
      <c r="BP20">
        <v>10402.799999999999</v>
      </c>
      <c r="BQ20">
        <v>978.41</v>
      </c>
      <c r="BR20">
        <v>-7.35668E-3</v>
      </c>
      <c r="BS20">
        <v>3.15</v>
      </c>
      <c r="BT20" t="s">
        <v>391</v>
      </c>
      <c r="BU20" t="s">
        <v>391</v>
      </c>
      <c r="BV20" t="s">
        <v>391</v>
      </c>
      <c r="BW20" t="s">
        <v>391</v>
      </c>
      <c r="BX20" t="s">
        <v>391</v>
      </c>
      <c r="BY20" t="s">
        <v>391</v>
      </c>
      <c r="BZ20" t="s">
        <v>391</v>
      </c>
      <c r="CA20" t="s">
        <v>391</v>
      </c>
      <c r="CB20" t="s">
        <v>391</v>
      </c>
      <c r="CC20" t="s">
        <v>391</v>
      </c>
      <c r="CD20">
        <f t="shared" si="42"/>
        <v>0</v>
      </c>
      <c r="CE20">
        <f t="shared" si="43"/>
        <v>0</v>
      </c>
      <c r="CF20">
        <f t="shared" si="44"/>
        <v>0</v>
      </c>
      <c r="CG20">
        <f t="shared" si="45"/>
        <v>0</v>
      </c>
      <c r="CH20">
        <v>6</v>
      </c>
      <c r="CI20">
        <v>0.5</v>
      </c>
      <c r="CJ20" t="s">
        <v>392</v>
      </c>
      <c r="CK20">
        <v>2</v>
      </c>
      <c r="CL20">
        <v>1634336954.0999999</v>
      </c>
      <c r="CM20">
        <v>400.29199999999997</v>
      </c>
      <c r="CN20">
        <v>399.98599999999999</v>
      </c>
      <c r="CO20">
        <v>17.951799999999999</v>
      </c>
      <c r="CP20">
        <v>17.905100000000001</v>
      </c>
      <c r="CQ20">
        <v>397.68</v>
      </c>
      <c r="CR20">
        <v>17.7805</v>
      </c>
      <c r="CS20">
        <v>1000.06</v>
      </c>
      <c r="CT20">
        <v>90.931600000000003</v>
      </c>
      <c r="CU20">
        <v>9.9886600000000006E-2</v>
      </c>
      <c r="CV20">
        <v>25.4651</v>
      </c>
      <c r="CW20">
        <v>-264.697</v>
      </c>
      <c r="CX20">
        <v>999.9</v>
      </c>
      <c r="CY20">
        <v>0</v>
      </c>
      <c r="CZ20">
        <v>0</v>
      </c>
      <c r="DA20">
        <v>10015</v>
      </c>
      <c r="DB20">
        <v>0</v>
      </c>
      <c r="DC20">
        <v>0.27582000000000001</v>
      </c>
      <c r="DD20">
        <v>0.30581700000000001</v>
      </c>
      <c r="DE20">
        <v>407.60899999999998</v>
      </c>
      <c r="DF20">
        <v>407.27800000000002</v>
      </c>
      <c r="DG20">
        <v>4.6779599999999998E-2</v>
      </c>
      <c r="DH20">
        <v>399.98599999999999</v>
      </c>
      <c r="DI20">
        <v>17.905100000000001</v>
      </c>
      <c r="DJ20">
        <v>1.63239</v>
      </c>
      <c r="DK20">
        <v>1.6281399999999999</v>
      </c>
      <c r="DL20">
        <v>14.268000000000001</v>
      </c>
      <c r="DM20">
        <v>14.2277</v>
      </c>
      <c r="DN20">
        <v>0</v>
      </c>
      <c r="DO20">
        <v>0</v>
      </c>
      <c r="DP20">
        <v>0</v>
      </c>
      <c r="DQ20">
        <v>0</v>
      </c>
      <c r="DR20">
        <v>1.83</v>
      </c>
      <c r="DS20">
        <v>0</v>
      </c>
      <c r="DT20">
        <v>-19.27</v>
      </c>
      <c r="DU20">
        <v>-1.35</v>
      </c>
      <c r="DV20">
        <v>34.561999999999998</v>
      </c>
      <c r="DW20">
        <v>39.561999999999998</v>
      </c>
      <c r="DX20">
        <v>36.75</v>
      </c>
      <c r="DY20">
        <v>39</v>
      </c>
      <c r="DZ20">
        <v>35.5</v>
      </c>
      <c r="EA20">
        <v>0</v>
      </c>
      <c r="EB20">
        <v>0</v>
      </c>
      <c r="EC20">
        <v>0</v>
      </c>
      <c r="ED20">
        <v>4913.7000000476801</v>
      </c>
      <c r="EE20">
        <v>0</v>
      </c>
      <c r="EF20">
        <v>3.1003846153846202</v>
      </c>
      <c r="EG20">
        <v>2.22393159456804</v>
      </c>
      <c r="EH20">
        <v>-1.1767522490964899</v>
      </c>
      <c r="EI20">
        <v>-20.49</v>
      </c>
      <c r="EJ20">
        <v>15</v>
      </c>
      <c r="EK20">
        <v>1634336852</v>
      </c>
      <c r="EL20" t="s">
        <v>393</v>
      </c>
      <c r="EM20">
        <v>1634336852</v>
      </c>
      <c r="EN20">
        <v>1634336852</v>
      </c>
      <c r="EO20">
        <v>130</v>
      </c>
      <c r="EP20">
        <v>0.127</v>
      </c>
      <c r="EQ20">
        <v>4.2000000000000003E-2</v>
      </c>
      <c r="ER20">
        <v>2.6120000000000001</v>
      </c>
      <c r="ES20">
        <v>0.17100000000000001</v>
      </c>
      <c r="ET20">
        <v>400</v>
      </c>
      <c r="EU20">
        <v>18</v>
      </c>
      <c r="EV20">
        <v>0.28000000000000003</v>
      </c>
      <c r="EW20">
        <v>0.14000000000000001</v>
      </c>
      <c r="EX20">
        <v>0.30189365000000001</v>
      </c>
      <c r="EY20">
        <v>-4.5596622889306597E-2</v>
      </c>
      <c r="EZ20">
        <v>2.0115247210201002E-2</v>
      </c>
      <c r="FA20">
        <v>1</v>
      </c>
      <c r="FB20">
        <v>4.6063947500000001E-2</v>
      </c>
      <c r="FC20">
        <v>1.55314502814259E-2</v>
      </c>
      <c r="FD20">
        <v>1.81300479742712E-3</v>
      </c>
      <c r="FE20">
        <v>1</v>
      </c>
      <c r="FF20">
        <v>2</v>
      </c>
      <c r="FG20">
        <v>2</v>
      </c>
      <c r="FH20" t="s">
        <v>394</v>
      </c>
      <c r="FI20">
        <v>3.88449</v>
      </c>
      <c r="FJ20">
        <v>2.75902</v>
      </c>
      <c r="FK20">
        <v>8.8781799999999994E-2</v>
      </c>
      <c r="FL20">
        <v>8.9329000000000006E-2</v>
      </c>
      <c r="FM20">
        <v>8.5422799999999993E-2</v>
      </c>
      <c r="FN20">
        <v>8.5916000000000006E-2</v>
      </c>
      <c r="FO20">
        <v>35890.6</v>
      </c>
      <c r="FP20">
        <v>39383.800000000003</v>
      </c>
      <c r="FQ20">
        <v>35681.199999999997</v>
      </c>
      <c r="FR20">
        <v>39244.699999999997</v>
      </c>
      <c r="FS20">
        <v>46296.2</v>
      </c>
      <c r="FT20">
        <v>51793.2</v>
      </c>
      <c r="FU20">
        <v>55795</v>
      </c>
      <c r="FV20">
        <v>62924.800000000003</v>
      </c>
      <c r="FW20">
        <v>2.6536300000000002</v>
      </c>
      <c r="FX20">
        <v>2.2633999999999999</v>
      </c>
      <c r="FY20">
        <v>-0.667319</v>
      </c>
      <c r="FZ20">
        <v>0</v>
      </c>
      <c r="GA20">
        <v>-244.74199999999999</v>
      </c>
      <c r="GB20">
        <v>999.9</v>
      </c>
      <c r="GC20">
        <v>53.686999999999998</v>
      </c>
      <c r="GD20">
        <v>27.593</v>
      </c>
      <c r="GE20">
        <v>21.878699999999998</v>
      </c>
      <c r="GF20">
        <v>56.610300000000002</v>
      </c>
      <c r="GG20">
        <v>44.635399999999997</v>
      </c>
      <c r="GH20">
        <v>3</v>
      </c>
      <c r="GI20">
        <v>-0.23388500000000001</v>
      </c>
      <c r="GJ20">
        <v>-0.82222200000000001</v>
      </c>
      <c r="GK20">
        <v>20.1493</v>
      </c>
      <c r="GL20">
        <v>5.2000700000000002</v>
      </c>
      <c r="GM20">
        <v>12.008900000000001</v>
      </c>
      <c r="GN20">
        <v>4.9757499999999997</v>
      </c>
      <c r="GO20">
        <v>3.2930299999999999</v>
      </c>
      <c r="GP20">
        <v>44.2</v>
      </c>
      <c r="GQ20">
        <v>2164</v>
      </c>
      <c r="GR20">
        <v>9999</v>
      </c>
      <c r="GS20">
        <v>9999</v>
      </c>
      <c r="GT20">
        <v>1.8631</v>
      </c>
      <c r="GU20">
        <v>1.86798</v>
      </c>
      <c r="GV20">
        <v>1.86774</v>
      </c>
      <c r="GW20">
        <v>1.8689</v>
      </c>
      <c r="GX20">
        <v>1.86981</v>
      </c>
      <c r="GY20">
        <v>1.8658300000000001</v>
      </c>
      <c r="GZ20">
        <v>1.8669100000000001</v>
      </c>
      <c r="HA20">
        <v>1.86829</v>
      </c>
      <c r="HB20">
        <v>5</v>
      </c>
      <c r="HC20">
        <v>0</v>
      </c>
      <c r="HD20">
        <v>0</v>
      </c>
      <c r="HE20">
        <v>0</v>
      </c>
      <c r="HF20" t="s">
        <v>395</v>
      </c>
      <c r="HG20" t="s">
        <v>396</v>
      </c>
      <c r="HH20" t="s">
        <v>397</v>
      </c>
      <c r="HI20" t="s">
        <v>397</v>
      </c>
      <c r="HJ20" t="s">
        <v>397</v>
      </c>
      <c r="HK20" t="s">
        <v>397</v>
      </c>
      <c r="HL20">
        <v>0</v>
      </c>
      <c r="HM20">
        <v>100</v>
      </c>
      <c r="HN20">
        <v>100</v>
      </c>
      <c r="HO20">
        <v>2.6120000000000001</v>
      </c>
      <c r="HP20">
        <v>0.17130000000000001</v>
      </c>
      <c r="HQ20">
        <v>2.6122000000000298</v>
      </c>
      <c r="HR20">
        <v>0</v>
      </c>
      <c r="HS20">
        <v>0</v>
      </c>
      <c r="HT20">
        <v>0</v>
      </c>
      <c r="HU20">
        <v>0.17134000000000099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1.7</v>
      </c>
      <c r="ID20">
        <v>1.7</v>
      </c>
      <c r="IE20">
        <v>1.49414</v>
      </c>
      <c r="IF20">
        <v>2.2412100000000001</v>
      </c>
      <c r="IG20">
        <v>2.9980500000000001</v>
      </c>
      <c r="IH20">
        <v>2.9565399999999999</v>
      </c>
      <c r="II20">
        <v>2.7453599999999998</v>
      </c>
      <c r="IJ20">
        <v>2.3120099999999999</v>
      </c>
      <c r="IK20">
        <v>31.455200000000001</v>
      </c>
      <c r="IL20">
        <v>24.2364</v>
      </c>
      <c r="IM20">
        <v>18</v>
      </c>
      <c r="IN20">
        <v>1074.03</v>
      </c>
      <c r="IO20">
        <v>672.97699999999998</v>
      </c>
      <c r="IP20">
        <v>24.9999</v>
      </c>
      <c r="IQ20">
        <v>24.220199999999998</v>
      </c>
      <c r="IR20">
        <v>30.0001</v>
      </c>
      <c r="IS20">
        <v>24.099699999999999</v>
      </c>
      <c r="IT20">
        <v>24.0532</v>
      </c>
      <c r="IU20">
        <v>29.9466</v>
      </c>
      <c r="IV20">
        <v>18.6006</v>
      </c>
      <c r="IW20">
        <v>64.061499999999995</v>
      </c>
      <c r="IX20">
        <v>25</v>
      </c>
      <c r="IY20">
        <v>400</v>
      </c>
      <c r="IZ20">
        <v>17.969200000000001</v>
      </c>
      <c r="JA20">
        <v>103.48699999999999</v>
      </c>
      <c r="JB20">
        <v>104.754</v>
      </c>
    </row>
    <row r="21" spans="1:262" x14ac:dyDescent="0.2">
      <c r="A21">
        <v>5</v>
      </c>
      <c r="B21">
        <v>1634336959.0999999</v>
      </c>
      <c r="C21">
        <v>20</v>
      </c>
      <c r="D21" t="s">
        <v>405</v>
      </c>
      <c r="E21" t="s">
        <v>406</v>
      </c>
      <c r="F21" t="s">
        <v>390</v>
      </c>
      <c r="G21">
        <v>1634336959.0999999</v>
      </c>
      <c r="H21">
        <f t="shared" si="0"/>
        <v>7.8230858658870421E-5</v>
      </c>
      <c r="I21">
        <f t="shared" si="1"/>
        <v>7.8230858658870417E-2</v>
      </c>
      <c r="J21">
        <f t="shared" si="2"/>
        <v>-1.8044703278428533</v>
      </c>
      <c r="K21">
        <f t="shared" si="3"/>
        <v>399.94099999999997</v>
      </c>
      <c r="L21">
        <f t="shared" si="4"/>
        <v>1057.846108140383</v>
      </c>
      <c r="M21">
        <f t="shared" si="5"/>
        <v>96.298531342667303</v>
      </c>
      <c r="N21">
        <f t="shared" si="6"/>
        <v>36.407687873826994</v>
      </c>
      <c r="O21">
        <f t="shared" si="7"/>
        <v>4.2528455327400776E-3</v>
      </c>
      <c r="P21">
        <f t="shared" si="8"/>
        <v>2.7570892547786485</v>
      </c>
      <c r="Q21">
        <f t="shared" si="9"/>
        <v>4.2492044198123788E-3</v>
      </c>
      <c r="R21">
        <f t="shared" si="10"/>
        <v>2.6560796346091872E-3</v>
      </c>
      <c r="S21">
        <f t="shared" si="11"/>
        <v>0</v>
      </c>
      <c r="T21">
        <f t="shared" si="12"/>
        <v>25.443350729867859</v>
      </c>
      <c r="U21">
        <f t="shared" si="13"/>
        <v>25.443350729867859</v>
      </c>
      <c r="V21">
        <f t="shared" si="14"/>
        <v>3.2647003607751608</v>
      </c>
      <c r="W21">
        <f t="shared" si="15"/>
        <v>49.980910943951649</v>
      </c>
      <c r="X21">
        <f t="shared" si="16"/>
        <v>1.6338175352972</v>
      </c>
      <c r="Y21">
        <f t="shared" si="17"/>
        <v>3.2688830684365775</v>
      </c>
      <c r="Z21">
        <f t="shared" si="18"/>
        <v>1.6308828254779608</v>
      </c>
      <c r="AA21">
        <f t="shared" si="19"/>
        <v>-3.4499808668561855</v>
      </c>
      <c r="AB21">
        <f t="shared" si="20"/>
        <v>3.2030877340215937</v>
      </c>
      <c r="AC21">
        <f t="shared" si="21"/>
        <v>0.24686639546577532</v>
      </c>
      <c r="AD21">
        <f t="shared" si="22"/>
        <v>-2.6737368816309726E-5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48097.790285006246</v>
      </c>
      <c r="AJ21" t="s">
        <v>391</v>
      </c>
      <c r="AK21" t="s">
        <v>391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391</v>
      </c>
      <c r="AQ21" t="s">
        <v>391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-1.8044703278428533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391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238</v>
      </c>
      <c r="BM21">
        <v>300</v>
      </c>
      <c r="BN21">
        <v>300</v>
      </c>
      <c r="BO21">
        <v>300</v>
      </c>
      <c r="BP21">
        <v>10402.799999999999</v>
      </c>
      <c r="BQ21">
        <v>978.41</v>
      </c>
      <c r="BR21">
        <v>-7.35668E-3</v>
      </c>
      <c r="BS21">
        <v>3.15</v>
      </c>
      <c r="BT21" t="s">
        <v>391</v>
      </c>
      <c r="BU21" t="s">
        <v>391</v>
      </c>
      <c r="BV21" t="s">
        <v>391</v>
      </c>
      <c r="BW21" t="s">
        <v>391</v>
      </c>
      <c r="BX21" t="s">
        <v>391</v>
      </c>
      <c r="BY21" t="s">
        <v>391</v>
      </c>
      <c r="BZ21" t="s">
        <v>391</v>
      </c>
      <c r="CA21" t="s">
        <v>391</v>
      </c>
      <c r="CB21" t="s">
        <v>391</v>
      </c>
      <c r="CC21" t="s">
        <v>391</v>
      </c>
      <c r="CD21">
        <f t="shared" si="42"/>
        <v>0</v>
      </c>
      <c r="CE21">
        <f t="shared" si="43"/>
        <v>0</v>
      </c>
      <c r="CF21">
        <f t="shared" si="44"/>
        <v>0</v>
      </c>
      <c r="CG21">
        <f t="shared" si="45"/>
        <v>0</v>
      </c>
      <c r="CH21">
        <v>6</v>
      </c>
      <c r="CI21">
        <v>0.5</v>
      </c>
      <c r="CJ21" t="s">
        <v>392</v>
      </c>
      <c r="CK21">
        <v>2</v>
      </c>
      <c r="CL21">
        <v>1634336959.0999999</v>
      </c>
      <c r="CM21">
        <v>399.94099999999997</v>
      </c>
      <c r="CN21">
        <v>398.87700000000001</v>
      </c>
      <c r="CO21">
        <v>17.947600000000001</v>
      </c>
      <c r="CP21">
        <v>17.901499999999999</v>
      </c>
      <c r="CQ21">
        <v>397.32900000000001</v>
      </c>
      <c r="CR21">
        <v>17.776299999999999</v>
      </c>
      <c r="CS21">
        <v>999.91499999999996</v>
      </c>
      <c r="CT21">
        <v>90.932299999999998</v>
      </c>
      <c r="CU21">
        <v>0.10034700000000001</v>
      </c>
      <c r="CV21">
        <v>25.4649</v>
      </c>
      <c r="CW21">
        <v>-264.73599999999999</v>
      </c>
      <c r="CX21">
        <v>999.9</v>
      </c>
      <c r="CY21">
        <v>0</v>
      </c>
      <c r="CZ21">
        <v>0</v>
      </c>
      <c r="DA21">
        <v>9950</v>
      </c>
      <c r="DB21">
        <v>0</v>
      </c>
      <c r="DC21">
        <v>0.27582000000000001</v>
      </c>
      <c r="DD21">
        <v>1.06369</v>
      </c>
      <c r="DE21">
        <v>407.25</v>
      </c>
      <c r="DF21">
        <v>406.14800000000002</v>
      </c>
      <c r="DG21">
        <v>4.6142599999999999E-2</v>
      </c>
      <c r="DH21">
        <v>398.87700000000001</v>
      </c>
      <c r="DI21">
        <v>17.901499999999999</v>
      </c>
      <c r="DJ21">
        <v>1.63202</v>
      </c>
      <c r="DK21">
        <v>1.62782</v>
      </c>
      <c r="DL21">
        <v>14.2645</v>
      </c>
      <c r="DM21">
        <v>14.2248</v>
      </c>
      <c r="DN21">
        <v>0</v>
      </c>
      <c r="DO21">
        <v>0</v>
      </c>
      <c r="DP21">
        <v>0</v>
      </c>
      <c r="DQ21">
        <v>0</v>
      </c>
      <c r="DR21">
        <v>2.85</v>
      </c>
      <c r="DS21">
        <v>0</v>
      </c>
      <c r="DT21">
        <v>-19.72</v>
      </c>
      <c r="DU21">
        <v>-1.1100000000000001</v>
      </c>
      <c r="DV21">
        <v>34.561999999999998</v>
      </c>
      <c r="DW21">
        <v>39.625</v>
      </c>
      <c r="DX21">
        <v>36.811999999999998</v>
      </c>
      <c r="DY21">
        <v>39.061999999999998</v>
      </c>
      <c r="DZ21">
        <v>35.5</v>
      </c>
      <c r="EA21">
        <v>0</v>
      </c>
      <c r="EB21">
        <v>0</v>
      </c>
      <c r="EC21">
        <v>0</v>
      </c>
      <c r="ED21">
        <v>4919.1000001430502</v>
      </c>
      <c r="EE21">
        <v>0</v>
      </c>
      <c r="EF21">
        <v>3.4116</v>
      </c>
      <c r="EG21">
        <v>-0.45999998496128802</v>
      </c>
      <c r="EH21">
        <v>13.9007691817405</v>
      </c>
      <c r="EI21">
        <v>-20.101600000000001</v>
      </c>
      <c r="EJ21">
        <v>15</v>
      </c>
      <c r="EK21">
        <v>1634336852</v>
      </c>
      <c r="EL21" t="s">
        <v>393</v>
      </c>
      <c r="EM21">
        <v>1634336852</v>
      </c>
      <c r="EN21">
        <v>1634336852</v>
      </c>
      <c r="EO21">
        <v>130</v>
      </c>
      <c r="EP21">
        <v>0.127</v>
      </c>
      <c r="EQ21">
        <v>4.2000000000000003E-2</v>
      </c>
      <c r="ER21">
        <v>2.6120000000000001</v>
      </c>
      <c r="ES21">
        <v>0.17100000000000001</v>
      </c>
      <c r="ET21">
        <v>400</v>
      </c>
      <c r="EU21">
        <v>18</v>
      </c>
      <c r="EV21">
        <v>0.28000000000000003</v>
      </c>
      <c r="EW21">
        <v>0.14000000000000001</v>
      </c>
      <c r="EX21">
        <v>0.36295675609756101</v>
      </c>
      <c r="EY21">
        <v>0.81970442508710795</v>
      </c>
      <c r="EZ21">
        <v>0.14982681664814301</v>
      </c>
      <c r="FA21">
        <v>0</v>
      </c>
      <c r="FB21">
        <v>4.6416402439024403E-2</v>
      </c>
      <c r="FC21">
        <v>7.5603073170731399E-3</v>
      </c>
      <c r="FD21">
        <v>1.59983829632382E-3</v>
      </c>
      <c r="FE21">
        <v>1</v>
      </c>
      <c r="FF21">
        <v>1</v>
      </c>
      <c r="FG21">
        <v>2</v>
      </c>
      <c r="FH21" t="s">
        <v>400</v>
      </c>
      <c r="FI21">
        <v>3.8843000000000001</v>
      </c>
      <c r="FJ21">
        <v>2.7589100000000002</v>
      </c>
      <c r="FK21">
        <v>8.8722400000000007E-2</v>
      </c>
      <c r="FL21">
        <v>8.9140300000000006E-2</v>
      </c>
      <c r="FM21">
        <v>8.5408899999999996E-2</v>
      </c>
      <c r="FN21">
        <v>8.5904800000000003E-2</v>
      </c>
      <c r="FO21">
        <v>35892.9</v>
      </c>
      <c r="FP21">
        <v>39391.699999999997</v>
      </c>
      <c r="FQ21">
        <v>35681.1</v>
      </c>
      <c r="FR21">
        <v>39244.400000000001</v>
      </c>
      <c r="FS21">
        <v>46296.6</v>
      </c>
      <c r="FT21">
        <v>51793.7</v>
      </c>
      <c r="FU21">
        <v>55794.7</v>
      </c>
      <c r="FV21">
        <v>62924.6</v>
      </c>
      <c r="FW21">
        <v>2.65523</v>
      </c>
      <c r="FX21">
        <v>2.2637</v>
      </c>
      <c r="FY21">
        <v>-0.66845900000000003</v>
      </c>
      <c r="FZ21">
        <v>0</v>
      </c>
      <c r="GA21">
        <v>-244.74600000000001</v>
      </c>
      <c r="GB21">
        <v>999.9</v>
      </c>
      <c r="GC21">
        <v>53.686999999999998</v>
      </c>
      <c r="GD21">
        <v>27.593</v>
      </c>
      <c r="GE21">
        <v>21.877199999999998</v>
      </c>
      <c r="GF21">
        <v>56.380299999999998</v>
      </c>
      <c r="GG21">
        <v>44.6554</v>
      </c>
      <c r="GH21">
        <v>3</v>
      </c>
      <c r="GI21">
        <v>-0.23397899999999999</v>
      </c>
      <c r="GJ21">
        <v>-0.82238599999999995</v>
      </c>
      <c r="GK21">
        <v>20.1493</v>
      </c>
      <c r="GL21">
        <v>5.1999199999999997</v>
      </c>
      <c r="GM21">
        <v>12.0091</v>
      </c>
      <c r="GN21">
        <v>4.9756999999999998</v>
      </c>
      <c r="GO21">
        <v>3.2930000000000001</v>
      </c>
      <c r="GP21">
        <v>44.2</v>
      </c>
      <c r="GQ21">
        <v>2164.4</v>
      </c>
      <c r="GR21">
        <v>9999</v>
      </c>
      <c r="GS21">
        <v>9999</v>
      </c>
      <c r="GT21">
        <v>1.8631</v>
      </c>
      <c r="GU21">
        <v>1.86798</v>
      </c>
      <c r="GV21">
        <v>1.86775</v>
      </c>
      <c r="GW21">
        <v>1.8689</v>
      </c>
      <c r="GX21">
        <v>1.86981</v>
      </c>
      <c r="GY21">
        <v>1.8658399999999999</v>
      </c>
      <c r="GZ21">
        <v>1.8669100000000001</v>
      </c>
      <c r="HA21">
        <v>1.86829</v>
      </c>
      <c r="HB21">
        <v>5</v>
      </c>
      <c r="HC21">
        <v>0</v>
      </c>
      <c r="HD21">
        <v>0</v>
      </c>
      <c r="HE21">
        <v>0</v>
      </c>
      <c r="HF21" t="s">
        <v>395</v>
      </c>
      <c r="HG21" t="s">
        <v>396</v>
      </c>
      <c r="HH21" t="s">
        <v>397</v>
      </c>
      <c r="HI21" t="s">
        <v>397</v>
      </c>
      <c r="HJ21" t="s">
        <v>397</v>
      </c>
      <c r="HK21" t="s">
        <v>397</v>
      </c>
      <c r="HL21">
        <v>0</v>
      </c>
      <c r="HM21">
        <v>100</v>
      </c>
      <c r="HN21">
        <v>100</v>
      </c>
      <c r="HO21">
        <v>2.6120000000000001</v>
      </c>
      <c r="HP21">
        <v>0.17130000000000001</v>
      </c>
      <c r="HQ21">
        <v>2.6122000000000298</v>
      </c>
      <c r="HR21">
        <v>0</v>
      </c>
      <c r="HS21">
        <v>0</v>
      </c>
      <c r="HT21">
        <v>0</v>
      </c>
      <c r="HU21">
        <v>0.17134000000000099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1.8</v>
      </c>
      <c r="ID21">
        <v>1.8</v>
      </c>
      <c r="IE21">
        <v>1.48682</v>
      </c>
      <c r="IF21">
        <v>0</v>
      </c>
      <c r="IG21">
        <v>2.9968300000000001</v>
      </c>
      <c r="IH21">
        <v>2.9565399999999999</v>
      </c>
      <c r="II21">
        <v>2.7453599999999998</v>
      </c>
      <c r="IJ21">
        <v>2.323</v>
      </c>
      <c r="IK21">
        <v>31.455200000000001</v>
      </c>
      <c r="IL21">
        <v>24.245100000000001</v>
      </c>
      <c r="IM21">
        <v>18</v>
      </c>
      <c r="IN21">
        <v>1075.94</v>
      </c>
      <c r="IO21">
        <v>673.20500000000004</v>
      </c>
      <c r="IP21">
        <v>24.9999</v>
      </c>
      <c r="IQ21">
        <v>24.218699999999998</v>
      </c>
      <c r="IR21">
        <v>30</v>
      </c>
      <c r="IS21">
        <v>24.098700000000001</v>
      </c>
      <c r="IT21">
        <v>24.0517</v>
      </c>
      <c r="IU21">
        <v>29.994900000000001</v>
      </c>
      <c r="IV21">
        <v>18.6006</v>
      </c>
      <c r="IW21">
        <v>64.061499999999995</v>
      </c>
      <c r="IX21">
        <v>25</v>
      </c>
      <c r="IY21">
        <v>400</v>
      </c>
      <c r="IZ21">
        <v>17.969200000000001</v>
      </c>
      <c r="JA21">
        <v>103.48699999999999</v>
      </c>
      <c r="JB21">
        <v>104.753</v>
      </c>
    </row>
    <row r="22" spans="1:262" x14ac:dyDescent="0.2">
      <c r="A22">
        <v>6</v>
      </c>
      <c r="B22">
        <v>1634336964.0999999</v>
      </c>
      <c r="C22">
        <v>25</v>
      </c>
      <c r="D22" t="s">
        <v>407</v>
      </c>
      <c r="E22" t="s">
        <v>408</v>
      </c>
      <c r="F22" t="s">
        <v>390</v>
      </c>
      <c r="G22">
        <v>1634336964.0999999</v>
      </c>
      <c r="H22">
        <f t="shared" si="0"/>
        <v>6.8223445258127244E-5</v>
      </c>
      <c r="I22">
        <f t="shared" si="1"/>
        <v>6.8223445258127249E-2</v>
      </c>
      <c r="J22">
        <f t="shared" si="2"/>
        <v>-3.3471261901142708</v>
      </c>
      <c r="K22">
        <f t="shared" si="3"/>
        <v>398.19200000000001</v>
      </c>
      <c r="L22">
        <f t="shared" si="4"/>
        <v>1811.9802104819078</v>
      </c>
      <c r="M22">
        <f t="shared" si="5"/>
        <v>164.94304519429625</v>
      </c>
      <c r="N22">
        <f t="shared" si="6"/>
        <v>36.247085190041595</v>
      </c>
      <c r="O22">
        <f t="shared" si="7"/>
        <v>3.7050157580093474E-3</v>
      </c>
      <c r="P22">
        <f t="shared" si="8"/>
        <v>2.767002216994757</v>
      </c>
      <c r="Q22">
        <f t="shared" si="9"/>
        <v>3.7022618505118555E-3</v>
      </c>
      <c r="R22">
        <f t="shared" si="10"/>
        <v>2.3141609078722158E-3</v>
      </c>
      <c r="S22">
        <f t="shared" si="11"/>
        <v>0</v>
      </c>
      <c r="T22">
        <f t="shared" si="12"/>
        <v>25.448969907526102</v>
      </c>
      <c r="U22">
        <f t="shared" si="13"/>
        <v>25.448969907526102</v>
      </c>
      <c r="V22">
        <f t="shared" si="14"/>
        <v>3.2657905907618323</v>
      </c>
      <c r="W22">
        <f t="shared" si="15"/>
        <v>49.962611427910339</v>
      </c>
      <c r="X22">
        <f t="shared" si="16"/>
        <v>1.6334910535865599</v>
      </c>
      <c r="Y22">
        <f t="shared" si="17"/>
        <v>3.2694268912334152</v>
      </c>
      <c r="Z22">
        <f t="shared" si="18"/>
        <v>1.6322995371752724</v>
      </c>
      <c r="AA22">
        <f t="shared" si="19"/>
        <v>-3.0086539358834115</v>
      </c>
      <c r="AB22">
        <f t="shared" si="20"/>
        <v>2.7940544933376854</v>
      </c>
      <c r="AC22">
        <f t="shared" si="21"/>
        <v>0.21457924287620445</v>
      </c>
      <c r="AD22">
        <f t="shared" si="22"/>
        <v>-2.0199669521492325E-5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48368.415197802547</v>
      </c>
      <c r="AJ22" t="s">
        <v>391</v>
      </c>
      <c r="AK22" t="s">
        <v>391</v>
      </c>
      <c r="AL22">
        <v>0</v>
      </c>
      <c r="AM22">
        <v>0</v>
      </c>
      <c r="AN22" t="e">
        <f t="shared" si="26"/>
        <v>#DIV/0!</v>
      </c>
      <c r="AO22">
        <v>0</v>
      </c>
      <c r="AP22" t="s">
        <v>391</v>
      </c>
      <c r="AQ22" t="s">
        <v>391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-3.3471261901142708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391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 t="e">
        <f t="shared" si="38"/>
        <v>#DIV/0!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238</v>
      </c>
      <c r="BM22">
        <v>300</v>
      </c>
      <c r="BN22">
        <v>300</v>
      </c>
      <c r="BO22">
        <v>300</v>
      </c>
      <c r="BP22">
        <v>10402.799999999999</v>
      </c>
      <c r="BQ22">
        <v>978.41</v>
      </c>
      <c r="BR22">
        <v>-7.35668E-3</v>
      </c>
      <c r="BS22">
        <v>3.15</v>
      </c>
      <c r="BT22" t="s">
        <v>391</v>
      </c>
      <c r="BU22" t="s">
        <v>391</v>
      </c>
      <c r="BV22" t="s">
        <v>391</v>
      </c>
      <c r="BW22" t="s">
        <v>391</v>
      </c>
      <c r="BX22" t="s">
        <v>391</v>
      </c>
      <c r="BY22" t="s">
        <v>391</v>
      </c>
      <c r="BZ22" t="s">
        <v>391</v>
      </c>
      <c r="CA22" t="s">
        <v>391</v>
      </c>
      <c r="CB22" t="s">
        <v>391</v>
      </c>
      <c r="CC22" t="s">
        <v>391</v>
      </c>
      <c r="CD22">
        <f t="shared" si="42"/>
        <v>0</v>
      </c>
      <c r="CE22">
        <f t="shared" si="43"/>
        <v>0</v>
      </c>
      <c r="CF22">
        <f t="shared" si="44"/>
        <v>0</v>
      </c>
      <c r="CG22">
        <f t="shared" si="45"/>
        <v>0</v>
      </c>
      <c r="CH22">
        <v>6</v>
      </c>
      <c r="CI22">
        <v>0.5</v>
      </c>
      <c r="CJ22" t="s">
        <v>392</v>
      </c>
      <c r="CK22">
        <v>2</v>
      </c>
      <c r="CL22">
        <v>1634336964.0999999</v>
      </c>
      <c r="CM22">
        <v>398.19200000000001</v>
      </c>
      <c r="CN22">
        <v>396.2</v>
      </c>
      <c r="CO22">
        <v>17.944700000000001</v>
      </c>
      <c r="CP22">
        <v>17.904499999999999</v>
      </c>
      <c r="CQ22">
        <v>395.58</v>
      </c>
      <c r="CR22">
        <v>17.773399999999999</v>
      </c>
      <c r="CS22">
        <v>999.98800000000006</v>
      </c>
      <c r="CT22">
        <v>90.929199999999994</v>
      </c>
      <c r="CU22">
        <v>9.9964800000000006E-2</v>
      </c>
      <c r="CV22">
        <v>25.467700000000001</v>
      </c>
      <c r="CW22">
        <v>-264.77499999999998</v>
      </c>
      <c r="CX22">
        <v>999.9</v>
      </c>
      <c r="CY22">
        <v>0</v>
      </c>
      <c r="CZ22">
        <v>0</v>
      </c>
      <c r="DA22">
        <v>10008.799999999999</v>
      </c>
      <c r="DB22">
        <v>0</v>
      </c>
      <c r="DC22">
        <v>0.27582000000000001</v>
      </c>
      <c r="DD22">
        <v>1.9921899999999999</v>
      </c>
      <c r="DE22">
        <v>405.46800000000002</v>
      </c>
      <c r="DF22">
        <v>403.423</v>
      </c>
      <c r="DG22">
        <v>4.0248899999999997E-2</v>
      </c>
      <c r="DH22">
        <v>396.2</v>
      </c>
      <c r="DI22">
        <v>17.904499999999999</v>
      </c>
      <c r="DJ22">
        <v>1.6316999999999999</v>
      </c>
      <c r="DK22">
        <v>1.6280399999999999</v>
      </c>
      <c r="DL22">
        <v>14.2614</v>
      </c>
      <c r="DM22">
        <v>14.226800000000001</v>
      </c>
      <c r="DN22">
        <v>0</v>
      </c>
      <c r="DO22">
        <v>0</v>
      </c>
      <c r="DP22">
        <v>0</v>
      </c>
      <c r="DQ22">
        <v>0</v>
      </c>
      <c r="DR22">
        <v>4.03</v>
      </c>
      <c r="DS22">
        <v>0</v>
      </c>
      <c r="DT22">
        <v>-19.45</v>
      </c>
      <c r="DU22">
        <v>-1.49</v>
      </c>
      <c r="DV22">
        <v>34.561999999999998</v>
      </c>
      <c r="DW22">
        <v>39.625</v>
      </c>
      <c r="DX22">
        <v>36.811999999999998</v>
      </c>
      <c r="DY22">
        <v>39.125</v>
      </c>
      <c r="DZ22">
        <v>35.561999999999998</v>
      </c>
      <c r="EA22">
        <v>0</v>
      </c>
      <c r="EB22">
        <v>0</v>
      </c>
      <c r="EC22">
        <v>0</v>
      </c>
      <c r="ED22">
        <v>4923.9000000953702</v>
      </c>
      <c r="EE22">
        <v>0</v>
      </c>
      <c r="EF22">
        <v>3.1943999999999999</v>
      </c>
      <c r="EG22">
        <v>0.76769234343156401</v>
      </c>
      <c r="EH22">
        <v>-0.52692311871679398</v>
      </c>
      <c r="EI22">
        <v>-19.742000000000001</v>
      </c>
      <c r="EJ22">
        <v>15</v>
      </c>
      <c r="EK22">
        <v>1634336852</v>
      </c>
      <c r="EL22" t="s">
        <v>393</v>
      </c>
      <c r="EM22">
        <v>1634336852</v>
      </c>
      <c r="EN22">
        <v>1634336852</v>
      </c>
      <c r="EO22">
        <v>130</v>
      </c>
      <c r="EP22">
        <v>0.127</v>
      </c>
      <c r="EQ22">
        <v>4.2000000000000003E-2</v>
      </c>
      <c r="ER22">
        <v>2.6120000000000001</v>
      </c>
      <c r="ES22">
        <v>0.17100000000000001</v>
      </c>
      <c r="ET22">
        <v>400</v>
      </c>
      <c r="EU22">
        <v>18</v>
      </c>
      <c r="EV22">
        <v>0.28000000000000003</v>
      </c>
      <c r="EW22">
        <v>0.14000000000000001</v>
      </c>
      <c r="EX22">
        <v>0.61814452499999994</v>
      </c>
      <c r="EY22">
        <v>4.2075093095684801</v>
      </c>
      <c r="EZ22">
        <v>0.48903328878492502</v>
      </c>
      <c r="FA22">
        <v>0</v>
      </c>
      <c r="FB22">
        <v>4.6895079999999999E-2</v>
      </c>
      <c r="FC22">
        <v>-3.1345643527204798E-3</v>
      </c>
      <c r="FD22">
        <v>1.06035185485762E-3</v>
      </c>
      <c r="FE22">
        <v>1</v>
      </c>
      <c r="FF22">
        <v>1</v>
      </c>
      <c r="FG22">
        <v>2</v>
      </c>
      <c r="FH22" t="s">
        <v>400</v>
      </c>
      <c r="FI22">
        <v>3.8843999999999999</v>
      </c>
      <c r="FJ22">
        <v>2.7590300000000001</v>
      </c>
      <c r="FK22">
        <v>8.8419300000000006E-2</v>
      </c>
      <c r="FL22">
        <v>8.8678999999999994E-2</v>
      </c>
      <c r="FM22">
        <v>8.5396299999999994E-2</v>
      </c>
      <c r="FN22">
        <v>8.59124E-2</v>
      </c>
      <c r="FO22">
        <v>35905</v>
      </c>
      <c r="FP22">
        <v>39411.599999999999</v>
      </c>
      <c r="FQ22">
        <v>35681.300000000003</v>
      </c>
      <c r="FR22">
        <v>39244.400000000001</v>
      </c>
      <c r="FS22">
        <v>46297.599999999999</v>
      </c>
      <c r="FT22">
        <v>51793</v>
      </c>
      <c r="FU22">
        <v>55795.1</v>
      </c>
      <c r="FV22">
        <v>62924.3</v>
      </c>
      <c r="FW22">
        <v>2.6531500000000001</v>
      </c>
      <c r="FX22">
        <v>2.2638799999999999</v>
      </c>
      <c r="FY22">
        <v>-0.66977699999999996</v>
      </c>
      <c r="FZ22">
        <v>0</v>
      </c>
      <c r="GA22">
        <v>-244.745</v>
      </c>
      <c r="GB22">
        <v>999.9</v>
      </c>
      <c r="GC22">
        <v>53.686999999999998</v>
      </c>
      <c r="GD22">
        <v>27.593</v>
      </c>
      <c r="GE22">
        <v>21.881</v>
      </c>
      <c r="GF22">
        <v>56.240299999999998</v>
      </c>
      <c r="GG22">
        <v>44.611400000000003</v>
      </c>
      <c r="GH22">
        <v>3</v>
      </c>
      <c r="GI22">
        <v>-0.23403199999999999</v>
      </c>
      <c r="GJ22">
        <v>-0.82227700000000004</v>
      </c>
      <c r="GK22">
        <v>20.1494</v>
      </c>
      <c r="GL22">
        <v>5.19977</v>
      </c>
      <c r="GM22">
        <v>12.009499999999999</v>
      </c>
      <c r="GN22">
        <v>4.9757999999999996</v>
      </c>
      <c r="GO22">
        <v>3.2930299999999999</v>
      </c>
      <c r="GP22">
        <v>44.2</v>
      </c>
      <c r="GQ22">
        <v>2164.4</v>
      </c>
      <c r="GR22">
        <v>9999</v>
      </c>
      <c r="GS22">
        <v>9999</v>
      </c>
      <c r="GT22">
        <v>1.8631</v>
      </c>
      <c r="GU22">
        <v>1.86798</v>
      </c>
      <c r="GV22">
        <v>1.86772</v>
      </c>
      <c r="GW22">
        <v>1.8689</v>
      </c>
      <c r="GX22">
        <v>1.86981</v>
      </c>
      <c r="GY22">
        <v>1.86582</v>
      </c>
      <c r="GZ22">
        <v>1.8669100000000001</v>
      </c>
      <c r="HA22">
        <v>1.86829</v>
      </c>
      <c r="HB22">
        <v>5</v>
      </c>
      <c r="HC22">
        <v>0</v>
      </c>
      <c r="HD22">
        <v>0</v>
      </c>
      <c r="HE22">
        <v>0</v>
      </c>
      <c r="HF22" t="s">
        <v>395</v>
      </c>
      <c r="HG22" t="s">
        <v>396</v>
      </c>
      <c r="HH22" t="s">
        <v>397</v>
      </c>
      <c r="HI22" t="s">
        <v>397</v>
      </c>
      <c r="HJ22" t="s">
        <v>397</v>
      </c>
      <c r="HK22" t="s">
        <v>397</v>
      </c>
      <c r="HL22">
        <v>0</v>
      </c>
      <c r="HM22">
        <v>100</v>
      </c>
      <c r="HN22">
        <v>100</v>
      </c>
      <c r="HO22">
        <v>2.6120000000000001</v>
      </c>
      <c r="HP22">
        <v>0.17130000000000001</v>
      </c>
      <c r="HQ22">
        <v>2.6122000000000298</v>
      </c>
      <c r="HR22">
        <v>0</v>
      </c>
      <c r="HS22">
        <v>0</v>
      </c>
      <c r="HT22">
        <v>0</v>
      </c>
      <c r="HU22">
        <v>0.17134000000000099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1.9</v>
      </c>
      <c r="ID22">
        <v>1.9</v>
      </c>
      <c r="IE22">
        <v>1.47705</v>
      </c>
      <c r="IF22">
        <v>0</v>
      </c>
      <c r="IG22">
        <v>2.9980500000000001</v>
      </c>
      <c r="IH22">
        <v>2.9565399999999999</v>
      </c>
      <c r="II22">
        <v>2.7453599999999998</v>
      </c>
      <c r="IJ22">
        <v>2.3559600000000001</v>
      </c>
      <c r="IK22">
        <v>31.455200000000001</v>
      </c>
      <c r="IL22">
        <v>24.245100000000001</v>
      </c>
      <c r="IM22">
        <v>18</v>
      </c>
      <c r="IN22">
        <v>1073.3900000000001</v>
      </c>
      <c r="IO22">
        <v>673.32399999999996</v>
      </c>
      <c r="IP22">
        <v>24.9999</v>
      </c>
      <c r="IQ22">
        <v>24.217700000000001</v>
      </c>
      <c r="IR22">
        <v>30</v>
      </c>
      <c r="IS22">
        <v>24.096800000000002</v>
      </c>
      <c r="IT22">
        <v>24.049600000000002</v>
      </c>
      <c r="IU22">
        <v>30.153300000000002</v>
      </c>
      <c r="IV22">
        <v>18.323599999999999</v>
      </c>
      <c r="IW22">
        <v>64.061499999999995</v>
      </c>
      <c r="IX22">
        <v>25</v>
      </c>
      <c r="IY22">
        <v>400</v>
      </c>
      <c r="IZ22">
        <v>17.969200000000001</v>
      </c>
      <c r="JA22">
        <v>103.488</v>
      </c>
      <c r="JB22">
        <v>104.753</v>
      </c>
    </row>
    <row r="23" spans="1:262" x14ac:dyDescent="0.2">
      <c r="A23">
        <v>7</v>
      </c>
      <c r="B23">
        <v>1634336969.0999999</v>
      </c>
      <c r="C23">
        <v>30</v>
      </c>
      <c r="D23" t="s">
        <v>409</v>
      </c>
      <c r="E23" t="s">
        <v>410</v>
      </c>
      <c r="F23" t="s">
        <v>390</v>
      </c>
      <c r="G23">
        <v>1634336969.0999999</v>
      </c>
      <c r="H23">
        <f t="shared" si="0"/>
        <v>3.0378034366978189E-5</v>
      </c>
      <c r="I23">
        <f t="shared" si="1"/>
        <v>3.0378034366978189E-2</v>
      </c>
      <c r="J23">
        <f t="shared" si="2"/>
        <v>-4.3001617210746694</v>
      </c>
      <c r="K23">
        <f t="shared" si="3"/>
        <v>395.30200000000002</v>
      </c>
      <c r="L23">
        <f t="shared" si="4"/>
        <v>4496.1456781690604</v>
      </c>
      <c r="M23">
        <f t="shared" si="5"/>
        <v>409.27683619584627</v>
      </c>
      <c r="N23">
        <f t="shared" si="6"/>
        <v>35.983698812840608</v>
      </c>
      <c r="O23">
        <f t="shared" si="7"/>
        <v>1.6492463996414187E-3</v>
      </c>
      <c r="P23">
        <f t="shared" si="8"/>
        <v>2.767094464969623</v>
      </c>
      <c r="Q23">
        <f t="shared" si="9"/>
        <v>1.6487004918158633E-3</v>
      </c>
      <c r="R23">
        <f t="shared" si="10"/>
        <v>1.0304868387779125E-3</v>
      </c>
      <c r="S23">
        <f t="shared" si="11"/>
        <v>0</v>
      </c>
      <c r="T23">
        <f t="shared" si="12"/>
        <v>25.460460266841125</v>
      </c>
      <c r="U23">
        <f t="shared" si="13"/>
        <v>25.460460266841125</v>
      </c>
      <c r="V23">
        <f t="shared" si="14"/>
        <v>3.2680209346846807</v>
      </c>
      <c r="W23">
        <f t="shared" si="15"/>
        <v>50.034917664725128</v>
      </c>
      <c r="X23">
        <f t="shared" si="16"/>
        <v>1.6359619608916003</v>
      </c>
      <c r="Y23">
        <f t="shared" si="17"/>
        <v>3.2696405575280116</v>
      </c>
      <c r="Z23">
        <f t="shared" si="18"/>
        <v>1.6320589737930804</v>
      </c>
      <c r="AA23">
        <f t="shared" si="19"/>
        <v>-1.3396713155837381</v>
      </c>
      <c r="AB23">
        <f t="shared" si="20"/>
        <v>1.2441180300228571</v>
      </c>
      <c r="AC23">
        <f t="shared" si="21"/>
        <v>9.554928075004325E-2</v>
      </c>
      <c r="AD23">
        <f t="shared" si="22"/>
        <v>-4.0048108376211644E-6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48370.751347385638</v>
      </c>
      <c r="AJ23" t="s">
        <v>391</v>
      </c>
      <c r="AK23" t="s">
        <v>391</v>
      </c>
      <c r="AL23">
        <v>0</v>
      </c>
      <c r="AM23">
        <v>0</v>
      </c>
      <c r="AN23" t="e">
        <f t="shared" si="26"/>
        <v>#DIV/0!</v>
      </c>
      <c r="AO23">
        <v>0</v>
      </c>
      <c r="AP23" t="s">
        <v>391</v>
      </c>
      <c r="AQ23" t="s">
        <v>391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-4.3001617210746694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391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 t="e">
        <f t="shared" si="38"/>
        <v>#DIV/0!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238</v>
      </c>
      <c r="BM23">
        <v>300</v>
      </c>
      <c r="BN23">
        <v>300</v>
      </c>
      <c r="BO23">
        <v>300</v>
      </c>
      <c r="BP23">
        <v>10402.799999999999</v>
      </c>
      <c r="BQ23">
        <v>978.41</v>
      </c>
      <c r="BR23">
        <v>-7.35668E-3</v>
      </c>
      <c r="BS23">
        <v>3.15</v>
      </c>
      <c r="BT23" t="s">
        <v>391</v>
      </c>
      <c r="BU23" t="s">
        <v>391</v>
      </c>
      <c r="BV23" t="s">
        <v>391</v>
      </c>
      <c r="BW23" t="s">
        <v>391</v>
      </c>
      <c r="BX23" t="s">
        <v>391</v>
      </c>
      <c r="BY23" t="s">
        <v>391</v>
      </c>
      <c r="BZ23" t="s">
        <v>391</v>
      </c>
      <c r="CA23" t="s">
        <v>391</v>
      </c>
      <c r="CB23" t="s">
        <v>391</v>
      </c>
      <c r="CC23" t="s">
        <v>391</v>
      </c>
      <c r="CD23">
        <f t="shared" si="42"/>
        <v>0</v>
      </c>
      <c r="CE23">
        <f t="shared" si="43"/>
        <v>0</v>
      </c>
      <c r="CF23">
        <f t="shared" si="44"/>
        <v>0</v>
      </c>
      <c r="CG23">
        <f t="shared" si="45"/>
        <v>0</v>
      </c>
      <c r="CH23">
        <v>6</v>
      </c>
      <c r="CI23">
        <v>0.5</v>
      </c>
      <c r="CJ23" t="s">
        <v>392</v>
      </c>
      <c r="CK23">
        <v>2</v>
      </c>
      <c r="CL23">
        <v>1634336969.0999999</v>
      </c>
      <c r="CM23">
        <v>395.30200000000002</v>
      </c>
      <c r="CN23">
        <v>392.72899999999998</v>
      </c>
      <c r="CO23">
        <v>17.972000000000001</v>
      </c>
      <c r="CP23">
        <v>17.9541</v>
      </c>
      <c r="CQ23">
        <v>392.68900000000002</v>
      </c>
      <c r="CR23">
        <v>17.800699999999999</v>
      </c>
      <c r="CS23">
        <v>999.95799999999997</v>
      </c>
      <c r="CT23">
        <v>90.928700000000006</v>
      </c>
      <c r="CU23">
        <v>9.9675299999999994E-2</v>
      </c>
      <c r="CV23">
        <v>25.468800000000002</v>
      </c>
      <c r="CW23">
        <v>-264.76</v>
      </c>
      <c r="CX23">
        <v>999.9</v>
      </c>
      <c r="CY23">
        <v>0</v>
      </c>
      <c r="CZ23">
        <v>0</v>
      </c>
      <c r="DA23">
        <v>10009.4</v>
      </c>
      <c r="DB23">
        <v>0</v>
      </c>
      <c r="DC23">
        <v>0.27582000000000001</v>
      </c>
      <c r="DD23">
        <v>2.57254</v>
      </c>
      <c r="DE23">
        <v>402.536</v>
      </c>
      <c r="DF23">
        <v>399.90899999999999</v>
      </c>
      <c r="DG23">
        <v>1.7963400000000001E-2</v>
      </c>
      <c r="DH23">
        <v>392.72899999999998</v>
      </c>
      <c r="DI23">
        <v>17.9541</v>
      </c>
      <c r="DJ23">
        <v>1.6341699999999999</v>
      </c>
      <c r="DK23">
        <v>1.6325400000000001</v>
      </c>
      <c r="DL23">
        <v>14.2849</v>
      </c>
      <c r="DM23">
        <v>14.269399999999999</v>
      </c>
      <c r="DN23">
        <v>0</v>
      </c>
      <c r="DO23">
        <v>0</v>
      </c>
      <c r="DP23">
        <v>0</v>
      </c>
      <c r="DQ23">
        <v>0</v>
      </c>
      <c r="DR23">
        <v>3.84</v>
      </c>
      <c r="DS23">
        <v>0</v>
      </c>
      <c r="DT23">
        <v>-18.11</v>
      </c>
      <c r="DU23">
        <v>-1</v>
      </c>
      <c r="DV23">
        <v>34.625</v>
      </c>
      <c r="DW23">
        <v>39.686999999999998</v>
      </c>
      <c r="DX23">
        <v>36.875</v>
      </c>
      <c r="DY23">
        <v>39.25</v>
      </c>
      <c r="DZ23">
        <v>35.561999999999998</v>
      </c>
      <c r="EA23">
        <v>0</v>
      </c>
      <c r="EB23">
        <v>0</v>
      </c>
      <c r="EC23">
        <v>0</v>
      </c>
      <c r="ED23">
        <v>4928.7000000476801</v>
      </c>
      <c r="EE23">
        <v>0</v>
      </c>
      <c r="EF23">
        <v>3.2183999999999999</v>
      </c>
      <c r="EG23">
        <v>0.19615377388291599</v>
      </c>
      <c r="EH23">
        <v>3.1169231836517999</v>
      </c>
      <c r="EI23">
        <v>-19.258800000000001</v>
      </c>
      <c r="EJ23">
        <v>15</v>
      </c>
      <c r="EK23">
        <v>1634336852</v>
      </c>
      <c r="EL23" t="s">
        <v>393</v>
      </c>
      <c r="EM23">
        <v>1634336852</v>
      </c>
      <c r="EN23">
        <v>1634336852</v>
      </c>
      <c r="EO23">
        <v>130</v>
      </c>
      <c r="EP23">
        <v>0.127</v>
      </c>
      <c r="EQ23">
        <v>4.2000000000000003E-2</v>
      </c>
      <c r="ER23">
        <v>2.6120000000000001</v>
      </c>
      <c r="ES23">
        <v>0.17100000000000001</v>
      </c>
      <c r="ET23">
        <v>400</v>
      </c>
      <c r="EU23">
        <v>18</v>
      </c>
      <c r="EV23">
        <v>0.28000000000000003</v>
      </c>
      <c r="EW23">
        <v>0.14000000000000001</v>
      </c>
      <c r="EX23">
        <v>1.1363821951219499</v>
      </c>
      <c r="EY23">
        <v>8.0794971846689894</v>
      </c>
      <c r="EZ23">
        <v>0.82500005702548895</v>
      </c>
      <c r="FA23">
        <v>0</v>
      </c>
      <c r="FB23">
        <v>4.0815453658536602E-2</v>
      </c>
      <c r="FC23">
        <v>-9.1803518466899006E-2</v>
      </c>
      <c r="FD23">
        <v>1.18347589744352E-2</v>
      </c>
      <c r="FE23">
        <v>1</v>
      </c>
      <c r="FF23">
        <v>1</v>
      </c>
      <c r="FG23">
        <v>2</v>
      </c>
      <c r="FH23" t="s">
        <v>400</v>
      </c>
      <c r="FI23">
        <v>3.88436</v>
      </c>
      <c r="FJ23">
        <v>2.75875</v>
      </c>
      <c r="FK23">
        <v>8.7921399999999997E-2</v>
      </c>
      <c r="FL23">
        <v>8.8082199999999999E-2</v>
      </c>
      <c r="FM23">
        <v>8.5491399999999995E-2</v>
      </c>
      <c r="FN23">
        <v>8.6081000000000005E-2</v>
      </c>
      <c r="FO23">
        <v>35924.699999999997</v>
      </c>
      <c r="FP23">
        <v>39437.599999999999</v>
      </c>
      <c r="FQ23">
        <v>35681.300000000003</v>
      </c>
      <c r="FR23">
        <v>39244.5</v>
      </c>
      <c r="FS23">
        <v>46292.7</v>
      </c>
      <c r="FT23">
        <v>51783.7</v>
      </c>
      <c r="FU23">
        <v>55795.1</v>
      </c>
      <c r="FV23">
        <v>62924.7</v>
      </c>
      <c r="FW23">
        <v>2.6549700000000001</v>
      </c>
      <c r="FX23">
        <v>2.2633200000000002</v>
      </c>
      <c r="FY23">
        <v>-0.66924099999999997</v>
      </c>
      <c r="FZ23">
        <v>0</v>
      </c>
      <c r="GA23">
        <v>-244.74700000000001</v>
      </c>
      <c r="GB23">
        <v>999.9</v>
      </c>
      <c r="GC23">
        <v>53.662999999999997</v>
      </c>
      <c r="GD23">
        <v>27.573</v>
      </c>
      <c r="GE23">
        <v>21.8446</v>
      </c>
      <c r="GF23">
        <v>55.950299999999999</v>
      </c>
      <c r="GG23">
        <v>44.623399999999997</v>
      </c>
      <c r="GH23">
        <v>3</v>
      </c>
      <c r="GI23">
        <v>-0.233991</v>
      </c>
      <c r="GJ23">
        <v>-0.82145100000000004</v>
      </c>
      <c r="GK23">
        <v>20.1495</v>
      </c>
      <c r="GL23">
        <v>5.2020200000000001</v>
      </c>
      <c r="GM23">
        <v>12.009399999999999</v>
      </c>
      <c r="GN23">
        <v>4.9757499999999997</v>
      </c>
      <c r="GO23">
        <v>3.2930299999999999</v>
      </c>
      <c r="GP23">
        <v>44.2</v>
      </c>
      <c r="GQ23">
        <v>2164.8000000000002</v>
      </c>
      <c r="GR23">
        <v>9999</v>
      </c>
      <c r="GS23">
        <v>9999</v>
      </c>
      <c r="GT23">
        <v>1.8631</v>
      </c>
      <c r="GU23">
        <v>1.86798</v>
      </c>
      <c r="GV23">
        <v>1.86775</v>
      </c>
      <c r="GW23">
        <v>1.8689</v>
      </c>
      <c r="GX23">
        <v>1.86981</v>
      </c>
      <c r="GY23">
        <v>1.8658399999999999</v>
      </c>
      <c r="GZ23">
        <v>1.8669100000000001</v>
      </c>
      <c r="HA23">
        <v>1.86829</v>
      </c>
      <c r="HB23">
        <v>5</v>
      </c>
      <c r="HC23">
        <v>0</v>
      </c>
      <c r="HD23">
        <v>0</v>
      </c>
      <c r="HE23">
        <v>0</v>
      </c>
      <c r="HF23" t="s">
        <v>395</v>
      </c>
      <c r="HG23" t="s">
        <v>396</v>
      </c>
      <c r="HH23" t="s">
        <v>397</v>
      </c>
      <c r="HI23" t="s">
        <v>397</v>
      </c>
      <c r="HJ23" t="s">
        <v>397</v>
      </c>
      <c r="HK23" t="s">
        <v>397</v>
      </c>
      <c r="HL23">
        <v>0</v>
      </c>
      <c r="HM23">
        <v>100</v>
      </c>
      <c r="HN23">
        <v>100</v>
      </c>
      <c r="HO23">
        <v>2.613</v>
      </c>
      <c r="HP23">
        <v>0.17130000000000001</v>
      </c>
      <c r="HQ23">
        <v>2.6122000000000298</v>
      </c>
      <c r="HR23">
        <v>0</v>
      </c>
      <c r="HS23">
        <v>0</v>
      </c>
      <c r="HT23">
        <v>0</v>
      </c>
      <c r="HU23">
        <v>0.17134000000000099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2</v>
      </c>
      <c r="ID23">
        <v>2</v>
      </c>
      <c r="IE23">
        <v>1.4660599999999999</v>
      </c>
      <c r="IF23">
        <v>0</v>
      </c>
      <c r="IG23">
        <v>2.9980500000000001</v>
      </c>
      <c r="IH23">
        <v>2.9565399999999999</v>
      </c>
      <c r="II23">
        <v>2.7453599999999998</v>
      </c>
      <c r="IJ23">
        <v>2.3315399999999999</v>
      </c>
      <c r="IK23">
        <v>31.477</v>
      </c>
      <c r="IL23">
        <v>24.2364</v>
      </c>
      <c r="IM23">
        <v>18</v>
      </c>
      <c r="IN23">
        <v>1075.56</v>
      </c>
      <c r="IO23">
        <v>672.85599999999999</v>
      </c>
      <c r="IP23">
        <v>25.0001</v>
      </c>
      <c r="IQ23">
        <v>24.216100000000001</v>
      </c>
      <c r="IR23">
        <v>30</v>
      </c>
      <c r="IS23">
        <v>24.094799999999999</v>
      </c>
      <c r="IT23">
        <v>24.0487</v>
      </c>
      <c r="IU23">
        <v>30.453399999999998</v>
      </c>
      <c r="IV23">
        <v>18.323599999999999</v>
      </c>
      <c r="IW23">
        <v>64.061499999999995</v>
      </c>
      <c r="IX23">
        <v>25</v>
      </c>
      <c r="IY23">
        <v>400</v>
      </c>
      <c r="IZ23">
        <v>17.969200000000001</v>
      </c>
      <c r="JA23">
        <v>103.488</v>
      </c>
      <c r="JB23">
        <v>104.753</v>
      </c>
    </row>
    <row r="24" spans="1:262" x14ac:dyDescent="0.2">
      <c r="A24">
        <v>8</v>
      </c>
      <c r="B24">
        <v>1634336974.0999999</v>
      </c>
      <c r="C24">
        <v>35</v>
      </c>
      <c r="D24" t="s">
        <v>411</v>
      </c>
      <c r="E24" t="s">
        <v>412</v>
      </c>
      <c r="F24" t="s">
        <v>390</v>
      </c>
      <c r="G24">
        <v>1634336974.0999999</v>
      </c>
      <c r="H24">
        <f t="shared" si="0"/>
        <v>6.1267010090604616E-5</v>
      </c>
      <c r="I24">
        <f t="shared" si="1"/>
        <v>6.1267010090604618E-2</v>
      </c>
      <c r="J24">
        <f t="shared" si="2"/>
        <v>-4.7072080236947764</v>
      </c>
      <c r="K24">
        <f t="shared" si="3"/>
        <v>391.82299999999998</v>
      </c>
      <c r="L24">
        <f t="shared" si="4"/>
        <v>2608.6644136779</v>
      </c>
      <c r="M24">
        <f t="shared" si="5"/>
        <v>237.46404247874639</v>
      </c>
      <c r="N24">
        <f t="shared" si="6"/>
        <v>35.667245287778996</v>
      </c>
      <c r="O24">
        <f t="shared" si="7"/>
        <v>3.3329889771110273E-3</v>
      </c>
      <c r="P24">
        <f t="shared" si="8"/>
        <v>2.7612675592545681</v>
      </c>
      <c r="Q24">
        <f t="shared" si="9"/>
        <v>3.3307555470622127E-3</v>
      </c>
      <c r="R24">
        <f t="shared" si="10"/>
        <v>2.0819227522966581E-3</v>
      </c>
      <c r="S24">
        <f t="shared" si="11"/>
        <v>0</v>
      </c>
      <c r="T24">
        <f t="shared" si="12"/>
        <v>25.453547326535151</v>
      </c>
      <c r="U24">
        <f t="shared" si="13"/>
        <v>25.453547326535151</v>
      </c>
      <c r="V24">
        <f t="shared" si="14"/>
        <v>3.2666789343431772</v>
      </c>
      <c r="W24">
        <f t="shared" si="15"/>
        <v>50.073082515715214</v>
      </c>
      <c r="X24">
        <f t="shared" si="16"/>
        <v>1.6373654460428999</v>
      </c>
      <c r="Y24">
        <f t="shared" si="17"/>
        <v>3.269951366642986</v>
      </c>
      <c r="Z24">
        <f t="shared" si="18"/>
        <v>1.6293134883002773</v>
      </c>
      <c r="AA24">
        <f t="shared" si="19"/>
        <v>-2.7018751449956637</v>
      </c>
      <c r="AB24">
        <f t="shared" si="20"/>
        <v>2.5087809311946438</v>
      </c>
      <c r="AC24">
        <f t="shared" si="21"/>
        <v>0.19307786026322801</v>
      </c>
      <c r="AD24">
        <f t="shared" si="22"/>
        <v>-1.6353537791946593E-5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48211.05898658502</v>
      </c>
      <c r="AJ24" t="s">
        <v>391</v>
      </c>
      <c r="AK24" t="s">
        <v>391</v>
      </c>
      <c r="AL24">
        <v>0</v>
      </c>
      <c r="AM24">
        <v>0</v>
      </c>
      <c r="AN24" t="e">
        <f t="shared" si="26"/>
        <v>#DIV/0!</v>
      </c>
      <c r="AO24">
        <v>0</v>
      </c>
      <c r="AP24" t="s">
        <v>391</v>
      </c>
      <c r="AQ24" t="s">
        <v>391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-4.7072080236947764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391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 t="e">
        <f t="shared" si="38"/>
        <v>#DIV/0!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238</v>
      </c>
      <c r="BM24">
        <v>300</v>
      </c>
      <c r="BN24">
        <v>300</v>
      </c>
      <c r="BO24">
        <v>300</v>
      </c>
      <c r="BP24">
        <v>10402.799999999999</v>
      </c>
      <c r="BQ24">
        <v>978.41</v>
      </c>
      <c r="BR24">
        <v>-7.35668E-3</v>
      </c>
      <c r="BS24">
        <v>3.15</v>
      </c>
      <c r="BT24" t="s">
        <v>391</v>
      </c>
      <c r="BU24" t="s">
        <v>391</v>
      </c>
      <c r="BV24" t="s">
        <v>391</v>
      </c>
      <c r="BW24" t="s">
        <v>391</v>
      </c>
      <c r="BX24" t="s">
        <v>391</v>
      </c>
      <c r="BY24" t="s">
        <v>391</v>
      </c>
      <c r="BZ24" t="s">
        <v>391</v>
      </c>
      <c r="CA24" t="s">
        <v>391</v>
      </c>
      <c r="CB24" t="s">
        <v>391</v>
      </c>
      <c r="CC24" t="s">
        <v>391</v>
      </c>
      <c r="CD24">
        <f t="shared" si="42"/>
        <v>0</v>
      </c>
      <c r="CE24">
        <f t="shared" si="43"/>
        <v>0</v>
      </c>
      <c r="CF24">
        <f t="shared" si="44"/>
        <v>0</v>
      </c>
      <c r="CG24">
        <f t="shared" si="45"/>
        <v>0</v>
      </c>
      <c r="CH24">
        <v>6</v>
      </c>
      <c r="CI24">
        <v>0.5</v>
      </c>
      <c r="CJ24" t="s">
        <v>392</v>
      </c>
      <c r="CK24">
        <v>2</v>
      </c>
      <c r="CL24">
        <v>1634336974.0999999</v>
      </c>
      <c r="CM24">
        <v>391.82299999999998</v>
      </c>
      <c r="CN24">
        <v>389.01299999999998</v>
      </c>
      <c r="CO24">
        <v>17.987300000000001</v>
      </c>
      <c r="CP24">
        <v>17.9512</v>
      </c>
      <c r="CQ24">
        <v>389.21100000000001</v>
      </c>
      <c r="CR24">
        <v>17.815999999999999</v>
      </c>
      <c r="CS24">
        <v>999.97199999999998</v>
      </c>
      <c r="CT24">
        <v>90.928799999999995</v>
      </c>
      <c r="CU24">
        <v>0.100173</v>
      </c>
      <c r="CV24">
        <v>25.470400000000001</v>
      </c>
      <c r="CW24">
        <v>-264.709</v>
      </c>
      <c r="CX24">
        <v>999.9</v>
      </c>
      <c r="CY24">
        <v>0</v>
      </c>
      <c r="CZ24">
        <v>0</v>
      </c>
      <c r="DA24">
        <v>9975</v>
      </c>
      <c r="DB24">
        <v>0</v>
      </c>
      <c r="DC24">
        <v>0.27582000000000001</v>
      </c>
      <c r="DD24">
        <v>2.81006</v>
      </c>
      <c r="DE24">
        <v>399</v>
      </c>
      <c r="DF24">
        <v>396.12400000000002</v>
      </c>
      <c r="DG24">
        <v>3.6056499999999998E-2</v>
      </c>
      <c r="DH24">
        <v>389.01299999999998</v>
      </c>
      <c r="DI24">
        <v>17.9512</v>
      </c>
      <c r="DJ24">
        <v>1.6355599999999999</v>
      </c>
      <c r="DK24">
        <v>1.63229</v>
      </c>
      <c r="DL24">
        <v>14.298</v>
      </c>
      <c r="DM24">
        <v>14.266999999999999</v>
      </c>
      <c r="DN24">
        <v>0</v>
      </c>
      <c r="DO24">
        <v>0</v>
      </c>
      <c r="DP24">
        <v>0</v>
      </c>
      <c r="DQ24">
        <v>0</v>
      </c>
      <c r="DR24">
        <v>2.25</v>
      </c>
      <c r="DS24">
        <v>0</v>
      </c>
      <c r="DT24">
        <v>-18.420000000000002</v>
      </c>
      <c r="DU24">
        <v>-1.06</v>
      </c>
      <c r="DV24">
        <v>34.625</v>
      </c>
      <c r="DW24">
        <v>39.75</v>
      </c>
      <c r="DX24">
        <v>36.875</v>
      </c>
      <c r="DY24">
        <v>39.25</v>
      </c>
      <c r="DZ24">
        <v>35.561999999999998</v>
      </c>
      <c r="EA24">
        <v>0</v>
      </c>
      <c r="EB24">
        <v>0</v>
      </c>
      <c r="EC24">
        <v>0</v>
      </c>
      <c r="ED24">
        <v>4934.1000001430502</v>
      </c>
      <c r="EE24">
        <v>0</v>
      </c>
      <c r="EF24">
        <v>3.37153846153846</v>
      </c>
      <c r="EG24">
        <v>3.2909400595488201</v>
      </c>
      <c r="EH24">
        <v>3.8704274409768402</v>
      </c>
      <c r="EI24">
        <v>-19.515769230769202</v>
      </c>
      <c r="EJ24">
        <v>15</v>
      </c>
      <c r="EK24">
        <v>1634336852</v>
      </c>
      <c r="EL24" t="s">
        <v>393</v>
      </c>
      <c r="EM24">
        <v>1634336852</v>
      </c>
      <c r="EN24">
        <v>1634336852</v>
      </c>
      <c r="EO24">
        <v>130</v>
      </c>
      <c r="EP24">
        <v>0.127</v>
      </c>
      <c r="EQ24">
        <v>4.2000000000000003E-2</v>
      </c>
      <c r="ER24">
        <v>2.6120000000000001</v>
      </c>
      <c r="ES24">
        <v>0.17100000000000001</v>
      </c>
      <c r="ET24">
        <v>400</v>
      </c>
      <c r="EU24">
        <v>18</v>
      </c>
      <c r="EV24">
        <v>0.28000000000000003</v>
      </c>
      <c r="EW24">
        <v>0.14000000000000001</v>
      </c>
      <c r="EX24">
        <v>1.6954670249999999</v>
      </c>
      <c r="EY24">
        <v>8.7814909305816098</v>
      </c>
      <c r="EZ24">
        <v>0.85902453808076695</v>
      </c>
      <c r="FA24">
        <v>0</v>
      </c>
      <c r="FB24">
        <v>3.5741147500000001E-2</v>
      </c>
      <c r="FC24">
        <v>-9.7095992870544198E-2</v>
      </c>
      <c r="FD24">
        <v>1.2388347370149599E-2</v>
      </c>
      <c r="FE24">
        <v>1</v>
      </c>
      <c r="FF24">
        <v>1</v>
      </c>
      <c r="FG24">
        <v>2</v>
      </c>
      <c r="FH24" t="s">
        <v>400</v>
      </c>
      <c r="FI24">
        <v>3.8843700000000001</v>
      </c>
      <c r="FJ24">
        <v>2.75895</v>
      </c>
      <c r="FK24">
        <v>8.7320099999999998E-2</v>
      </c>
      <c r="FL24">
        <v>8.7440799999999999E-2</v>
      </c>
      <c r="FM24">
        <v>8.5544899999999993E-2</v>
      </c>
      <c r="FN24">
        <v>8.6071700000000001E-2</v>
      </c>
      <c r="FO24">
        <v>35948.400000000001</v>
      </c>
      <c r="FP24">
        <v>39465.1</v>
      </c>
      <c r="FQ24">
        <v>35681.4</v>
      </c>
      <c r="FR24">
        <v>39244.300000000003</v>
      </c>
      <c r="FS24">
        <v>46290.1</v>
      </c>
      <c r="FT24">
        <v>51783.6</v>
      </c>
      <c r="FU24">
        <v>55795.3</v>
      </c>
      <c r="FV24">
        <v>62923.9</v>
      </c>
      <c r="FW24">
        <v>2.6537999999999999</v>
      </c>
      <c r="FX24">
        <v>2.2635999999999998</v>
      </c>
      <c r="FY24">
        <v>-0.667624</v>
      </c>
      <c r="FZ24">
        <v>0</v>
      </c>
      <c r="GA24">
        <v>-244.745</v>
      </c>
      <c r="GB24">
        <v>999.9</v>
      </c>
      <c r="GC24">
        <v>53.662999999999997</v>
      </c>
      <c r="GD24">
        <v>27.573</v>
      </c>
      <c r="GE24">
        <v>21.845500000000001</v>
      </c>
      <c r="GF24">
        <v>56.260300000000001</v>
      </c>
      <c r="GG24">
        <v>44.6434</v>
      </c>
      <c r="GH24">
        <v>3</v>
      </c>
      <c r="GI24">
        <v>-0.234151</v>
      </c>
      <c r="GJ24">
        <v>-0.82095600000000002</v>
      </c>
      <c r="GK24">
        <v>20.1492</v>
      </c>
      <c r="GL24">
        <v>5.2009699999999999</v>
      </c>
      <c r="GM24">
        <v>12.009399999999999</v>
      </c>
      <c r="GN24">
        <v>4.9756999999999998</v>
      </c>
      <c r="GO24">
        <v>3.2930000000000001</v>
      </c>
      <c r="GP24">
        <v>44.2</v>
      </c>
      <c r="GQ24">
        <v>2164.8000000000002</v>
      </c>
      <c r="GR24">
        <v>9999</v>
      </c>
      <c r="GS24">
        <v>9999</v>
      </c>
      <c r="GT24">
        <v>1.8631</v>
      </c>
      <c r="GU24">
        <v>1.86798</v>
      </c>
      <c r="GV24">
        <v>1.8677299999999999</v>
      </c>
      <c r="GW24">
        <v>1.8689</v>
      </c>
      <c r="GX24">
        <v>1.8697900000000001</v>
      </c>
      <c r="GY24">
        <v>1.86581</v>
      </c>
      <c r="GZ24">
        <v>1.8669100000000001</v>
      </c>
      <c r="HA24">
        <v>1.86829</v>
      </c>
      <c r="HB24">
        <v>5</v>
      </c>
      <c r="HC24">
        <v>0</v>
      </c>
      <c r="HD24">
        <v>0</v>
      </c>
      <c r="HE24">
        <v>0</v>
      </c>
      <c r="HF24" t="s">
        <v>395</v>
      </c>
      <c r="HG24" t="s">
        <v>396</v>
      </c>
      <c r="HH24" t="s">
        <v>397</v>
      </c>
      <c r="HI24" t="s">
        <v>397</v>
      </c>
      <c r="HJ24" t="s">
        <v>397</v>
      </c>
      <c r="HK24" t="s">
        <v>397</v>
      </c>
      <c r="HL24">
        <v>0</v>
      </c>
      <c r="HM24">
        <v>100</v>
      </c>
      <c r="HN24">
        <v>100</v>
      </c>
      <c r="HO24">
        <v>2.6120000000000001</v>
      </c>
      <c r="HP24">
        <v>0.17130000000000001</v>
      </c>
      <c r="HQ24">
        <v>2.6122000000000298</v>
      </c>
      <c r="HR24">
        <v>0</v>
      </c>
      <c r="HS24">
        <v>0</v>
      </c>
      <c r="HT24">
        <v>0</v>
      </c>
      <c r="HU24">
        <v>0.17134000000000099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2</v>
      </c>
      <c r="ID24">
        <v>2</v>
      </c>
      <c r="IE24">
        <v>1.4550799999999999</v>
      </c>
      <c r="IF24">
        <v>0</v>
      </c>
      <c r="IG24">
        <v>2.9968300000000001</v>
      </c>
      <c r="IH24">
        <v>2.9565399999999999</v>
      </c>
      <c r="II24">
        <v>2.7453599999999998</v>
      </c>
      <c r="IJ24">
        <v>2.3315399999999999</v>
      </c>
      <c r="IK24">
        <v>31.477</v>
      </c>
      <c r="IL24">
        <v>24.245100000000001</v>
      </c>
      <c r="IM24">
        <v>18</v>
      </c>
      <c r="IN24">
        <v>1074.1199999999999</v>
      </c>
      <c r="IO24">
        <v>673.06399999999996</v>
      </c>
      <c r="IP24">
        <v>25</v>
      </c>
      <c r="IQ24">
        <v>24.214200000000002</v>
      </c>
      <c r="IR24">
        <v>29.9999</v>
      </c>
      <c r="IS24">
        <v>24.093599999999999</v>
      </c>
      <c r="IT24">
        <v>24.0472</v>
      </c>
      <c r="IU24">
        <v>30.901700000000002</v>
      </c>
      <c r="IV24">
        <v>18.323599999999999</v>
      </c>
      <c r="IW24">
        <v>64.061499999999995</v>
      </c>
      <c r="IX24">
        <v>25</v>
      </c>
      <c r="IY24">
        <v>400</v>
      </c>
      <c r="IZ24">
        <v>17.967600000000001</v>
      </c>
      <c r="JA24">
        <v>103.488</v>
      </c>
      <c r="JB24">
        <v>104.752</v>
      </c>
    </row>
    <row r="25" spans="1:262" x14ac:dyDescent="0.2">
      <c r="A25">
        <v>9</v>
      </c>
      <c r="B25">
        <v>1634336979.0999999</v>
      </c>
      <c r="C25">
        <v>40</v>
      </c>
      <c r="D25" t="s">
        <v>413</v>
      </c>
      <c r="E25" t="s">
        <v>414</v>
      </c>
      <c r="F25" t="s">
        <v>390</v>
      </c>
      <c r="G25">
        <v>1634336979.0999999</v>
      </c>
      <c r="H25">
        <f t="shared" si="0"/>
        <v>7.1453351449877212E-5</v>
      </c>
      <c r="I25">
        <f t="shared" si="1"/>
        <v>7.1453351449877217E-2</v>
      </c>
      <c r="J25">
        <f t="shared" si="2"/>
        <v>-4.761159903137945</v>
      </c>
      <c r="K25">
        <f t="shared" si="3"/>
        <v>388.11200000000002</v>
      </c>
      <c r="L25">
        <f t="shared" si="4"/>
        <v>2308.7716190775682</v>
      </c>
      <c r="M25">
        <f t="shared" si="5"/>
        <v>210.16337087114908</v>
      </c>
      <c r="N25">
        <f t="shared" si="6"/>
        <v>35.32914452064</v>
      </c>
      <c r="O25">
        <f t="shared" si="7"/>
        <v>3.8886056063317685E-3</v>
      </c>
      <c r="P25">
        <f t="shared" si="8"/>
        <v>2.7649651061921459</v>
      </c>
      <c r="Q25">
        <f t="shared" si="9"/>
        <v>3.8855699029489762E-3</v>
      </c>
      <c r="R25">
        <f t="shared" si="10"/>
        <v>2.4287537314142222E-3</v>
      </c>
      <c r="S25">
        <f t="shared" si="11"/>
        <v>0</v>
      </c>
      <c r="T25">
        <f t="shared" si="12"/>
        <v>25.451369792966329</v>
      </c>
      <c r="U25">
        <f t="shared" si="13"/>
        <v>25.451369792966329</v>
      </c>
      <c r="V25">
        <f t="shared" si="14"/>
        <v>3.2662563122371218</v>
      </c>
      <c r="W25">
        <f t="shared" si="15"/>
        <v>50.0719969611932</v>
      </c>
      <c r="X25">
        <f t="shared" si="16"/>
        <v>1.6373883128940001</v>
      </c>
      <c r="Y25">
        <f t="shared" si="17"/>
        <v>3.2700679267156225</v>
      </c>
      <c r="Z25">
        <f t="shared" si="18"/>
        <v>1.6288679993431217</v>
      </c>
      <c r="AA25">
        <f t="shared" si="19"/>
        <v>-3.1510927989395849</v>
      </c>
      <c r="AB25">
        <f t="shared" si="20"/>
        <v>2.9261728619753247</v>
      </c>
      <c r="AC25">
        <f t="shared" si="21"/>
        <v>0.22489774872150975</v>
      </c>
      <c r="AD25">
        <f t="shared" si="22"/>
        <v>-2.2188242750686982E-5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48312.102289209601</v>
      </c>
      <c r="AJ25" t="s">
        <v>391</v>
      </c>
      <c r="AK25" t="s">
        <v>391</v>
      </c>
      <c r="AL25">
        <v>0</v>
      </c>
      <c r="AM25">
        <v>0</v>
      </c>
      <c r="AN25" t="e">
        <f t="shared" si="26"/>
        <v>#DIV/0!</v>
      </c>
      <c r="AO25">
        <v>0</v>
      </c>
      <c r="AP25" t="s">
        <v>391</v>
      </c>
      <c r="AQ25" t="s">
        <v>391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-4.761159903137945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391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 t="e">
        <f t="shared" si="38"/>
        <v>#DIV/0!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238</v>
      </c>
      <c r="BM25">
        <v>300</v>
      </c>
      <c r="BN25">
        <v>300</v>
      </c>
      <c r="BO25">
        <v>300</v>
      </c>
      <c r="BP25">
        <v>10402.799999999999</v>
      </c>
      <c r="BQ25">
        <v>978.41</v>
      </c>
      <c r="BR25">
        <v>-7.35668E-3</v>
      </c>
      <c r="BS25">
        <v>3.15</v>
      </c>
      <c r="BT25" t="s">
        <v>391</v>
      </c>
      <c r="BU25" t="s">
        <v>391</v>
      </c>
      <c r="BV25" t="s">
        <v>391</v>
      </c>
      <c r="BW25" t="s">
        <v>391</v>
      </c>
      <c r="BX25" t="s">
        <v>391</v>
      </c>
      <c r="BY25" t="s">
        <v>391</v>
      </c>
      <c r="BZ25" t="s">
        <v>391</v>
      </c>
      <c r="CA25" t="s">
        <v>391</v>
      </c>
      <c r="CB25" t="s">
        <v>391</v>
      </c>
      <c r="CC25" t="s">
        <v>391</v>
      </c>
      <c r="CD25">
        <f t="shared" si="42"/>
        <v>0</v>
      </c>
      <c r="CE25">
        <f t="shared" si="43"/>
        <v>0</v>
      </c>
      <c r="CF25">
        <f t="shared" si="44"/>
        <v>0</v>
      </c>
      <c r="CG25">
        <f t="shared" si="45"/>
        <v>0</v>
      </c>
      <c r="CH25">
        <v>6</v>
      </c>
      <c r="CI25">
        <v>0.5</v>
      </c>
      <c r="CJ25" t="s">
        <v>392</v>
      </c>
      <c r="CK25">
        <v>2</v>
      </c>
      <c r="CL25">
        <v>1634336979.0999999</v>
      </c>
      <c r="CM25">
        <v>388.11200000000002</v>
      </c>
      <c r="CN25">
        <v>385.27199999999999</v>
      </c>
      <c r="CO25">
        <v>17.9877</v>
      </c>
      <c r="CP25">
        <v>17.945599999999999</v>
      </c>
      <c r="CQ25">
        <v>385.49900000000002</v>
      </c>
      <c r="CR25">
        <v>17.816400000000002</v>
      </c>
      <c r="CS25">
        <v>1000.02</v>
      </c>
      <c r="CT25">
        <v>90.928200000000004</v>
      </c>
      <c r="CU25">
        <v>0.10002</v>
      </c>
      <c r="CV25">
        <v>25.471</v>
      </c>
      <c r="CW25">
        <v>-264.84899999999999</v>
      </c>
      <c r="CX25">
        <v>999.9</v>
      </c>
      <c r="CY25">
        <v>0</v>
      </c>
      <c r="CZ25">
        <v>0</v>
      </c>
      <c r="DA25">
        <v>9996.8799999999992</v>
      </c>
      <c r="DB25">
        <v>0</v>
      </c>
      <c r="DC25">
        <v>0.27582000000000001</v>
      </c>
      <c r="DD25">
        <v>2.8394499999999998</v>
      </c>
      <c r="DE25">
        <v>395.221</v>
      </c>
      <c r="DF25">
        <v>392.31200000000001</v>
      </c>
      <c r="DG25">
        <v>4.2144800000000003E-2</v>
      </c>
      <c r="DH25">
        <v>385.27199999999999</v>
      </c>
      <c r="DI25">
        <v>17.945599999999999</v>
      </c>
      <c r="DJ25">
        <v>1.6355900000000001</v>
      </c>
      <c r="DK25">
        <v>1.6317600000000001</v>
      </c>
      <c r="DL25">
        <v>14.298299999999999</v>
      </c>
      <c r="DM25">
        <v>14.262</v>
      </c>
      <c r="DN25">
        <v>0</v>
      </c>
      <c r="DO25">
        <v>0</v>
      </c>
      <c r="DP25">
        <v>0</v>
      </c>
      <c r="DQ25">
        <v>0</v>
      </c>
      <c r="DR25">
        <v>2.54</v>
      </c>
      <c r="DS25">
        <v>0</v>
      </c>
      <c r="DT25">
        <v>-16.48</v>
      </c>
      <c r="DU25">
        <v>-0.63</v>
      </c>
      <c r="DV25">
        <v>34.625</v>
      </c>
      <c r="DW25">
        <v>39.811999999999998</v>
      </c>
      <c r="DX25">
        <v>36.875</v>
      </c>
      <c r="DY25">
        <v>39.375</v>
      </c>
      <c r="DZ25">
        <v>35.625</v>
      </c>
      <c r="EA25">
        <v>0</v>
      </c>
      <c r="EB25">
        <v>0</v>
      </c>
      <c r="EC25">
        <v>0</v>
      </c>
      <c r="ED25">
        <v>4938.9000000953702</v>
      </c>
      <c r="EE25">
        <v>0</v>
      </c>
      <c r="EF25">
        <v>3.64846153846154</v>
      </c>
      <c r="EG25">
        <v>2.2687177984973501</v>
      </c>
      <c r="EH25">
        <v>-0.97196560728737402</v>
      </c>
      <c r="EI25">
        <v>-19.051153846153799</v>
      </c>
      <c r="EJ25">
        <v>15</v>
      </c>
      <c r="EK25">
        <v>1634336852</v>
      </c>
      <c r="EL25" t="s">
        <v>393</v>
      </c>
      <c r="EM25">
        <v>1634336852</v>
      </c>
      <c r="EN25">
        <v>1634336852</v>
      </c>
      <c r="EO25">
        <v>130</v>
      </c>
      <c r="EP25">
        <v>0.127</v>
      </c>
      <c r="EQ25">
        <v>4.2000000000000003E-2</v>
      </c>
      <c r="ER25">
        <v>2.6120000000000001</v>
      </c>
      <c r="ES25">
        <v>0.17100000000000001</v>
      </c>
      <c r="ET25">
        <v>400</v>
      </c>
      <c r="EU25">
        <v>18</v>
      </c>
      <c r="EV25">
        <v>0.28000000000000003</v>
      </c>
      <c r="EW25">
        <v>0.14000000000000001</v>
      </c>
      <c r="EX25">
        <v>2.2986804146341502</v>
      </c>
      <c r="EY25">
        <v>5.5169567247386802</v>
      </c>
      <c r="EZ25">
        <v>0.58062799722583702</v>
      </c>
      <c r="FA25">
        <v>0</v>
      </c>
      <c r="FB25">
        <v>3.3921968292682902E-2</v>
      </c>
      <c r="FC25">
        <v>-2.3664365853658501E-2</v>
      </c>
      <c r="FD25">
        <v>1.10730923724143E-2</v>
      </c>
      <c r="FE25">
        <v>1</v>
      </c>
      <c r="FF25">
        <v>1</v>
      </c>
      <c r="FG25">
        <v>2</v>
      </c>
      <c r="FH25" t="s">
        <v>400</v>
      </c>
      <c r="FI25">
        <v>3.88443</v>
      </c>
      <c r="FJ25">
        <v>2.7589899999999998</v>
      </c>
      <c r="FK25">
        <v>8.6675299999999997E-2</v>
      </c>
      <c r="FL25">
        <v>8.6791699999999999E-2</v>
      </c>
      <c r="FM25">
        <v>8.55461E-2</v>
      </c>
      <c r="FN25">
        <v>8.6052299999999998E-2</v>
      </c>
      <c r="FO25">
        <v>35973.599999999999</v>
      </c>
      <c r="FP25">
        <v>39493.300000000003</v>
      </c>
      <c r="FQ25">
        <v>35681.199999999997</v>
      </c>
      <c r="FR25">
        <v>39244.5</v>
      </c>
      <c r="FS25">
        <v>46289.8</v>
      </c>
      <c r="FT25">
        <v>51785</v>
      </c>
      <c r="FU25">
        <v>55795</v>
      </c>
      <c r="FV25">
        <v>62924.3</v>
      </c>
      <c r="FW25">
        <v>2.6533000000000002</v>
      </c>
      <c r="FX25">
        <v>2.2633999999999999</v>
      </c>
      <c r="FY25">
        <v>-0.67242999999999997</v>
      </c>
      <c r="FZ25">
        <v>0</v>
      </c>
      <c r="GA25">
        <v>-244.74</v>
      </c>
      <c r="GB25">
        <v>999.9</v>
      </c>
      <c r="GC25">
        <v>53.662999999999997</v>
      </c>
      <c r="GD25">
        <v>27.573</v>
      </c>
      <c r="GE25">
        <v>21.843299999999999</v>
      </c>
      <c r="GF25">
        <v>56.060299999999998</v>
      </c>
      <c r="GG25">
        <v>44.615400000000001</v>
      </c>
      <c r="GH25">
        <v>3</v>
      </c>
      <c r="GI25">
        <v>-0.23438000000000001</v>
      </c>
      <c r="GJ25">
        <v>-0.82141600000000004</v>
      </c>
      <c r="GK25">
        <v>20.1493</v>
      </c>
      <c r="GL25">
        <v>5.2012700000000001</v>
      </c>
      <c r="GM25">
        <v>12.0091</v>
      </c>
      <c r="GN25">
        <v>4.9756999999999998</v>
      </c>
      <c r="GO25">
        <v>3.2930000000000001</v>
      </c>
      <c r="GP25">
        <v>44.2</v>
      </c>
      <c r="GQ25">
        <v>2165.1999999999998</v>
      </c>
      <c r="GR25">
        <v>9999</v>
      </c>
      <c r="GS25">
        <v>9999</v>
      </c>
      <c r="GT25">
        <v>1.8631</v>
      </c>
      <c r="GU25">
        <v>1.86798</v>
      </c>
      <c r="GV25">
        <v>1.86774</v>
      </c>
      <c r="GW25">
        <v>1.8689</v>
      </c>
      <c r="GX25">
        <v>1.8697999999999999</v>
      </c>
      <c r="GY25">
        <v>1.86582</v>
      </c>
      <c r="GZ25">
        <v>1.8669100000000001</v>
      </c>
      <c r="HA25">
        <v>1.86829</v>
      </c>
      <c r="HB25">
        <v>5</v>
      </c>
      <c r="HC25">
        <v>0</v>
      </c>
      <c r="HD25">
        <v>0</v>
      </c>
      <c r="HE25">
        <v>0</v>
      </c>
      <c r="HF25" t="s">
        <v>395</v>
      </c>
      <c r="HG25" t="s">
        <v>396</v>
      </c>
      <c r="HH25" t="s">
        <v>397</v>
      </c>
      <c r="HI25" t="s">
        <v>397</v>
      </c>
      <c r="HJ25" t="s">
        <v>397</v>
      </c>
      <c r="HK25" t="s">
        <v>397</v>
      </c>
      <c r="HL25">
        <v>0</v>
      </c>
      <c r="HM25">
        <v>100</v>
      </c>
      <c r="HN25">
        <v>100</v>
      </c>
      <c r="HO25">
        <v>2.613</v>
      </c>
      <c r="HP25">
        <v>0.17130000000000001</v>
      </c>
      <c r="HQ25">
        <v>2.6122000000000298</v>
      </c>
      <c r="HR25">
        <v>0</v>
      </c>
      <c r="HS25">
        <v>0</v>
      </c>
      <c r="HT25">
        <v>0</v>
      </c>
      <c r="HU25">
        <v>0.17134000000000099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2.1</v>
      </c>
      <c r="ID25">
        <v>2.1</v>
      </c>
      <c r="IE25">
        <v>1.4428700000000001</v>
      </c>
      <c r="IF25">
        <v>0</v>
      </c>
      <c r="IG25">
        <v>2.9980500000000001</v>
      </c>
      <c r="IH25">
        <v>2.9565399999999999</v>
      </c>
      <c r="II25">
        <v>2.7453599999999998</v>
      </c>
      <c r="IJ25">
        <v>2.323</v>
      </c>
      <c r="IK25">
        <v>31.477</v>
      </c>
      <c r="IL25">
        <v>24.227599999999999</v>
      </c>
      <c r="IM25">
        <v>18</v>
      </c>
      <c r="IN25">
        <v>1073.48</v>
      </c>
      <c r="IO25">
        <v>672.87800000000004</v>
      </c>
      <c r="IP25">
        <v>24.9999</v>
      </c>
      <c r="IQ25">
        <v>24.2136</v>
      </c>
      <c r="IR25">
        <v>29.9999</v>
      </c>
      <c r="IS25">
        <v>24.092099999999999</v>
      </c>
      <c r="IT25">
        <v>24.0456</v>
      </c>
      <c r="IU25">
        <v>31.500699999999998</v>
      </c>
      <c r="IV25">
        <v>18.323599999999999</v>
      </c>
      <c r="IW25">
        <v>64.061499999999995</v>
      </c>
      <c r="IX25">
        <v>25</v>
      </c>
      <c r="IY25">
        <v>400</v>
      </c>
      <c r="IZ25">
        <v>17.965</v>
      </c>
      <c r="JA25">
        <v>103.48699999999999</v>
      </c>
      <c r="JB25">
        <v>104.753</v>
      </c>
    </row>
    <row r="26" spans="1:262" x14ac:dyDescent="0.2">
      <c r="A26">
        <v>10</v>
      </c>
      <c r="B26">
        <v>1634336984.0999999</v>
      </c>
      <c r="C26">
        <v>45</v>
      </c>
      <c r="D26" t="s">
        <v>415</v>
      </c>
      <c r="E26" t="s">
        <v>416</v>
      </c>
      <c r="F26" t="s">
        <v>390</v>
      </c>
      <c r="G26">
        <v>1634336984.0999999</v>
      </c>
      <c r="H26">
        <f t="shared" si="0"/>
        <v>7.2977176410901759E-5</v>
      </c>
      <c r="I26">
        <f t="shared" si="1"/>
        <v>7.2977176410901762E-2</v>
      </c>
      <c r="J26">
        <f t="shared" si="2"/>
        <v>-4.9312467151599977</v>
      </c>
      <c r="K26">
        <f t="shared" si="3"/>
        <v>384.37599999999998</v>
      </c>
      <c r="L26">
        <f t="shared" si="4"/>
        <v>2332.8664699190704</v>
      </c>
      <c r="M26">
        <f t="shared" si="5"/>
        <v>212.36197552843677</v>
      </c>
      <c r="N26">
        <f t="shared" si="6"/>
        <v>34.989935239863996</v>
      </c>
      <c r="O26">
        <f t="shared" si="7"/>
        <v>3.9705850607974743E-3</v>
      </c>
      <c r="P26">
        <f t="shared" si="8"/>
        <v>2.7604454250673478</v>
      </c>
      <c r="Q26">
        <f t="shared" si="9"/>
        <v>3.9674148896737616E-3</v>
      </c>
      <c r="R26">
        <f t="shared" si="10"/>
        <v>2.4799189158063767E-3</v>
      </c>
      <c r="S26">
        <f t="shared" si="11"/>
        <v>0</v>
      </c>
      <c r="T26">
        <f t="shared" si="12"/>
        <v>25.452820704249355</v>
      </c>
      <c r="U26">
        <f t="shared" si="13"/>
        <v>25.452820704249355</v>
      </c>
      <c r="V26">
        <f t="shared" si="14"/>
        <v>3.2665379040465345</v>
      </c>
      <c r="W26">
        <f t="shared" si="15"/>
        <v>50.060913113344604</v>
      </c>
      <c r="X26">
        <f t="shared" si="16"/>
        <v>1.6372106538116999</v>
      </c>
      <c r="Y26">
        <f t="shared" si="17"/>
        <v>3.2704370575599286</v>
      </c>
      <c r="Z26">
        <f t="shared" si="18"/>
        <v>1.6293272502348346</v>
      </c>
      <c r="AA26">
        <f t="shared" si="19"/>
        <v>-3.2182934797207676</v>
      </c>
      <c r="AB26">
        <f t="shared" si="20"/>
        <v>2.9882235586375647</v>
      </c>
      <c r="AC26">
        <f t="shared" si="21"/>
        <v>0.23004670573537328</v>
      </c>
      <c r="AD26">
        <f t="shared" si="22"/>
        <v>-2.3215347829452782E-5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48188.202813913675</v>
      </c>
      <c r="AJ26" t="s">
        <v>391</v>
      </c>
      <c r="AK26" t="s">
        <v>391</v>
      </c>
      <c r="AL26">
        <v>0</v>
      </c>
      <c r="AM26">
        <v>0</v>
      </c>
      <c r="AN26" t="e">
        <f t="shared" si="26"/>
        <v>#DIV/0!</v>
      </c>
      <c r="AO26">
        <v>0</v>
      </c>
      <c r="AP26" t="s">
        <v>391</v>
      </c>
      <c r="AQ26" t="s">
        <v>391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-4.9312467151599977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391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 t="e">
        <f t="shared" si="38"/>
        <v>#DIV/0!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238</v>
      </c>
      <c r="BM26">
        <v>300</v>
      </c>
      <c r="BN26">
        <v>300</v>
      </c>
      <c r="BO26">
        <v>300</v>
      </c>
      <c r="BP26">
        <v>10402.799999999999</v>
      </c>
      <c r="BQ26">
        <v>978.41</v>
      </c>
      <c r="BR26">
        <v>-7.35668E-3</v>
      </c>
      <c r="BS26">
        <v>3.15</v>
      </c>
      <c r="BT26" t="s">
        <v>391</v>
      </c>
      <c r="BU26" t="s">
        <v>391</v>
      </c>
      <c r="BV26" t="s">
        <v>391</v>
      </c>
      <c r="BW26" t="s">
        <v>391</v>
      </c>
      <c r="BX26" t="s">
        <v>391</v>
      </c>
      <c r="BY26" t="s">
        <v>391</v>
      </c>
      <c r="BZ26" t="s">
        <v>391</v>
      </c>
      <c r="CA26" t="s">
        <v>391</v>
      </c>
      <c r="CB26" t="s">
        <v>391</v>
      </c>
      <c r="CC26" t="s">
        <v>391</v>
      </c>
      <c r="CD26">
        <f t="shared" si="42"/>
        <v>0</v>
      </c>
      <c r="CE26">
        <f t="shared" si="43"/>
        <v>0</v>
      </c>
      <c r="CF26">
        <f t="shared" si="44"/>
        <v>0</v>
      </c>
      <c r="CG26">
        <f t="shared" si="45"/>
        <v>0</v>
      </c>
      <c r="CH26">
        <v>6</v>
      </c>
      <c r="CI26">
        <v>0.5</v>
      </c>
      <c r="CJ26" t="s">
        <v>392</v>
      </c>
      <c r="CK26">
        <v>2</v>
      </c>
      <c r="CL26">
        <v>1634336984.0999999</v>
      </c>
      <c r="CM26">
        <v>384.37599999999998</v>
      </c>
      <c r="CN26">
        <v>381.43400000000003</v>
      </c>
      <c r="CO26">
        <v>17.985299999999999</v>
      </c>
      <c r="CP26">
        <v>17.942299999999999</v>
      </c>
      <c r="CQ26">
        <v>381.76400000000001</v>
      </c>
      <c r="CR26">
        <v>17.8139</v>
      </c>
      <c r="CS26">
        <v>999.97199999999998</v>
      </c>
      <c r="CT26">
        <v>90.930199999999999</v>
      </c>
      <c r="CU26">
        <v>0.100289</v>
      </c>
      <c r="CV26">
        <v>25.472899999999999</v>
      </c>
      <c r="CW26">
        <v>-264.78500000000003</v>
      </c>
      <c r="CX26">
        <v>999.9</v>
      </c>
      <c r="CY26">
        <v>0</v>
      </c>
      <c r="CZ26">
        <v>0</v>
      </c>
      <c r="DA26">
        <v>9970</v>
      </c>
      <c r="DB26">
        <v>0</v>
      </c>
      <c r="DC26">
        <v>0.27582000000000001</v>
      </c>
      <c r="DD26">
        <v>2.9418600000000001</v>
      </c>
      <c r="DE26">
        <v>391.416</v>
      </c>
      <c r="DF26">
        <v>388.40300000000002</v>
      </c>
      <c r="DG26">
        <v>4.3006900000000001E-2</v>
      </c>
      <c r="DH26">
        <v>381.43400000000003</v>
      </c>
      <c r="DI26">
        <v>17.942299999999999</v>
      </c>
      <c r="DJ26">
        <v>1.63541</v>
      </c>
      <c r="DK26">
        <v>1.6315</v>
      </c>
      <c r="DL26">
        <v>14.2965</v>
      </c>
      <c r="DM26">
        <v>14.259499999999999</v>
      </c>
      <c r="DN26">
        <v>0</v>
      </c>
      <c r="DO26">
        <v>0</v>
      </c>
      <c r="DP26">
        <v>0</v>
      </c>
      <c r="DQ26">
        <v>0</v>
      </c>
      <c r="DR26">
        <v>3.75</v>
      </c>
      <c r="DS26">
        <v>0</v>
      </c>
      <c r="DT26">
        <v>-19.68</v>
      </c>
      <c r="DU26">
        <v>-1.84</v>
      </c>
      <c r="DV26">
        <v>34.625</v>
      </c>
      <c r="DW26">
        <v>39.875</v>
      </c>
      <c r="DX26">
        <v>36.936999999999998</v>
      </c>
      <c r="DY26">
        <v>39.436999999999998</v>
      </c>
      <c r="DZ26">
        <v>35.625</v>
      </c>
      <c r="EA26">
        <v>0</v>
      </c>
      <c r="EB26">
        <v>0</v>
      </c>
      <c r="EC26">
        <v>0</v>
      </c>
      <c r="ED26">
        <v>4943.7000000476801</v>
      </c>
      <c r="EE26">
        <v>0</v>
      </c>
      <c r="EF26">
        <v>3.9315384615384601</v>
      </c>
      <c r="EG26">
        <v>-1.2875214528376999</v>
      </c>
      <c r="EH26">
        <v>0.465299258225851</v>
      </c>
      <c r="EI26">
        <v>-19.405000000000001</v>
      </c>
      <c r="EJ26">
        <v>15</v>
      </c>
      <c r="EK26">
        <v>1634336852</v>
      </c>
      <c r="EL26" t="s">
        <v>393</v>
      </c>
      <c r="EM26">
        <v>1634336852</v>
      </c>
      <c r="EN26">
        <v>1634336852</v>
      </c>
      <c r="EO26">
        <v>130</v>
      </c>
      <c r="EP26">
        <v>0.127</v>
      </c>
      <c r="EQ26">
        <v>4.2000000000000003E-2</v>
      </c>
      <c r="ER26">
        <v>2.6120000000000001</v>
      </c>
      <c r="ES26">
        <v>0.17100000000000001</v>
      </c>
      <c r="ET26">
        <v>400</v>
      </c>
      <c r="EU26">
        <v>18</v>
      </c>
      <c r="EV26">
        <v>0.28000000000000003</v>
      </c>
      <c r="EW26">
        <v>0.14000000000000001</v>
      </c>
      <c r="EX26">
        <v>2.6606852499999998</v>
      </c>
      <c r="EY26">
        <v>2.6535148592870499</v>
      </c>
      <c r="EZ26">
        <v>0.279021541381553</v>
      </c>
      <c r="FA26">
        <v>0</v>
      </c>
      <c r="FB26">
        <v>3.2851512499999999E-2</v>
      </c>
      <c r="FC26">
        <v>7.2905100562851793E-2</v>
      </c>
      <c r="FD26">
        <v>1.02138309000881E-2</v>
      </c>
      <c r="FE26">
        <v>1</v>
      </c>
      <c r="FF26">
        <v>1</v>
      </c>
      <c r="FG26">
        <v>2</v>
      </c>
      <c r="FH26" t="s">
        <v>400</v>
      </c>
      <c r="FI26">
        <v>3.8843700000000001</v>
      </c>
      <c r="FJ26">
        <v>2.75901</v>
      </c>
      <c r="FK26">
        <v>8.6025900000000002E-2</v>
      </c>
      <c r="FL26">
        <v>8.6125300000000002E-2</v>
      </c>
      <c r="FM26">
        <v>8.5539799999999999E-2</v>
      </c>
      <c r="FN26">
        <v>8.6043300000000003E-2</v>
      </c>
      <c r="FO26">
        <v>35999.5</v>
      </c>
      <c r="FP26">
        <v>39522.400000000001</v>
      </c>
      <c r="FQ26">
        <v>35681.5</v>
      </c>
      <c r="FR26">
        <v>39244.800000000003</v>
      </c>
      <c r="FS26">
        <v>46290.400000000001</v>
      </c>
      <c r="FT26">
        <v>51785.9</v>
      </c>
      <c r="FU26">
        <v>55795.4</v>
      </c>
      <c r="FV26">
        <v>62924.7</v>
      </c>
      <c r="FW26">
        <v>2.6543299999999999</v>
      </c>
      <c r="FX26">
        <v>2.2632699999999999</v>
      </c>
      <c r="FY26">
        <v>-0.67012000000000005</v>
      </c>
      <c r="FZ26">
        <v>0</v>
      </c>
      <c r="GA26">
        <v>-244.745</v>
      </c>
      <c r="GB26">
        <v>999.9</v>
      </c>
      <c r="GC26">
        <v>53.662999999999997</v>
      </c>
      <c r="GD26">
        <v>27.573</v>
      </c>
      <c r="GE26">
        <v>21.842400000000001</v>
      </c>
      <c r="GF26">
        <v>56.490299999999998</v>
      </c>
      <c r="GG26">
        <v>44.611400000000003</v>
      </c>
      <c r="GH26">
        <v>3</v>
      </c>
      <c r="GI26">
        <v>-0.234601</v>
      </c>
      <c r="GJ26">
        <v>-0.82217600000000002</v>
      </c>
      <c r="GK26">
        <v>20.1493</v>
      </c>
      <c r="GL26">
        <v>5.2027599999999996</v>
      </c>
      <c r="GM26">
        <v>12.006399999999999</v>
      </c>
      <c r="GN26">
        <v>4.9756999999999998</v>
      </c>
      <c r="GO26">
        <v>3.2930000000000001</v>
      </c>
      <c r="GP26">
        <v>44.2</v>
      </c>
      <c r="GQ26">
        <v>2165.1999999999998</v>
      </c>
      <c r="GR26">
        <v>9999</v>
      </c>
      <c r="GS26">
        <v>9999</v>
      </c>
      <c r="GT26">
        <v>1.8631</v>
      </c>
      <c r="GU26">
        <v>1.86798</v>
      </c>
      <c r="GV26">
        <v>1.8677600000000001</v>
      </c>
      <c r="GW26">
        <v>1.8689</v>
      </c>
      <c r="GX26">
        <v>1.86978</v>
      </c>
      <c r="GY26">
        <v>1.86581</v>
      </c>
      <c r="GZ26">
        <v>1.8669100000000001</v>
      </c>
      <c r="HA26">
        <v>1.86829</v>
      </c>
      <c r="HB26">
        <v>5</v>
      </c>
      <c r="HC26">
        <v>0</v>
      </c>
      <c r="HD26">
        <v>0</v>
      </c>
      <c r="HE26">
        <v>0</v>
      </c>
      <c r="HF26" t="s">
        <v>395</v>
      </c>
      <c r="HG26" t="s">
        <v>396</v>
      </c>
      <c r="HH26" t="s">
        <v>397</v>
      </c>
      <c r="HI26" t="s">
        <v>397</v>
      </c>
      <c r="HJ26" t="s">
        <v>397</v>
      </c>
      <c r="HK26" t="s">
        <v>397</v>
      </c>
      <c r="HL26">
        <v>0</v>
      </c>
      <c r="HM26">
        <v>100</v>
      </c>
      <c r="HN26">
        <v>100</v>
      </c>
      <c r="HO26">
        <v>2.6120000000000001</v>
      </c>
      <c r="HP26">
        <v>0.1714</v>
      </c>
      <c r="HQ26">
        <v>2.6122000000000298</v>
      </c>
      <c r="HR26">
        <v>0</v>
      </c>
      <c r="HS26">
        <v>0</v>
      </c>
      <c r="HT26">
        <v>0</v>
      </c>
      <c r="HU26">
        <v>0.17134000000000099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2.2000000000000002</v>
      </c>
      <c r="ID26">
        <v>2.2000000000000002</v>
      </c>
      <c r="IE26">
        <v>1.43188</v>
      </c>
      <c r="IF26">
        <v>0</v>
      </c>
      <c r="IG26">
        <v>2.9980500000000001</v>
      </c>
      <c r="IH26">
        <v>2.9565399999999999</v>
      </c>
      <c r="II26">
        <v>2.7453599999999998</v>
      </c>
      <c r="IJ26">
        <v>2.2875999999999999</v>
      </c>
      <c r="IK26">
        <v>31.477</v>
      </c>
      <c r="IL26">
        <v>24.245100000000001</v>
      </c>
      <c r="IM26">
        <v>18</v>
      </c>
      <c r="IN26">
        <v>1074.69</v>
      </c>
      <c r="IO26">
        <v>672.74900000000002</v>
      </c>
      <c r="IP26">
        <v>24.9998</v>
      </c>
      <c r="IQ26">
        <v>24.212</v>
      </c>
      <c r="IR26">
        <v>30</v>
      </c>
      <c r="IS26">
        <v>24.090699999999998</v>
      </c>
      <c r="IT26">
        <v>24.043700000000001</v>
      </c>
      <c r="IU26">
        <v>32.252800000000001</v>
      </c>
      <c r="IV26">
        <v>18.323599999999999</v>
      </c>
      <c r="IW26">
        <v>64.061499999999995</v>
      </c>
      <c r="IX26">
        <v>25</v>
      </c>
      <c r="IY26">
        <v>400</v>
      </c>
      <c r="IZ26">
        <v>17.9664</v>
      </c>
      <c r="JA26">
        <v>103.488</v>
      </c>
      <c r="JB26">
        <v>104.754</v>
      </c>
    </row>
    <row r="27" spans="1:262" x14ac:dyDescent="0.2">
      <c r="A27">
        <v>11</v>
      </c>
      <c r="B27">
        <v>1634336989.0999999</v>
      </c>
      <c r="C27">
        <v>50</v>
      </c>
      <c r="D27" t="s">
        <v>417</v>
      </c>
      <c r="E27" t="s">
        <v>418</v>
      </c>
      <c r="F27" t="s">
        <v>390</v>
      </c>
      <c r="G27">
        <v>1634336989.0999999</v>
      </c>
      <c r="H27">
        <f t="shared" si="0"/>
        <v>7.3655776156383981E-5</v>
      </c>
      <c r="I27">
        <f t="shared" si="1"/>
        <v>7.3655776156383981E-2</v>
      </c>
      <c r="J27">
        <f t="shared" si="2"/>
        <v>-4.8362410421697923</v>
      </c>
      <c r="K27">
        <f t="shared" si="3"/>
        <v>380.59100000000001</v>
      </c>
      <c r="L27">
        <f t="shared" si="4"/>
        <v>2274.3777225797567</v>
      </c>
      <c r="M27">
        <f t="shared" si="5"/>
        <v>207.04177079030768</v>
      </c>
      <c r="N27">
        <f t="shared" si="6"/>
        <v>34.646063318574704</v>
      </c>
      <c r="O27">
        <f t="shared" si="7"/>
        <v>4.0061373039929982E-3</v>
      </c>
      <c r="P27">
        <f t="shared" si="8"/>
        <v>2.7639845641602916</v>
      </c>
      <c r="Q27">
        <f t="shared" si="9"/>
        <v>4.0029142614338015E-3</v>
      </c>
      <c r="R27">
        <f t="shared" si="10"/>
        <v>2.502110768180214E-3</v>
      </c>
      <c r="S27">
        <f t="shared" si="11"/>
        <v>0</v>
      </c>
      <c r="T27">
        <f t="shared" si="12"/>
        <v>25.453558100777908</v>
      </c>
      <c r="U27">
        <f t="shared" si="13"/>
        <v>25.453558100777908</v>
      </c>
      <c r="V27">
        <f t="shared" si="14"/>
        <v>3.2666810255586038</v>
      </c>
      <c r="W27">
        <f t="shared" si="15"/>
        <v>50.044186871277752</v>
      </c>
      <c r="X27">
        <f t="shared" si="16"/>
        <v>1.6367511419388301</v>
      </c>
      <c r="Y27">
        <f t="shared" si="17"/>
        <v>3.2706119217179714</v>
      </c>
      <c r="Z27">
        <f t="shared" si="18"/>
        <v>1.6299298836197738</v>
      </c>
      <c r="AA27">
        <f t="shared" si="19"/>
        <v>-3.2482197284965335</v>
      </c>
      <c r="AB27">
        <f t="shared" si="20"/>
        <v>3.0162845878183124</v>
      </c>
      <c r="AC27">
        <f t="shared" si="21"/>
        <v>0.23191154767513458</v>
      </c>
      <c r="AD27">
        <f t="shared" si="22"/>
        <v>-2.3593003086297415E-5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48284.911406211308</v>
      </c>
      <c r="AJ27" t="s">
        <v>391</v>
      </c>
      <c r="AK27" t="s">
        <v>391</v>
      </c>
      <c r="AL27">
        <v>0</v>
      </c>
      <c r="AM27">
        <v>0</v>
      </c>
      <c r="AN27" t="e">
        <f t="shared" si="26"/>
        <v>#DIV/0!</v>
      </c>
      <c r="AO27">
        <v>0</v>
      </c>
      <c r="AP27" t="s">
        <v>391</v>
      </c>
      <c r="AQ27" t="s">
        <v>391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-4.8362410421697923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391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 t="e">
        <f t="shared" si="38"/>
        <v>#DIV/0!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238</v>
      </c>
      <c r="BM27">
        <v>300</v>
      </c>
      <c r="BN27">
        <v>300</v>
      </c>
      <c r="BO27">
        <v>300</v>
      </c>
      <c r="BP27">
        <v>10402.799999999999</v>
      </c>
      <c r="BQ27">
        <v>978.41</v>
      </c>
      <c r="BR27">
        <v>-7.35668E-3</v>
      </c>
      <c r="BS27">
        <v>3.15</v>
      </c>
      <c r="BT27" t="s">
        <v>391</v>
      </c>
      <c r="BU27" t="s">
        <v>391</v>
      </c>
      <c r="BV27" t="s">
        <v>391</v>
      </c>
      <c r="BW27" t="s">
        <v>391</v>
      </c>
      <c r="BX27" t="s">
        <v>391</v>
      </c>
      <c r="BY27" t="s">
        <v>391</v>
      </c>
      <c r="BZ27" t="s">
        <v>391</v>
      </c>
      <c r="CA27" t="s">
        <v>391</v>
      </c>
      <c r="CB27" t="s">
        <v>391</v>
      </c>
      <c r="CC27" t="s">
        <v>391</v>
      </c>
      <c r="CD27">
        <f t="shared" si="42"/>
        <v>0</v>
      </c>
      <c r="CE27">
        <f t="shared" si="43"/>
        <v>0</v>
      </c>
      <c r="CF27">
        <f t="shared" si="44"/>
        <v>0</v>
      </c>
      <c r="CG27">
        <f t="shared" si="45"/>
        <v>0</v>
      </c>
      <c r="CH27">
        <v>6</v>
      </c>
      <c r="CI27">
        <v>0.5</v>
      </c>
      <c r="CJ27" t="s">
        <v>392</v>
      </c>
      <c r="CK27">
        <v>2</v>
      </c>
      <c r="CL27">
        <v>1634336989.0999999</v>
      </c>
      <c r="CM27">
        <v>380.59100000000001</v>
      </c>
      <c r="CN27">
        <v>377.70600000000002</v>
      </c>
      <c r="CO27">
        <v>17.979900000000001</v>
      </c>
      <c r="CP27">
        <v>17.936499999999999</v>
      </c>
      <c r="CQ27">
        <v>377.97899999999998</v>
      </c>
      <c r="CR27">
        <v>17.808599999999998</v>
      </c>
      <c r="CS27">
        <v>999.97400000000005</v>
      </c>
      <c r="CT27">
        <v>90.932500000000005</v>
      </c>
      <c r="CU27">
        <v>9.9771700000000005E-2</v>
      </c>
      <c r="CV27">
        <v>25.473800000000001</v>
      </c>
      <c r="CW27">
        <v>-264.791</v>
      </c>
      <c r="CX27">
        <v>999.9</v>
      </c>
      <c r="CY27">
        <v>0</v>
      </c>
      <c r="CZ27">
        <v>0</v>
      </c>
      <c r="DA27">
        <v>9990.6200000000008</v>
      </c>
      <c r="DB27">
        <v>0</v>
      </c>
      <c r="DC27">
        <v>0.27582000000000001</v>
      </c>
      <c r="DD27">
        <v>2.88504</v>
      </c>
      <c r="DE27">
        <v>387.55900000000003</v>
      </c>
      <c r="DF27">
        <v>384.60399999999998</v>
      </c>
      <c r="DG27">
        <v>4.3439899999999997E-2</v>
      </c>
      <c r="DH27">
        <v>377.70600000000002</v>
      </c>
      <c r="DI27">
        <v>17.936499999999999</v>
      </c>
      <c r="DJ27">
        <v>1.63496</v>
      </c>
      <c r="DK27">
        <v>1.6310100000000001</v>
      </c>
      <c r="DL27">
        <v>14.292299999999999</v>
      </c>
      <c r="DM27">
        <v>14.255000000000001</v>
      </c>
      <c r="DN27">
        <v>0</v>
      </c>
      <c r="DO27">
        <v>0</v>
      </c>
      <c r="DP27">
        <v>0</v>
      </c>
      <c r="DQ27">
        <v>0</v>
      </c>
      <c r="DR27">
        <v>3.41</v>
      </c>
      <c r="DS27">
        <v>0</v>
      </c>
      <c r="DT27">
        <v>-23.32</v>
      </c>
      <c r="DU27">
        <v>-1.68</v>
      </c>
      <c r="DV27">
        <v>34.625</v>
      </c>
      <c r="DW27">
        <v>39.875</v>
      </c>
      <c r="DX27">
        <v>36.936999999999998</v>
      </c>
      <c r="DY27">
        <v>39.5</v>
      </c>
      <c r="DZ27">
        <v>35.625</v>
      </c>
      <c r="EA27">
        <v>0</v>
      </c>
      <c r="EB27">
        <v>0</v>
      </c>
      <c r="EC27">
        <v>0</v>
      </c>
      <c r="ED27">
        <v>4949.1000001430502</v>
      </c>
      <c r="EE27">
        <v>0</v>
      </c>
      <c r="EF27">
        <v>3.8719999999999999</v>
      </c>
      <c r="EG27">
        <v>-1.8053846423442499</v>
      </c>
      <c r="EH27">
        <v>-12.5353846051754</v>
      </c>
      <c r="EI27">
        <v>-19.945599999999999</v>
      </c>
      <c r="EJ27">
        <v>15</v>
      </c>
      <c r="EK27">
        <v>1634336852</v>
      </c>
      <c r="EL27" t="s">
        <v>393</v>
      </c>
      <c r="EM27">
        <v>1634336852</v>
      </c>
      <c r="EN27">
        <v>1634336852</v>
      </c>
      <c r="EO27">
        <v>130</v>
      </c>
      <c r="EP27">
        <v>0.127</v>
      </c>
      <c r="EQ27">
        <v>4.2000000000000003E-2</v>
      </c>
      <c r="ER27">
        <v>2.6120000000000001</v>
      </c>
      <c r="ES27">
        <v>0.17100000000000001</v>
      </c>
      <c r="ET27">
        <v>400</v>
      </c>
      <c r="EU27">
        <v>18</v>
      </c>
      <c r="EV27">
        <v>0.28000000000000003</v>
      </c>
      <c r="EW27">
        <v>0.14000000000000001</v>
      </c>
      <c r="EX27">
        <v>2.83718707317073</v>
      </c>
      <c r="EY27">
        <v>1.04157679442509</v>
      </c>
      <c r="EZ27">
        <v>0.114660183176497</v>
      </c>
      <c r="FA27">
        <v>0</v>
      </c>
      <c r="FB27">
        <v>3.7748246341463398E-2</v>
      </c>
      <c r="FC27">
        <v>6.9311690592334496E-2</v>
      </c>
      <c r="FD27">
        <v>7.8406984198023805E-3</v>
      </c>
      <c r="FE27">
        <v>1</v>
      </c>
      <c r="FF27">
        <v>1</v>
      </c>
      <c r="FG27">
        <v>2</v>
      </c>
      <c r="FH27" t="s">
        <v>400</v>
      </c>
      <c r="FI27">
        <v>3.8843800000000002</v>
      </c>
      <c r="FJ27">
        <v>2.75868</v>
      </c>
      <c r="FK27">
        <v>8.5365200000000002E-2</v>
      </c>
      <c r="FL27">
        <v>8.5475200000000001E-2</v>
      </c>
      <c r="FM27">
        <v>8.5523699999999994E-2</v>
      </c>
      <c r="FN27">
        <v>8.6026099999999994E-2</v>
      </c>
      <c r="FO27">
        <v>36025.800000000003</v>
      </c>
      <c r="FP27">
        <v>39550.6</v>
      </c>
      <c r="FQ27">
        <v>35681.699999999997</v>
      </c>
      <c r="FR27">
        <v>39244.800000000003</v>
      </c>
      <c r="FS27">
        <v>46291.4</v>
      </c>
      <c r="FT27">
        <v>51786.9</v>
      </c>
      <c r="FU27">
        <v>55795.6</v>
      </c>
      <c r="FV27">
        <v>62924.800000000003</v>
      </c>
      <c r="FW27">
        <v>2.65747</v>
      </c>
      <c r="FX27">
        <v>2.2634300000000001</v>
      </c>
      <c r="FY27">
        <v>-0.67035900000000004</v>
      </c>
      <c r="FZ27">
        <v>0</v>
      </c>
      <c r="GA27">
        <v>-244.744</v>
      </c>
      <c r="GB27">
        <v>999.9</v>
      </c>
      <c r="GC27">
        <v>53.637999999999998</v>
      </c>
      <c r="GD27">
        <v>27.573</v>
      </c>
      <c r="GE27">
        <v>21.832699999999999</v>
      </c>
      <c r="GF27">
        <v>55.930300000000003</v>
      </c>
      <c r="GG27">
        <v>44.647399999999998</v>
      </c>
      <c r="GH27">
        <v>3</v>
      </c>
      <c r="GI27">
        <v>-0.234543</v>
      </c>
      <c r="GJ27">
        <v>-0.822712</v>
      </c>
      <c r="GK27">
        <v>20.1493</v>
      </c>
      <c r="GL27">
        <v>5.2036600000000002</v>
      </c>
      <c r="GM27">
        <v>12.007999999999999</v>
      </c>
      <c r="GN27">
        <v>4.9757499999999997</v>
      </c>
      <c r="GO27">
        <v>3.2930000000000001</v>
      </c>
      <c r="GP27">
        <v>44.2</v>
      </c>
      <c r="GQ27">
        <v>2165.5</v>
      </c>
      <c r="GR27">
        <v>9999</v>
      </c>
      <c r="GS27">
        <v>9999</v>
      </c>
      <c r="GT27">
        <v>1.8631</v>
      </c>
      <c r="GU27">
        <v>1.86798</v>
      </c>
      <c r="GV27">
        <v>1.8677600000000001</v>
      </c>
      <c r="GW27">
        <v>1.8689</v>
      </c>
      <c r="GX27">
        <v>1.8697999999999999</v>
      </c>
      <c r="GY27">
        <v>1.86581</v>
      </c>
      <c r="GZ27">
        <v>1.8669100000000001</v>
      </c>
      <c r="HA27">
        <v>1.86829</v>
      </c>
      <c r="HB27">
        <v>5</v>
      </c>
      <c r="HC27">
        <v>0</v>
      </c>
      <c r="HD27">
        <v>0</v>
      </c>
      <c r="HE27">
        <v>0</v>
      </c>
      <c r="HF27" t="s">
        <v>395</v>
      </c>
      <c r="HG27" t="s">
        <v>396</v>
      </c>
      <c r="HH27" t="s">
        <v>397</v>
      </c>
      <c r="HI27" t="s">
        <v>397</v>
      </c>
      <c r="HJ27" t="s">
        <v>397</v>
      </c>
      <c r="HK27" t="s">
        <v>397</v>
      </c>
      <c r="HL27">
        <v>0</v>
      </c>
      <c r="HM27">
        <v>100</v>
      </c>
      <c r="HN27">
        <v>100</v>
      </c>
      <c r="HO27">
        <v>2.6120000000000001</v>
      </c>
      <c r="HP27">
        <v>0.17130000000000001</v>
      </c>
      <c r="HQ27">
        <v>2.6122000000000298</v>
      </c>
      <c r="HR27">
        <v>0</v>
      </c>
      <c r="HS27">
        <v>0</v>
      </c>
      <c r="HT27">
        <v>0</v>
      </c>
      <c r="HU27">
        <v>0.17134000000000099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2.2999999999999998</v>
      </c>
      <c r="ID27">
        <v>2.2999999999999998</v>
      </c>
      <c r="IE27">
        <v>1.4209000000000001</v>
      </c>
      <c r="IF27">
        <v>0</v>
      </c>
      <c r="IG27">
        <v>2.9968300000000001</v>
      </c>
      <c r="IH27">
        <v>2.9565399999999999</v>
      </c>
      <c r="II27">
        <v>2.7453599999999998</v>
      </c>
      <c r="IJ27">
        <v>2.3083499999999999</v>
      </c>
      <c r="IK27">
        <v>31.477</v>
      </c>
      <c r="IL27">
        <v>24.2364</v>
      </c>
      <c r="IM27">
        <v>18</v>
      </c>
      <c r="IN27">
        <v>1078.46</v>
      </c>
      <c r="IO27">
        <v>672.85400000000004</v>
      </c>
      <c r="IP27">
        <v>24.9998</v>
      </c>
      <c r="IQ27">
        <v>24.21</v>
      </c>
      <c r="IR27">
        <v>30.0001</v>
      </c>
      <c r="IS27">
        <v>24.088699999999999</v>
      </c>
      <c r="IT27">
        <v>24.042100000000001</v>
      </c>
      <c r="IU27">
        <v>33.1539</v>
      </c>
      <c r="IV27">
        <v>18.323599999999999</v>
      </c>
      <c r="IW27">
        <v>64.061499999999995</v>
      </c>
      <c r="IX27">
        <v>25</v>
      </c>
      <c r="IY27">
        <v>400</v>
      </c>
      <c r="IZ27">
        <v>17.9664</v>
      </c>
      <c r="JA27">
        <v>103.489</v>
      </c>
      <c r="JB27">
        <v>104.754</v>
      </c>
    </row>
    <row r="28" spans="1:262" x14ac:dyDescent="0.2">
      <c r="A28">
        <v>12</v>
      </c>
      <c r="B28">
        <v>1634336994.0999999</v>
      </c>
      <c r="C28">
        <v>55</v>
      </c>
      <c r="D28" t="s">
        <v>419</v>
      </c>
      <c r="E28" t="s">
        <v>420</v>
      </c>
      <c r="F28" t="s">
        <v>390</v>
      </c>
      <c r="G28">
        <v>1634336994.0999999</v>
      </c>
      <c r="H28">
        <f t="shared" si="0"/>
        <v>7.6199170541660404E-5</v>
      </c>
      <c r="I28">
        <f t="shared" si="1"/>
        <v>7.6199170541660408E-2</v>
      </c>
      <c r="J28">
        <f t="shared" si="2"/>
        <v>-4.8467876577643674</v>
      </c>
      <c r="K28">
        <f t="shared" si="3"/>
        <v>376.83499999999998</v>
      </c>
      <c r="L28">
        <f t="shared" si="4"/>
        <v>2211.2967261621288</v>
      </c>
      <c r="M28">
        <f t="shared" si="5"/>
        <v>201.30067546314038</v>
      </c>
      <c r="N28">
        <f t="shared" si="6"/>
        <v>34.304369531540999</v>
      </c>
      <c r="O28">
        <f t="shared" si="7"/>
        <v>4.1442740401139112E-3</v>
      </c>
      <c r="P28">
        <f t="shared" si="8"/>
        <v>2.7617697100404781</v>
      </c>
      <c r="Q28">
        <f t="shared" si="9"/>
        <v>4.1408222360237376E-3</v>
      </c>
      <c r="R28">
        <f t="shared" si="10"/>
        <v>2.5883237816604465E-3</v>
      </c>
      <c r="S28">
        <f t="shared" si="11"/>
        <v>0</v>
      </c>
      <c r="T28">
        <f t="shared" si="12"/>
        <v>25.453243543522117</v>
      </c>
      <c r="U28">
        <f t="shared" si="13"/>
        <v>25.453243543522117</v>
      </c>
      <c r="V28">
        <f t="shared" si="14"/>
        <v>3.266619972377014</v>
      </c>
      <c r="W28">
        <f t="shared" si="15"/>
        <v>50.036922052946572</v>
      </c>
      <c r="X28">
        <f t="shared" si="16"/>
        <v>1.6365524266329601</v>
      </c>
      <c r="Y28">
        <f t="shared" si="17"/>
        <v>3.2706896417434348</v>
      </c>
      <c r="Z28">
        <f t="shared" si="18"/>
        <v>1.6300675457440539</v>
      </c>
      <c r="AA28">
        <f t="shared" si="19"/>
        <v>-3.3603834208872239</v>
      </c>
      <c r="AB28">
        <f t="shared" si="20"/>
        <v>3.1202597956492655</v>
      </c>
      <c r="AC28">
        <f t="shared" si="21"/>
        <v>0.24009833709872783</v>
      </c>
      <c r="AD28">
        <f t="shared" si="22"/>
        <v>-2.5288139230639217E-5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48224.268388553202</v>
      </c>
      <c r="AJ28" t="s">
        <v>391</v>
      </c>
      <c r="AK28" t="s">
        <v>391</v>
      </c>
      <c r="AL28">
        <v>0</v>
      </c>
      <c r="AM28">
        <v>0</v>
      </c>
      <c r="AN28" t="e">
        <f t="shared" si="26"/>
        <v>#DIV/0!</v>
      </c>
      <c r="AO28">
        <v>0</v>
      </c>
      <c r="AP28" t="s">
        <v>391</v>
      </c>
      <c r="AQ28" t="s">
        <v>391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-4.8467876577643674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391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 t="e">
        <f t="shared" si="38"/>
        <v>#DIV/0!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238</v>
      </c>
      <c r="BM28">
        <v>300</v>
      </c>
      <c r="BN28">
        <v>300</v>
      </c>
      <c r="BO28">
        <v>300</v>
      </c>
      <c r="BP28">
        <v>10402.799999999999</v>
      </c>
      <c r="BQ28">
        <v>978.41</v>
      </c>
      <c r="BR28">
        <v>-7.35668E-3</v>
      </c>
      <c r="BS28">
        <v>3.15</v>
      </c>
      <c r="BT28" t="s">
        <v>391</v>
      </c>
      <c r="BU28" t="s">
        <v>391</v>
      </c>
      <c r="BV28" t="s">
        <v>391</v>
      </c>
      <c r="BW28" t="s">
        <v>391</v>
      </c>
      <c r="BX28" t="s">
        <v>391</v>
      </c>
      <c r="BY28" t="s">
        <v>391</v>
      </c>
      <c r="BZ28" t="s">
        <v>391</v>
      </c>
      <c r="CA28" t="s">
        <v>391</v>
      </c>
      <c r="CB28" t="s">
        <v>391</v>
      </c>
      <c r="CC28" t="s">
        <v>391</v>
      </c>
      <c r="CD28">
        <f t="shared" si="42"/>
        <v>0</v>
      </c>
      <c r="CE28">
        <f t="shared" si="43"/>
        <v>0</v>
      </c>
      <c r="CF28">
        <f t="shared" si="44"/>
        <v>0</v>
      </c>
      <c r="CG28">
        <f t="shared" si="45"/>
        <v>0</v>
      </c>
      <c r="CH28">
        <v>6</v>
      </c>
      <c r="CI28">
        <v>0.5</v>
      </c>
      <c r="CJ28" t="s">
        <v>392</v>
      </c>
      <c r="CK28">
        <v>2</v>
      </c>
      <c r="CL28">
        <v>1634336994.0999999</v>
      </c>
      <c r="CM28">
        <v>376.83499999999998</v>
      </c>
      <c r="CN28">
        <v>373.94400000000002</v>
      </c>
      <c r="CO28">
        <v>17.977599999999999</v>
      </c>
      <c r="CP28">
        <v>17.932700000000001</v>
      </c>
      <c r="CQ28">
        <v>374.22300000000001</v>
      </c>
      <c r="CR28">
        <v>17.8062</v>
      </c>
      <c r="CS28">
        <v>999.94600000000003</v>
      </c>
      <c r="CT28">
        <v>90.933000000000007</v>
      </c>
      <c r="CU28">
        <v>9.9864599999999998E-2</v>
      </c>
      <c r="CV28">
        <v>25.4742</v>
      </c>
      <c r="CW28">
        <v>-265.04500000000002</v>
      </c>
      <c r="CX28">
        <v>999.9</v>
      </c>
      <c r="CY28">
        <v>0</v>
      </c>
      <c r="CZ28">
        <v>0</v>
      </c>
      <c r="DA28">
        <v>9977.5</v>
      </c>
      <c r="DB28">
        <v>0</v>
      </c>
      <c r="DC28">
        <v>0.27582000000000001</v>
      </c>
      <c r="DD28">
        <v>2.8913899999999999</v>
      </c>
      <c r="DE28">
        <v>383.73399999999998</v>
      </c>
      <c r="DF28">
        <v>380.77199999999999</v>
      </c>
      <c r="DG28">
        <v>4.4895200000000003E-2</v>
      </c>
      <c r="DH28">
        <v>373.94400000000002</v>
      </c>
      <c r="DI28">
        <v>17.932700000000001</v>
      </c>
      <c r="DJ28">
        <v>1.6347499999999999</v>
      </c>
      <c r="DK28">
        <v>1.6306700000000001</v>
      </c>
      <c r="DL28">
        <v>14.2904</v>
      </c>
      <c r="DM28">
        <v>14.2517</v>
      </c>
      <c r="DN28">
        <v>0</v>
      </c>
      <c r="DO28">
        <v>0</v>
      </c>
      <c r="DP28">
        <v>0</v>
      </c>
      <c r="DQ28">
        <v>0</v>
      </c>
      <c r="DR28">
        <v>4.92</v>
      </c>
      <c r="DS28">
        <v>0</v>
      </c>
      <c r="DT28">
        <v>-20.7</v>
      </c>
      <c r="DU28">
        <v>-1.52</v>
      </c>
      <c r="DV28">
        <v>34.686999999999998</v>
      </c>
      <c r="DW28">
        <v>39.936999999999998</v>
      </c>
      <c r="DX28">
        <v>36.936999999999998</v>
      </c>
      <c r="DY28">
        <v>39.561999999999998</v>
      </c>
      <c r="DZ28">
        <v>35.686999999999998</v>
      </c>
      <c r="EA28">
        <v>0</v>
      </c>
      <c r="EB28">
        <v>0</v>
      </c>
      <c r="EC28">
        <v>0</v>
      </c>
      <c r="ED28">
        <v>4953.9000000953702</v>
      </c>
      <c r="EE28">
        <v>0</v>
      </c>
      <c r="EF28">
        <v>3.9548000000000001</v>
      </c>
      <c r="EG28">
        <v>0.804615437848066</v>
      </c>
      <c r="EH28">
        <v>0.49076922474540002</v>
      </c>
      <c r="EI28">
        <v>-20.0748</v>
      </c>
      <c r="EJ28">
        <v>15</v>
      </c>
      <c r="EK28">
        <v>1634336852</v>
      </c>
      <c r="EL28" t="s">
        <v>393</v>
      </c>
      <c r="EM28">
        <v>1634336852</v>
      </c>
      <c r="EN28">
        <v>1634336852</v>
      </c>
      <c r="EO28">
        <v>130</v>
      </c>
      <c r="EP28">
        <v>0.127</v>
      </c>
      <c r="EQ28">
        <v>4.2000000000000003E-2</v>
      </c>
      <c r="ER28">
        <v>2.6120000000000001</v>
      </c>
      <c r="ES28">
        <v>0.17100000000000001</v>
      </c>
      <c r="ET28">
        <v>400</v>
      </c>
      <c r="EU28">
        <v>18</v>
      </c>
      <c r="EV28">
        <v>0.28000000000000003</v>
      </c>
      <c r="EW28">
        <v>0.14000000000000001</v>
      </c>
      <c r="EX28">
        <v>2.8928702500000001</v>
      </c>
      <c r="EY28">
        <v>0.25864671669793898</v>
      </c>
      <c r="EZ28">
        <v>4.4760220759481301E-2</v>
      </c>
      <c r="FA28">
        <v>0</v>
      </c>
      <c r="FB28">
        <v>4.2179250000000001E-2</v>
      </c>
      <c r="FC28">
        <v>2.2632357973733499E-2</v>
      </c>
      <c r="FD28">
        <v>2.5687473807285898E-3</v>
      </c>
      <c r="FE28">
        <v>1</v>
      </c>
      <c r="FF28">
        <v>1</v>
      </c>
      <c r="FG28">
        <v>2</v>
      </c>
      <c r="FH28" t="s">
        <v>400</v>
      </c>
      <c r="FI28">
        <v>3.8843399999999999</v>
      </c>
      <c r="FJ28">
        <v>2.7586599999999999</v>
      </c>
      <c r="FK28">
        <v>8.47049E-2</v>
      </c>
      <c r="FL28">
        <v>8.4814500000000001E-2</v>
      </c>
      <c r="FM28">
        <v>8.5516099999999998E-2</v>
      </c>
      <c r="FN28">
        <v>8.6013599999999996E-2</v>
      </c>
      <c r="FO28">
        <v>36051.4</v>
      </c>
      <c r="FP28">
        <v>39579.1</v>
      </c>
      <c r="FQ28">
        <v>35681.4</v>
      </c>
      <c r="FR28">
        <v>39244.800000000003</v>
      </c>
      <c r="FS28">
        <v>46291.6</v>
      </c>
      <c r="FT28">
        <v>51787.7</v>
      </c>
      <c r="FU28">
        <v>55795.4</v>
      </c>
      <c r="FV28">
        <v>62924.9</v>
      </c>
      <c r="FW28">
        <v>2.6571500000000001</v>
      </c>
      <c r="FX28">
        <v>2.2631999999999999</v>
      </c>
      <c r="FY28">
        <v>-0.67853200000000002</v>
      </c>
      <c r="FZ28">
        <v>0</v>
      </c>
      <c r="GA28">
        <v>-244.75</v>
      </c>
      <c r="GB28">
        <v>999.9</v>
      </c>
      <c r="GC28">
        <v>53.637999999999998</v>
      </c>
      <c r="GD28">
        <v>27.573</v>
      </c>
      <c r="GE28">
        <v>21.834599999999998</v>
      </c>
      <c r="GF28">
        <v>56.270299999999999</v>
      </c>
      <c r="GG28">
        <v>44.647399999999998</v>
      </c>
      <c r="GH28">
        <v>3</v>
      </c>
      <c r="GI28">
        <v>-0.234596</v>
      </c>
      <c r="GJ28">
        <v>-0.82347499999999996</v>
      </c>
      <c r="GK28">
        <v>20.1493</v>
      </c>
      <c r="GL28">
        <v>5.2030599999999998</v>
      </c>
      <c r="GM28">
        <v>12.0082</v>
      </c>
      <c r="GN28">
        <v>4.9757499999999997</v>
      </c>
      <c r="GO28">
        <v>3.2930000000000001</v>
      </c>
      <c r="GP28">
        <v>44.2</v>
      </c>
      <c r="GQ28">
        <v>2165.5</v>
      </c>
      <c r="GR28">
        <v>9999</v>
      </c>
      <c r="GS28">
        <v>9999</v>
      </c>
      <c r="GT28">
        <v>1.8631</v>
      </c>
      <c r="GU28">
        <v>1.86798</v>
      </c>
      <c r="GV28">
        <v>1.86774</v>
      </c>
      <c r="GW28">
        <v>1.8689</v>
      </c>
      <c r="GX28">
        <v>1.86981</v>
      </c>
      <c r="GY28">
        <v>1.8658300000000001</v>
      </c>
      <c r="GZ28">
        <v>1.8669100000000001</v>
      </c>
      <c r="HA28">
        <v>1.86829</v>
      </c>
      <c r="HB28">
        <v>5</v>
      </c>
      <c r="HC28">
        <v>0</v>
      </c>
      <c r="HD28">
        <v>0</v>
      </c>
      <c r="HE28">
        <v>0</v>
      </c>
      <c r="HF28" t="s">
        <v>395</v>
      </c>
      <c r="HG28" t="s">
        <v>396</v>
      </c>
      <c r="HH28" t="s">
        <v>397</v>
      </c>
      <c r="HI28" t="s">
        <v>397</v>
      </c>
      <c r="HJ28" t="s">
        <v>397</v>
      </c>
      <c r="HK28" t="s">
        <v>397</v>
      </c>
      <c r="HL28">
        <v>0</v>
      </c>
      <c r="HM28">
        <v>100</v>
      </c>
      <c r="HN28">
        <v>100</v>
      </c>
      <c r="HO28">
        <v>2.6120000000000001</v>
      </c>
      <c r="HP28">
        <v>0.1714</v>
      </c>
      <c r="HQ28">
        <v>2.6122000000000298</v>
      </c>
      <c r="HR28">
        <v>0</v>
      </c>
      <c r="HS28">
        <v>0</v>
      </c>
      <c r="HT28">
        <v>0</v>
      </c>
      <c r="HU28">
        <v>0.17134000000000099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2.4</v>
      </c>
      <c r="ID28">
        <v>2.4</v>
      </c>
      <c r="IE28">
        <v>1.40869</v>
      </c>
      <c r="IF28">
        <v>0</v>
      </c>
      <c r="IG28">
        <v>2.9968300000000001</v>
      </c>
      <c r="IH28">
        <v>2.9565399999999999</v>
      </c>
      <c r="II28">
        <v>2.7453599999999998</v>
      </c>
      <c r="IJ28">
        <v>2.32544</v>
      </c>
      <c r="IK28">
        <v>31.498799999999999</v>
      </c>
      <c r="IL28">
        <v>24.245100000000001</v>
      </c>
      <c r="IM28">
        <v>18</v>
      </c>
      <c r="IN28">
        <v>1078.05</v>
      </c>
      <c r="IO28">
        <v>672.65499999999997</v>
      </c>
      <c r="IP28">
        <v>24.9998</v>
      </c>
      <c r="IQ28">
        <v>24.208500000000001</v>
      </c>
      <c r="IR28">
        <v>30</v>
      </c>
      <c r="IS28">
        <v>24.087599999999998</v>
      </c>
      <c r="IT28">
        <v>24.0411</v>
      </c>
      <c r="IU28">
        <v>34.205599999999997</v>
      </c>
      <c r="IV28">
        <v>18.323599999999999</v>
      </c>
      <c r="IW28">
        <v>64.061499999999995</v>
      </c>
      <c r="IX28">
        <v>25</v>
      </c>
      <c r="IY28">
        <v>400</v>
      </c>
      <c r="IZ28">
        <v>17.9664</v>
      </c>
      <c r="JA28">
        <v>103.488</v>
      </c>
      <c r="JB28">
        <v>104.754</v>
      </c>
    </row>
    <row r="29" spans="1:262" x14ac:dyDescent="0.2">
      <c r="A29">
        <v>13</v>
      </c>
      <c r="B29">
        <v>1634337303.5999999</v>
      </c>
      <c r="C29">
        <v>364.5</v>
      </c>
      <c r="D29" t="s">
        <v>423</v>
      </c>
      <c r="E29" t="s">
        <v>424</v>
      </c>
      <c r="F29" t="s">
        <v>390</v>
      </c>
      <c r="G29">
        <v>1634337303.5999999</v>
      </c>
      <c r="H29">
        <f t="shared" si="0"/>
        <v>2.4270072806870894E-5</v>
      </c>
      <c r="I29">
        <f t="shared" si="1"/>
        <v>2.4270072806870893E-2</v>
      </c>
      <c r="J29">
        <f t="shared" si="2"/>
        <v>-2.3601781333543022</v>
      </c>
      <c r="K29">
        <f t="shared" si="3"/>
        <v>214.32499999999999</v>
      </c>
      <c r="L29">
        <f t="shared" si="4"/>
        <v>3045.5048417570902</v>
      </c>
      <c r="M29">
        <f t="shared" si="5"/>
        <v>277.2269395656167</v>
      </c>
      <c r="N29">
        <f t="shared" si="6"/>
        <v>19.509627109349999</v>
      </c>
      <c r="O29">
        <f t="shared" si="7"/>
        <v>1.3117606756245961E-3</v>
      </c>
      <c r="P29">
        <f t="shared" si="8"/>
        <v>2.763375753434254</v>
      </c>
      <c r="Q29">
        <f t="shared" si="9"/>
        <v>1.3114148373213272E-3</v>
      </c>
      <c r="R29">
        <f t="shared" si="10"/>
        <v>8.1966533716040747E-4</v>
      </c>
      <c r="S29">
        <f t="shared" si="11"/>
        <v>0</v>
      </c>
      <c r="T29">
        <f t="shared" si="12"/>
        <v>25.512229009779606</v>
      </c>
      <c r="U29">
        <f t="shared" si="13"/>
        <v>25.512229009779606</v>
      </c>
      <c r="V29">
        <f t="shared" si="14"/>
        <v>3.278086053601788</v>
      </c>
      <c r="W29">
        <f t="shared" si="15"/>
        <v>49.977212388363768</v>
      </c>
      <c r="X29">
        <f t="shared" si="16"/>
        <v>1.6389452195424001</v>
      </c>
      <c r="Y29">
        <f t="shared" si="17"/>
        <v>3.2793850261324238</v>
      </c>
      <c r="Z29">
        <f t="shared" si="18"/>
        <v>1.6391408340593878</v>
      </c>
      <c r="AA29">
        <f t="shared" si="19"/>
        <v>-1.0703102107830065</v>
      </c>
      <c r="AB29">
        <f t="shared" si="20"/>
        <v>0.99383820999607997</v>
      </c>
      <c r="AC29">
        <f t="shared" si="21"/>
        <v>7.6469437449489433E-2</v>
      </c>
      <c r="AD29">
        <f t="shared" si="22"/>
        <v>-2.5633374370892525E-6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48260.869704380471</v>
      </c>
      <c r="AJ29" t="s">
        <v>391</v>
      </c>
      <c r="AK29" t="s">
        <v>391</v>
      </c>
      <c r="AL29">
        <v>0</v>
      </c>
      <c r="AM29">
        <v>0</v>
      </c>
      <c r="AN29" t="e">
        <f t="shared" si="26"/>
        <v>#DIV/0!</v>
      </c>
      <c r="AO29">
        <v>0</v>
      </c>
      <c r="AP29" t="s">
        <v>391</v>
      </c>
      <c r="AQ29" t="s">
        <v>391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-2.3601781333543022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391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 t="e">
        <f t="shared" si="38"/>
        <v>#DIV/0!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238</v>
      </c>
      <c r="BM29">
        <v>300</v>
      </c>
      <c r="BN29">
        <v>300</v>
      </c>
      <c r="BO29">
        <v>300</v>
      </c>
      <c r="BP29">
        <v>10402.799999999999</v>
      </c>
      <c r="BQ29">
        <v>978.41</v>
      </c>
      <c r="BR29">
        <v>-7.35668E-3</v>
      </c>
      <c r="BS29">
        <v>3.15</v>
      </c>
      <c r="BT29" t="s">
        <v>391</v>
      </c>
      <c r="BU29" t="s">
        <v>391</v>
      </c>
      <c r="BV29" t="s">
        <v>391</v>
      </c>
      <c r="BW29" t="s">
        <v>391</v>
      </c>
      <c r="BX29" t="s">
        <v>391</v>
      </c>
      <c r="BY29" t="s">
        <v>391</v>
      </c>
      <c r="BZ29" t="s">
        <v>391</v>
      </c>
      <c r="CA29" t="s">
        <v>391</v>
      </c>
      <c r="CB29" t="s">
        <v>391</v>
      </c>
      <c r="CC29" t="s">
        <v>391</v>
      </c>
      <c r="CD29">
        <f t="shared" si="42"/>
        <v>0</v>
      </c>
      <c r="CE29">
        <f t="shared" si="43"/>
        <v>0</v>
      </c>
      <c r="CF29">
        <f t="shared" si="44"/>
        <v>0</v>
      </c>
      <c r="CG29">
        <f t="shared" si="45"/>
        <v>0</v>
      </c>
      <c r="CH29">
        <v>6</v>
      </c>
      <c r="CI29">
        <v>0.5</v>
      </c>
      <c r="CJ29" t="s">
        <v>392</v>
      </c>
      <c r="CK29">
        <v>2</v>
      </c>
      <c r="CL29">
        <v>1634337303.5999999</v>
      </c>
      <c r="CM29">
        <v>214.32499999999999</v>
      </c>
      <c r="CN29">
        <v>212.91200000000001</v>
      </c>
      <c r="CO29">
        <v>18.004799999999999</v>
      </c>
      <c r="CP29">
        <v>17.990500000000001</v>
      </c>
      <c r="CQ29">
        <v>212.16800000000001</v>
      </c>
      <c r="CR29">
        <v>17.8369</v>
      </c>
      <c r="CS29">
        <v>999.99</v>
      </c>
      <c r="CT29">
        <v>90.928200000000004</v>
      </c>
      <c r="CU29">
        <v>0.100038</v>
      </c>
      <c r="CV29">
        <v>25.518899999999999</v>
      </c>
      <c r="CW29">
        <v>-264.875</v>
      </c>
      <c r="CX29">
        <v>999.9</v>
      </c>
      <c r="CY29">
        <v>0</v>
      </c>
      <c r="CZ29">
        <v>0</v>
      </c>
      <c r="DA29">
        <v>9987.5</v>
      </c>
      <c r="DB29">
        <v>0</v>
      </c>
      <c r="DC29">
        <v>0.27582000000000001</v>
      </c>
      <c r="DD29">
        <v>1.41299</v>
      </c>
      <c r="DE29">
        <v>218.25399999999999</v>
      </c>
      <c r="DF29">
        <v>216.81200000000001</v>
      </c>
      <c r="DG29">
        <v>1.4308899999999999E-2</v>
      </c>
      <c r="DH29">
        <v>212.91200000000001</v>
      </c>
      <c r="DI29">
        <v>17.990500000000001</v>
      </c>
      <c r="DJ29">
        <v>1.63714</v>
      </c>
      <c r="DK29">
        <v>1.63584</v>
      </c>
      <c r="DL29">
        <v>14.312900000000001</v>
      </c>
      <c r="DM29">
        <v>14.300599999999999</v>
      </c>
      <c r="DN29">
        <v>0</v>
      </c>
      <c r="DO29">
        <v>0</v>
      </c>
      <c r="DP29">
        <v>0</v>
      </c>
      <c r="DQ29">
        <v>0</v>
      </c>
      <c r="DR29">
        <v>4.88</v>
      </c>
      <c r="DS29">
        <v>0</v>
      </c>
      <c r="DT29">
        <v>-13.24</v>
      </c>
      <c r="DU29">
        <v>-0.5</v>
      </c>
      <c r="DV29">
        <v>35.561999999999998</v>
      </c>
      <c r="DW29">
        <v>41.436999999999998</v>
      </c>
      <c r="DX29">
        <v>38</v>
      </c>
      <c r="DY29">
        <v>41.811999999999998</v>
      </c>
      <c r="DZ29">
        <v>36.686999999999998</v>
      </c>
      <c r="EA29">
        <v>0</v>
      </c>
      <c r="EB29">
        <v>0</v>
      </c>
      <c r="EC29">
        <v>0</v>
      </c>
      <c r="ED29">
        <v>5263.5</v>
      </c>
      <c r="EE29">
        <v>0</v>
      </c>
      <c r="EF29">
        <v>3.7320000000000002</v>
      </c>
      <c r="EG29">
        <v>0.81000009380854499</v>
      </c>
      <c r="EH29">
        <v>-2.62692309999137</v>
      </c>
      <c r="EI29">
        <v>-15.7552</v>
      </c>
      <c r="EJ29">
        <v>15</v>
      </c>
      <c r="EK29">
        <v>1634337279.0999999</v>
      </c>
      <c r="EL29" t="s">
        <v>425</v>
      </c>
      <c r="EM29">
        <v>1634337279.0999999</v>
      </c>
      <c r="EN29">
        <v>1634337279.0999999</v>
      </c>
      <c r="EO29">
        <v>132</v>
      </c>
      <c r="EP29">
        <v>-0.13300000000000001</v>
      </c>
      <c r="EQ29">
        <v>-3.0000000000000001E-3</v>
      </c>
      <c r="ER29">
        <v>2.157</v>
      </c>
      <c r="ES29">
        <v>0.16800000000000001</v>
      </c>
      <c r="ET29">
        <v>222</v>
      </c>
      <c r="EU29">
        <v>18</v>
      </c>
      <c r="EV29">
        <v>0.21</v>
      </c>
      <c r="EW29">
        <v>0.16</v>
      </c>
      <c r="EX29">
        <v>1.3973083902439001</v>
      </c>
      <c r="EY29">
        <v>0.98326670383275305</v>
      </c>
      <c r="EZ29">
        <v>0.22238275321680601</v>
      </c>
      <c r="FA29">
        <v>0</v>
      </c>
      <c r="FB29">
        <v>2.14901434390244E-2</v>
      </c>
      <c r="FC29">
        <v>-5.1655779512195098E-2</v>
      </c>
      <c r="FD29">
        <v>8.7867751901337093E-3</v>
      </c>
      <c r="FE29">
        <v>1</v>
      </c>
      <c r="FF29">
        <v>1</v>
      </c>
      <c r="FG29">
        <v>2</v>
      </c>
      <c r="FH29" t="s">
        <v>400</v>
      </c>
      <c r="FI29">
        <v>3.8843999999999999</v>
      </c>
      <c r="FJ29">
        <v>2.7589199999999998</v>
      </c>
      <c r="FK29">
        <v>5.2987699999999999E-2</v>
      </c>
      <c r="FL29">
        <v>5.3318200000000003E-2</v>
      </c>
      <c r="FM29">
        <v>8.5635600000000006E-2</v>
      </c>
      <c r="FN29">
        <v>8.6222999999999994E-2</v>
      </c>
      <c r="FO29">
        <v>37304.9</v>
      </c>
      <c r="FP29">
        <v>40948.1</v>
      </c>
      <c r="FQ29">
        <v>35685.5</v>
      </c>
      <c r="FR29">
        <v>39251.599999999999</v>
      </c>
      <c r="FS29">
        <v>46288.800000000003</v>
      </c>
      <c r="FT29">
        <v>51782.7</v>
      </c>
      <c r="FU29">
        <v>55800.4</v>
      </c>
      <c r="FV29">
        <v>62934.400000000001</v>
      </c>
      <c r="FW29">
        <v>2.6565699999999999</v>
      </c>
      <c r="FX29">
        <v>2.2620499999999999</v>
      </c>
      <c r="FY29">
        <v>-0.67308199999999996</v>
      </c>
      <c r="FZ29">
        <v>0</v>
      </c>
      <c r="GA29">
        <v>-244.745</v>
      </c>
      <c r="GB29">
        <v>999.9</v>
      </c>
      <c r="GC29">
        <v>52.716000000000001</v>
      </c>
      <c r="GD29">
        <v>27.542999999999999</v>
      </c>
      <c r="GE29">
        <v>21.421099999999999</v>
      </c>
      <c r="GF29">
        <v>56.510300000000001</v>
      </c>
      <c r="GG29">
        <v>44.583300000000001</v>
      </c>
      <c r="GH29">
        <v>3</v>
      </c>
      <c r="GI29">
        <v>-0.240783</v>
      </c>
      <c r="GJ29">
        <v>-0.83797900000000003</v>
      </c>
      <c r="GK29">
        <v>20.148900000000001</v>
      </c>
      <c r="GL29">
        <v>5.2023099999999998</v>
      </c>
      <c r="GM29">
        <v>12.0076</v>
      </c>
      <c r="GN29">
        <v>4.9757499999999997</v>
      </c>
      <c r="GO29">
        <v>3.29305</v>
      </c>
      <c r="GP29">
        <v>44.3</v>
      </c>
      <c r="GQ29">
        <v>2176.8000000000002</v>
      </c>
      <c r="GR29">
        <v>9999</v>
      </c>
      <c r="GS29">
        <v>9999</v>
      </c>
      <c r="GT29">
        <v>1.8631</v>
      </c>
      <c r="GU29">
        <v>1.86798</v>
      </c>
      <c r="GV29">
        <v>1.86771</v>
      </c>
      <c r="GW29">
        <v>1.8689</v>
      </c>
      <c r="GX29">
        <v>1.86978</v>
      </c>
      <c r="GY29">
        <v>1.86581</v>
      </c>
      <c r="GZ29">
        <v>1.8669100000000001</v>
      </c>
      <c r="HA29">
        <v>1.86829</v>
      </c>
      <c r="HB29">
        <v>5</v>
      </c>
      <c r="HC29">
        <v>0</v>
      </c>
      <c r="HD29">
        <v>0</v>
      </c>
      <c r="HE29">
        <v>0</v>
      </c>
      <c r="HF29" t="s">
        <v>395</v>
      </c>
      <c r="HG29" t="s">
        <v>396</v>
      </c>
      <c r="HH29" t="s">
        <v>397</v>
      </c>
      <c r="HI29" t="s">
        <v>397</v>
      </c>
      <c r="HJ29" t="s">
        <v>397</v>
      </c>
      <c r="HK29" t="s">
        <v>397</v>
      </c>
      <c r="HL29">
        <v>0</v>
      </c>
      <c r="HM29">
        <v>100</v>
      </c>
      <c r="HN29">
        <v>100</v>
      </c>
      <c r="HO29">
        <v>2.157</v>
      </c>
      <c r="HP29">
        <v>0.16789999999999999</v>
      </c>
      <c r="HQ29">
        <v>2.1566999999999998</v>
      </c>
      <c r="HR29">
        <v>0</v>
      </c>
      <c r="HS29">
        <v>0</v>
      </c>
      <c r="HT29">
        <v>0</v>
      </c>
      <c r="HU29">
        <v>0.16789000000000001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0.4</v>
      </c>
      <c r="ID29">
        <v>0.4</v>
      </c>
      <c r="IE29">
        <v>0.89843799999999996</v>
      </c>
      <c r="IF29">
        <v>0</v>
      </c>
      <c r="IG29">
        <v>2.9968300000000001</v>
      </c>
      <c r="IH29">
        <v>2.9565399999999999</v>
      </c>
      <c r="II29">
        <v>2.7453599999999998</v>
      </c>
      <c r="IJ29">
        <v>2.34131</v>
      </c>
      <c r="IK29">
        <v>31.629799999999999</v>
      </c>
      <c r="IL29">
        <v>24.245100000000001</v>
      </c>
      <c r="IM29">
        <v>18</v>
      </c>
      <c r="IN29">
        <v>1075.6400000000001</v>
      </c>
      <c r="IO29">
        <v>670.61900000000003</v>
      </c>
      <c r="IP29">
        <v>25.0002</v>
      </c>
      <c r="IQ29">
        <v>24.129100000000001</v>
      </c>
      <c r="IR29">
        <v>30</v>
      </c>
      <c r="IS29">
        <v>24.005199999999999</v>
      </c>
      <c r="IT29">
        <v>23.957599999999999</v>
      </c>
      <c r="IU29">
        <v>100</v>
      </c>
      <c r="IV29">
        <v>14.9472</v>
      </c>
      <c r="IW29">
        <v>64.061499999999995</v>
      </c>
      <c r="IX29">
        <v>25</v>
      </c>
      <c r="IY29">
        <v>400</v>
      </c>
      <c r="IZ29">
        <v>18.022099999999998</v>
      </c>
      <c r="JA29">
        <v>103.498</v>
      </c>
      <c r="JB29">
        <v>104.771</v>
      </c>
    </row>
    <row r="30" spans="1:262" x14ac:dyDescent="0.2">
      <c r="A30">
        <v>14</v>
      </c>
      <c r="B30">
        <v>1634337308.5999999</v>
      </c>
      <c r="C30">
        <v>369.5</v>
      </c>
      <c r="D30" t="s">
        <v>426</v>
      </c>
      <c r="E30" t="s">
        <v>427</v>
      </c>
      <c r="F30" t="s">
        <v>390</v>
      </c>
      <c r="G30">
        <v>1634337308.5999999</v>
      </c>
      <c r="H30">
        <f t="shared" si="0"/>
        <v>5.227333680115138E-5</v>
      </c>
      <c r="I30">
        <f t="shared" si="1"/>
        <v>5.2273336801151378E-2</v>
      </c>
      <c r="J30">
        <f t="shared" si="2"/>
        <v>-2.3593613768773736</v>
      </c>
      <c r="K30">
        <f t="shared" si="3"/>
        <v>212.631</v>
      </c>
      <c r="L30">
        <f t="shared" si="4"/>
        <v>1521.6549449045008</v>
      </c>
      <c r="M30">
        <f t="shared" si="5"/>
        <v>138.51150054957367</v>
      </c>
      <c r="N30">
        <f t="shared" si="6"/>
        <v>19.355136308648998</v>
      </c>
      <c r="O30">
        <f t="shared" si="7"/>
        <v>2.8297873286899627E-3</v>
      </c>
      <c r="P30">
        <f t="shared" si="8"/>
        <v>2.7584710316145835</v>
      </c>
      <c r="Q30">
        <f t="shared" si="9"/>
        <v>2.8281755721566667E-3</v>
      </c>
      <c r="R30">
        <f t="shared" si="10"/>
        <v>1.7677544625758889E-3</v>
      </c>
      <c r="S30">
        <f t="shared" si="11"/>
        <v>0</v>
      </c>
      <c r="T30">
        <f t="shared" si="12"/>
        <v>25.507708210606989</v>
      </c>
      <c r="U30">
        <f t="shared" si="13"/>
        <v>25.507708210606989</v>
      </c>
      <c r="V30">
        <f t="shared" si="14"/>
        <v>3.2772060209554512</v>
      </c>
      <c r="W30">
        <f t="shared" si="15"/>
        <v>50.005822641266072</v>
      </c>
      <c r="X30">
        <f t="shared" si="16"/>
        <v>1.6401951273251998</v>
      </c>
      <c r="Y30">
        <f t="shared" si="17"/>
        <v>3.2800082884181352</v>
      </c>
      <c r="Z30">
        <f t="shared" si="18"/>
        <v>1.6370108936302514</v>
      </c>
      <c r="AA30">
        <f t="shared" si="19"/>
        <v>-2.3052541529307757</v>
      </c>
      <c r="AB30">
        <f t="shared" si="20"/>
        <v>2.1402705018168211</v>
      </c>
      <c r="AC30">
        <f t="shared" si="21"/>
        <v>0.16497172067248236</v>
      </c>
      <c r="AD30">
        <f t="shared" si="22"/>
        <v>-1.1930441472074449E-5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48126.216597880855</v>
      </c>
      <c r="AJ30" t="s">
        <v>391</v>
      </c>
      <c r="AK30" t="s">
        <v>391</v>
      </c>
      <c r="AL30">
        <v>0</v>
      </c>
      <c r="AM30">
        <v>0</v>
      </c>
      <c r="AN30" t="e">
        <f t="shared" si="26"/>
        <v>#DIV/0!</v>
      </c>
      <c r="AO30">
        <v>0</v>
      </c>
      <c r="AP30" t="s">
        <v>391</v>
      </c>
      <c r="AQ30" t="s">
        <v>391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-2.3593613768773736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391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 t="e">
        <f t="shared" si="38"/>
        <v>#DIV/0!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238</v>
      </c>
      <c r="BM30">
        <v>300</v>
      </c>
      <c r="BN30">
        <v>300</v>
      </c>
      <c r="BO30">
        <v>300</v>
      </c>
      <c r="BP30">
        <v>10402.799999999999</v>
      </c>
      <c r="BQ30">
        <v>978.41</v>
      </c>
      <c r="BR30">
        <v>-7.35668E-3</v>
      </c>
      <c r="BS30">
        <v>3.15</v>
      </c>
      <c r="BT30" t="s">
        <v>391</v>
      </c>
      <c r="BU30" t="s">
        <v>391</v>
      </c>
      <c r="BV30" t="s">
        <v>391</v>
      </c>
      <c r="BW30" t="s">
        <v>391</v>
      </c>
      <c r="BX30" t="s">
        <v>391</v>
      </c>
      <c r="BY30" t="s">
        <v>391</v>
      </c>
      <c r="BZ30" t="s">
        <v>391</v>
      </c>
      <c r="CA30" t="s">
        <v>391</v>
      </c>
      <c r="CB30" t="s">
        <v>391</v>
      </c>
      <c r="CC30" t="s">
        <v>391</v>
      </c>
      <c r="CD30">
        <f t="shared" si="42"/>
        <v>0</v>
      </c>
      <c r="CE30">
        <f t="shared" si="43"/>
        <v>0</v>
      </c>
      <c r="CF30">
        <f t="shared" si="44"/>
        <v>0</v>
      </c>
      <c r="CG30">
        <f t="shared" si="45"/>
        <v>0</v>
      </c>
      <c r="CH30">
        <v>6</v>
      </c>
      <c r="CI30">
        <v>0.5</v>
      </c>
      <c r="CJ30" t="s">
        <v>392</v>
      </c>
      <c r="CK30">
        <v>2</v>
      </c>
      <c r="CL30">
        <v>1634337308.5999999</v>
      </c>
      <c r="CM30">
        <v>212.631</v>
      </c>
      <c r="CN30">
        <v>211.22200000000001</v>
      </c>
      <c r="CO30">
        <v>18.018799999999999</v>
      </c>
      <c r="CP30">
        <v>17.988</v>
      </c>
      <c r="CQ30">
        <v>210.47399999999999</v>
      </c>
      <c r="CR30">
        <v>17.850899999999999</v>
      </c>
      <c r="CS30">
        <v>999.96299999999997</v>
      </c>
      <c r="CT30">
        <v>90.926699999999997</v>
      </c>
      <c r="CU30">
        <v>0.100179</v>
      </c>
      <c r="CV30">
        <v>25.522099999999998</v>
      </c>
      <c r="CW30">
        <v>-264.803</v>
      </c>
      <c r="CX30">
        <v>999.9</v>
      </c>
      <c r="CY30">
        <v>0</v>
      </c>
      <c r="CZ30">
        <v>0</v>
      </c>
      <c r="DA30">
        <v>9958.75</v>
      </c>
      <c r="DB30">
        <v>0</v>
      </c>
      <c r="DC30">
        <v>0.27582000000000001</v>
      </c>
      <c r="DD30">
        <v>1.4089799999999999</v>
      </c>
      <c r="DE30">
        <v>216.53200000000001</v>
      </c>
      <c r="DF30">
        <v>215.09100000000001</v>
      </c>
      <c r="DG30">
        <v>3.0740699999999999E-2</v>
      </c>
      <c r="DH30">
        <v>211.22200000000001</v>
      </c>
      <c r="DI30">
        <v>17.988</v>
      </c>
      <c r="DJ30">
        <v>1.63839</v>
      </c>
      <c r="DK30">
        <v>1.6355900000000001</v>
      </c>
      <c r="DL30">
        <v>14.3247</v>
      </c>
      <c r="DM30">
        <v>14.298299999999999</v>
      </c>
      <c r="DN30">
        <v>0</v>
      </c>
      <c r="DO30">
        <v>0</v>
      </c>
      <c r="DP30">
        <v>0</v>
      </c>
      <c r="DQ30">
        <v>0</v>
      </c>
      <c r="DR30">
        <v>3.34</v>
      </c>
      <c r="DS30">
        <v>0</v>
      </c>
      <c r="DT30">
        <v>-17.55</v>
      </c>
      <c r="DU30">
        <v>-1.74</v>
      </c>
      <c r="DV30">
        <v>35.561999999999998</v>
      </c>
      <c r="DW30">
        <v>41.436999999999998</v>
      </c>
      <c r="DX30">
        <v>38.061999999999998</v>
      </c>
      <c r="DY30">
        <v>41.811999999999998</v>
      </c>
      <c r="DZ30">
        <v>36.686999999999998</v>
      </c>
      <c r="EA30">
        <v>0</v>
      </c>
      <c r="EB30">
        <v>0</v>
      </c>
      <c r="EC30">
        <v>0</v>
      </c>
      <c r="ED30">
        <v>5268.3000001907303</v>
      </c>
      <c r="EE30">
        <v>0</v>
      </c>
      <c r="EF30">
        <v>3.6496</v>
      </c>
      <c r="EG30">
        <v>-6.0346153069318298</v>
      </c>
      <c r="EH30">
        <v>4.3684615230912502</v>
      </c>
      <c r="EI30">
        <v>-15.834</v>
      </c>
      <c r="EJ30">
        <v>15</v>
      </c>
      <c r="EK30">
        <v>1634337279.0999999</v>
      </c>
      <c r="EL30" t="s">
        <v>425</v>
      </c>
      <c r="EM30">
        <v>1634337279.0999999</v>
      </c>
      <c r="EN30">
        <v>1634337279.0999999</v>
      </c>
      <c r="EO30">
        <v>132</v>
      </c>
      <c r="EP30">
        <v>-0.13300000000000001</v>
      </c>
      <c r="EQ30">
        <v>-3.0000000000000001E-3</v>
      </c>
      <c r="ER30">
        <v>2.157</v>
      </c>
      <c r="ES30">
        <v>0.16800000000000001</v>
      </c>
      <c r="ET30">
        <v>222</v>
      </c>
      <c r="EU30">
        <v>18</v>
      </c>
      <c r="EV30">
        <v>0.21</v>
      </c>
      <c r="EW30">
        <v>0.16</v>
      </c>
      <c r="EX30">
        <v>1.4489209999999999</v>
      </c>
      <c r="EY30">
        <v>-0.26807707317073298</v>
      </c>
      <c r="EZ30">
        <v>2.72597461286785E-2</v>
      </c>
      <c r="FA30">
        <v>0</v>
      </c>
      <c r="FB30">
        <v>2.0450447024999999E-2</v>
      </c>
      <c r="FC30">
        <v>-3.1376090465290801E-2</v>
      </c>
      <c r="FD30">
        <v>8.8051154448284107E-3</v>
      </c>
      <c r="FE30">
        <v>1</v>
      </c>
      <c r="FF30">
        <v>1</v>
      </c>
      <c r="FG30">
        <v>2</v>
      </c>
      <c r="FH30" t="s">
        <v>400</v>
      </c>
      <c r="FI30">
        <v>3.88436</v>
      </c>
      <c r="FJ30">
        <v>2.7588200000000001</v>
      </c>
      <c r="FK30">
        <v>5.2617400000000002E-2</v>
      </c>
      <c r="FL30">
        <v>5.2948799999999997E-2</v>
      </c>
      <c r="FM30">
        <v>8.5683200000000001E-2</v>
      </c>
      <c r="FN30">
        <v>8.6213600000000001E-2</v>
      </c>
      <c r="FO30">
        <v>37319.599999999999</v>
      </c>
      <c r="FP30">
        <v>40964.6</v>
      </c>
      <c r="FQ30">
        <v>35685.599999999999</v>
      </c>
      <c r="FR30">
        <v>39252.1</v>
      </c>
      <c r="FS30">
        <v>46286.6</v>
      </c>
      <c r="FT30">
        <v>51784.1</v>
      </c>
      <c r="FU30">
        <v>55800.7</v>
      </c>
      <c r="FV30">
        <v>62935.4</v>
      </c>
      <c r="FW30">
        <v>2.6558999999999999</v>
      </c>
      <c r="FX30">
        <v>2.26233</v>
      </c>
      <c r="FY30">
        <v>-0.67052999999999996</v>
      </c>
      <c r="FZ30">
        <v>0</v>
      </c>
      <c r="GA30">
        <v>-244.751</v>
      </c>
      <c r="GB30">
        <v>999.9</v>
      </c>
      <c r="GC30">
        <v>52.692</v>
      </c>
      <c r="GD30">
        <v>27.542999999999999</v>
      </c>
      <c r="GE30">
        <v>21.4115</v>
      </c>
      <c r="GF30">
        <v>56.610300000000002</v>
      </c>
      <c r="GG30">
        <v>44.571300000000001</v>
      </c>
      <c r="GH30">
        <v>3</v>
      </c>
      <c r="GI30">
        <v>-0.240869</v>
      </c>
      <c r="GJ30">
        <v>-0.83701800000000004</v>
      </c>
      <c r="GK30">
        <v>20.148900000000001</v>
      </c>
      <c r="GL30">
        <v>5.20052</v>
      </c>
      <c r="GM30">
        <v>12.0062</v>
      </c>
      <c r="GN30">
        <v>4.9756999999999998</v>
      </c>
      <c r="GO30">
        <v>3.2930299999999999</v>
      </c>
      <c r="GP30">
        <v>44.3</v>
      </c>
      <c r="GQ30">
        <v>2176.8000000000002</v>
      </c>
      <c r="GR30">
        <v>9999</v>
      </c>
      <c r="GS30">
        <v>9999</v>
      </c>
      <c r="GT30">
        <v>1.8631</v>
      </c>
      <c r="GU30">
        <v>1.86798</v>
      </c>
      <c r="GV30">
        <v>1.8676999999999999</v>
      </c>
      <c r="GW30">
        <v>1.8689</v>
      </c>
      <c r="GX30">
        <v>1.8697900000000001</v>
      </c>
      <c r="GY30">
        <v>1.86582</v>
      </c>
      <c r="GZ30">
        <v>1.8669100000000001</v>
      </c>
      <c r="HA30">
        <v>1.86829</v>
      </c>
      <c r="HB30">
        <v>5</v>
      </c>
      <c r="HC30">
        <v>0</v>
      </c>
      <c r="HD30">
        <v>0</v>
      </c>
      <c r="HE30">
        <v>0</v>
      </c>
      <c r="HF30" t="s">
        <v>395</v>
      </c>
      <c r="HG30" t="s">
        <v>396</v>
      </c>
      <c r="HH30" t="s">
        <v>397</v>
      </c>
      <c r="HI30" t="s">
        <v>397</v>
      </c>
      <c r="HJ30" t="s">
        <v>397</v>
      </c>
      <c r="HK30" t="s">
        <v>397</v>
      </c>
      <c r="HL30">
        <v>0</v>
      </c>
      <c r="HM30">
        <v>100</v>
      </c>
      <c r="HN30">
        <v>100</v>
      </c>
      <c r="HO30">
        <v>2.157</v>
      </c>
      <c r="HP30">
        <v>0.16789999999999999</v>
      </c>
      <c r="HQ30">
        <v>2.1566999999999998</v>
      </c>
      <c r="HR30">
        <v>0</v>
      </c>
      <c r="HS30">
        <v>0</v>
      </c>
      <c r="HT30">
        <v>0</v>
      </c>
      <c r="HU30">
        <v>0.16789000000000001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0.5</v>
      </c>
      <c r="ID30">
        <v>0.5</v>
      </c>
      <c r="IE30">
        <v>0.89355499999999999</v>
      </c>
      <c r="IF30">
        <v>0</v>
      </c>
      <c r="IG30">
        <v>2.9980500000000001</v>
      </c>
      <c r="IH30">
        <v>2.9565399999999999</v>
      </c>
      <c r="II30">
        <v>2.7453599999999998</v>
      </c>
      <c r="IJ30">
        <v>2.31934</v>
      </c>
      <c r="IK30">
        <v>31.651700000000002</v>
      </c>
      <c r="IL30">
        <v>24.245100000000001</v>
      </c>
      <c r="IM30">
        <v>18</v>
      </c>
      <c r="IN30">
        <v>1074.79</v>
      </c>
      <c r="IO30">
        <v>670.83</v>
      </c>
      <c r="IP30">
        <v>25.0001</v>
      </c>
      <c r="IQ30">
        <v>24.128799999999998</v>
      </c>
      <c r="IR30">
        <v>29.9999</v>
      </c>
      <c r="IS30">
        <v>24.003699999999998</v>
      </c>
      <c r="IT30">
        <v>23.956299999999999</v>
      </c>
      <c r="IU30">
        <v>100</v>
      </c>
      <c r="IV30">
        <v>14.9472</v>
      </c>
      <c r="IW30">
        <v>64.061499999999995</v>
      </c>
      <c r="IX30">
        <v>25</v>
      </c>
      <c r="IY30">
        <v>400</v>
      </c>
      <c r="IZ30">
        <v>18.022099999999998</v>
      </c>
      <c r="JA30">
        <v>103.499</v>
      </c>
      <c r="JB30">
        <v>104.77200000000001</v>
      </c>
    </row>
    <row r="31" spans="1:262" x14ac:dyDescent="0.2">
      <c r="A31">
        <v>15</v>
      </c>
      <c r="B31">
        <v>1634337313.5999999</v>
      </c>
      <c r="C31">
        <v>374.5</v>
      </c>
      <c r="D31" t="s">
        <v>428</v>
      </c>
      <c r="E31" t="s">
        <v>429</v>
      </c>
      <c r="F31" t="s">
        <v>390</v>
      </c>
      <c r="G31">
        <v>1634337313.5999999</v>
      </c>
      <c r="H31">
        <f t="shared" si="0"/>
        <v>6.3476356015672929E-5</v>
      </c>
      <c r="I31">
        <f t="shared" si="1"/>
        <v>6.3476356015672933E-2</v>
      </c>
      <c r="J31">
        <f t="shared" si="2"/>
        <v>-2.2950329142922348</v>
      </c>
      <c r="K31">
        <f t="shared" si="3"/>
        <v>210.89400000000001</v>
      </c>
      <c r="L31">
        <f t="shared" si="4"/>
        <v>1258.1713292118325</v>
      </c>
      <c r="M31">
        <f t="shared" si="5"/>
        <v>114.5286650004212</v>
      </c>
      <c r="N31">
        <f t="shared" si="6"/>
        <v>19.197233092038001</v>
      </c>
      <c r="O31">
        <f t="shared" si="7"/>
        <v>3.4370830061851896E-3</v>
      </c>
      <c r="P31">
        <f t="shared" si="8"/>
        <v>2.7649576567261001</v>
      </c>
      <c r="Q31">
        <f t="shared" si="9"/>
        <v>3.4347111122514434E-3</v>
      </c>
      <c r="R31">
        <f t="shared" si="10"/>
        <v>2.1469074090056848E-3</v>
      </c>
      <c r="S31">
        <f t="shared" si="11"/>
        <v>0</v>
      </c>
      <c r="T31">
        <f t="shared" si="12"/>
        <v>25.505561900742602</v>
      </c>
      <c r="U31">
        <f t="shared" si="13"/>
        <v>25.505561900742602</v>
      </c>
      <c r="V31">
        <f t="shared" si="14"/>
        <v>3.2767882859489355</v>
      </c>
      <c r="W31">
        <f t="shared" si="15"/>
        <v>49.995650531700456</v>
      </c>
      <c r="X31">
        <f t="shared" si="16"/>
        <v>1.6399491292442998</v>
      </c>
      <c r="Y31">
        <f t="shared" si="17"/>
        <v>3.2801835995802606</v>
      </c>
      <c r="Z31">
        <f t="shared" si="18"/>
        <v>1.6368391567046356</v>
      </c>
      <c r="AA31">
        <f t="shared" si="19"/>
        <v>-2.7993073002911761</v>
      </c>
      <c r="AB31">
        <f t="shared" si="20"/>
        <v>2.599399753933151</v>
      </c>
      <c r="AC31">
        <f t="shared" si="21"/>
        <v>0.19989003076364426</v>
      </c>
      <c r="AD31">
        <f t="shared" si="22"/>
        <v>-1.7515594380679289E-5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48303.474267463156</v>
      </c>
      <c r="AJ31" t="s">
        <v>391</v>
      </c>
      <c r="AK31" t="s">
        <v>391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391</v>
      </c>
      <c r="AQ31" t="s">
        <v>391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-2.2950329142922348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391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238</v>
      </c>
      <c r="BM31">
        <v>300</v>
      </c>
      <c r="BN31">
        <v>300</v>
      </c>
      <c r="BO31">
        <v>300</v>
      </c>
      <c r="BP31">
        <v>10402.799999999999</v>
      </c>
      <c r="BQ31">
        <v>978.41</v>
      </c>
      <c r="BR31">
        <v>-7.35668E-3</v>
      </c>
      <c r="BS31">
        <v>3.15</v>
      </c>
      <c r="BT31" t="s">
        <v>391</v>
      </c>
      <c r="BU31" t="s">
        <v>391</v>
      </c>
      <c r="BV31" t="s">
        <v>391</v>
      </c>
      <c r="BW31" t="s">
        <v>391</v>
      </c>
      <c r="BX31" t="s">
        <v>391</v>
      </c>
      <c r="BY31" t="s">
        <v>391</v>
      </c>
      <c r="BZ31" t="s">
        <v>391</v>
      </c>
      <c r="CA31" t="s">
        <v>391</v>
      </c>
      <c r="CB31" t="s">
        <v>391</v>
      </c>
      <c r="CC31" t="s">
        <v>391</v>
      </c>
      <c r="CD31">
        <f t="shared" si="42"/>
        <v>0</v>
      </c>
      <c r="CE31">
        <f t="shared" si="43"/>
        <v>0</v>
      </c>
      <c r="CF31">
        <f t="shared" si="44"/>
        <v>0</v>
      </c>
      <c r="CG31">
        <f t="shared" si="45"/>
        <v>0</v>
      </c>
      <c r="CH31">
        <v>6</v>
      </c>
      <c r="CI31">
        <v>0.5</v>
      </c>
      <c r="CJ31" t="s">
        <v>392</v>
      </c>
      <c r="CK31">
        <v>2</v>
      </c>
      <c r="CL31">
        <v>1634337313.5999999</v>
      </c>
      <c r="CM31">
        <v>210.89400000000001</v>
      </c>
      <c r="CN31">
        <v>209.52500000000001</v>
      </c>
      <c r="CO31">
        <v>18.015899999999998</v>
      </c>
      <c r="CP31">
        <v>17.9785</v>
      </c>
      <c r="CQ31">
        <v>208.738</v>
      </c>
      <c r="CR31">
        <v>17.847999999999999</v>
      </c>
      <c r="CS31">
        <v>999.99099999999999</v>
      </c>
      <c r="CT31">
        <v>90.927800000000005</v>
      </c>
      <c r="CU31">
        <v>0.100077</v>
      </c>
      <c r="CV31">
        <v>25.523</v>
      </c>
      <c r="CW31">
        <v>-264.86500000000001</v>
      </c>
      <c r="CX31">
        <v>999.9</v>
      </c>
      <c r="CY31">
        <v>0</v>
      </c>
      <c r="CZ31">
        <v>0</v>
      </c>
      <c r="DA31">
        <v>9996.8799999999992</v>
      </c>
      <c r="DB31">
        <v>0</v>
      </c>
      <c r="DC31">
        <v>0.27582000000000001</v>
      </c>
      <c r="DD31">
        <v>1.3694900000000001</v>
      </c>
      <c r="DE31">
        <v>214.76400000000001</v>
      </c>
      <c r="DF31">
        <v>213.36099999999999</v>
      </c>
      <c r="DG31">
        <v>3.7414599999999999E-2</v>
      </c>
      <c r="DH31">
        <v>209.52500000000001</v>
      </c>
      <c r="DI31">
        <v>17.9785</v>
      </c>
      <c r="DJ31">
        <v>1.63815</v>
      </c>
      <c r="DK31">
        <v>1.6347400000000001</v>
      </c>
      <c r="DL31">
        <v>14.3224</v>
      </c>
      <c r="DM31">
        <v>14.2903</v>
      </c>
      <c r="DN31">
        <v>0</v>
      </c>
      <c r="DO31">
        <v>0</v>
      </c>
      <c r="DP31">
        <v>0</v>
      </c>
      <c r="DQ31">
        <v>0</v>
      </c>
      <c r="DR31">
        <v>5.76</v>
      </c>
      <c r="DS31">
        <v>0</v>
      </c>
      <c r="DT31">
        <v>-18.39</v>
      </c>
      <c r="DU31">
        <v>-1.63</v>
      </c>
      <c r="DV31">
        <v>35.625</v>
      </c>
      <c r="DW31">
        <v>41.5</v>
      </c>
      <c r="DX31">
        <v>38.061999999999998</v>
      </c>
      <c r="DY31">
        <v>41.875</v>
      </c>
      <c r="DZ31">
        <v>36.686999999999998</v>
      </c>
      <c r="EA31">
        <v>0</v>
      </c>
      <c r="EB31">
        <v>0</v>
      </c>
      <c r="EC31">
        <v>0</v>
      </c>
      <c r="ED31">
        <v>5273.7000000476801</v>
      </c>
      <c r="EE31">
        <v>0</v>
      </c>
      <c r="EF31">
        <v>3.2723076923076899</v>
      </c>
      <c r="EG31">
        <v>0.163418810228528</v>
      </c>
      <c r="EH31">
        <v>1.9148717854116799</v>
      </c>
      <c r="EI31">
        <v>-15.6296153846154</v>
      </c>
      <c r="EJ31">
        <v>15</v>
      </c>
      <c r="EK31">
        <v>1634337279.0999999</v>
      </c>
      <c r="EL31" t="s">
        <v>425</v>
      </c>
      <c r="EM31">
        <v>1634337279.0999999</v>
      </c>
      <c r="EN31">
        <v>1634337279.0999999</v>
      </c>
      <c r="EO31">
        <v>132</v>
      </c>
      <c r="EP31">
        <v>-0.13300000000000001</v>
      </c>
      <c r="EQ31">
        <v>-3.0000000000000001E-3</v>
      </c>
      <c r="ER31">
        <v>2.157</v>
      </c>
      <c r="ES31">
        <v>0.16800000000000001</v>
      </c>
      <c r="ET31">
        <v>222</v>
      </c>
      <c r="EU31">
        <v>18</v>
      </c>
      <c r="EV31">
        <v>0.21</v>
      </c>
      <c r="EW31">
        <v>0.16</v>
      </c>
      <c r="EX31">
        <v>1.4268448780487799</v>
      </c>
      <c r="EY31">
        <v>-0.28364257839721202</v>
      </c>
      <c r="EZ31">
        <v>2.96363447864645E-2</v>
      </c>
      <c r="FA31">
        <v>0</v>
      </c>
      <c r="FB31">
        <v>2.2290343439024401E-2</v>
      </c>
      <c r="FC31">
        <v>3.6011183832752598E-2</v>
      </c>
      <c r="FD31">
        <v>1.0233615981331001E-2</v>
      </c>
      <c r="FE31">
        <v>1</v>
      </c>
      <c r="FF31">
        <v>1</v>
      </c>
      <c r="FG31">
        <v>2</v>
      </c>
      <c r="FH31" t="s">
        <v>400</v>
      </c>
      <c r="FI31">
        <v>3.8843999999999999</v>
      </c>
      <c r="FJ31">
        <v>2.7590400000000002</v>
      </c>
      <c r="FK31">
        <v>5.22385E-2</v>
      </c>
      <c r="FL31">
        <v>5.2578300000000001E-2</v>
      </c>
      <c r="FM31">
        <v>8.5674600000000004E-2</v>
      </c>
      <c r="FN31">
        <v>8.6182300000000003E-2</v>
      </c>
      <c r="FO31">
        <v>37334.699999999997</v>
      </c>
      <c r="FP31">
        <v>40980.400000000001</v>
      </c>
      <c r="FQ31">
        <v>35685.699999999997</v>
      </c>
      <c r="FR31">
        <v>39251.9</v>
      </c>
      <c r="FS31">
        <v>46287.3</v>
      </c>
      <c r="FT31">
        <v>51785.9</v>
      </c>
      <c r="FU31">
        <v>55801.1</v>
      </c>
      <c r="FV31">
        <v>62935.4</v>
      </c>
      <c r="FW31">
        <v>2.6563699999999999</v>
      </c>
      <c r="FX31">
        <v>2.2623000000000002</v>
      </c>
      <c r="FY31">
        <v>-0.67247500000000004</v>
      </c>
      <c r="FZ31">
        <v>0</v>
      </c>
      <c r="GA31">
        <v>-244.75299999999999</v>
      </c>
      <c r="GB31">
        <v>999.9</v>
      </c>
      <c r="GC31">
        <v>52.667999999999999</v>
      </c>
      <c r="GD31">
        <v>27.533000000000001</v>
      </c>
      <c r="GE31">
        <v>21.3919</v>
      </c>
      <c r="GF31">
        <v>56.380299999999998</v>
      </c>
      <c r="GG31">
        <v>44.571300000000001</v>
      </c>
      <c r="GH31">
        <v>3</v>
      </c>
      <c r="GI31">
        <v>-0.241115</v>
      </c>
      <c r="GJ31">
        <v>-0.83592</v>
      </c>
      <c r="GK31">
        <v>20.148800000000001</v>
      </c>
      <c r="GL31">
        <v>5.2000700000000002</v>
      </c>
      <c r="GM31">
        <v>12.0077</v>
      </c>
      <c r="GN31">
        <v>4.9756499999999999</v>
      </c>
      <c r="GO31">
        <v>3.2930299999999999</v>
      </c>
      <c r="GP31">
        <v>44.3</v>
      </c>
      <c r="GQ31">
        <v>2177.1999999999998</v>
      </c>
      <c r="GR31">
        <v>9999</v>
      </c>
      <c r="GS31">
        <v>9999</v>
      </c>
      <c r="GT31">
        <v>1.8631</v>
      </c>
      <c r="GU31">
        <v>1.86798</v>
      </c>
      <c r="GV31">
        <v>1.86771</v>
      </c>
      <c r="GW31">
        <v>1.8689</v>
      </c>
      <c r="GX31">
        <v>1.8697900000000001</v>
      </c>
      <c r="GY31">
        <v>1.86582</v>
      </c>
      <c r="GZ31">
        <v>1.8669100000000001</v>
      </c>
      <c r="HA31">
        <v>1.86829</v>
      </c>
      <c r="HB31">
        <v>5</v>
      </c>
      <c r="HC31">
        <v>0</v>
      </c>
      <c r="HD31">
        <v>0</v>
      </c>
      <c r="HE31">
        <v>0</v>
      </c>
      <c r="HF31" t="s">
        <v>395</v>
      </c>
      <c r="HG31" t="s">
        <v>396</v>
      </c>
      <c r="HH31" t="s">
        <v>397</v>
      </c>
      <c r="HI31" t="s">
        <v>397</v>
      </c>
      <c r="HJ31" t="s">
        <v>397</v>
      </c>
      <c r="HK31" t="s">
        <v>397</v>
      </c>
      <c r="HL31">
        <v>0</v>
      </c>
      <c r="HM31">
        <v>100</v>
      </c>
      <c r="HN31">
        <v>100</v>
      </c>
      <c r="HO31">
        <v>2.1560000000000001</v>
      </c>
      <c r="HP31">
        <v>0.16789999999999999</v>
      </c>
      <c r="HQ31">
        <v>2.1566999999999998</v>
      </c>
      <c r="HR31">
        <v>0</v>
      </c>
      <c r="HS31">
        <v>0</v>
      </c>
      <c r="HT31">
        <v>0</v>
      </c>
      <c r="HU31">
        <v>0.16789000000000001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0.6</v>
      </c>
      <c r="ID31">
        <v>0.6</v>
      </c>
      <c r="IE31">
        <v>0.88745099999999999</v>
      </c>
      <c r="IF31">
        <v>0</v>
      </c>
      <c r="IG31">
        <v>2.9968300000000001</v>
      </c>
      <c r="IH31">
        <v>2.9565399999999999</v>
      </c>
      <c r="II31">
        <v>2.7453599999999998</v>
      </c>
      <c r="IJ31">
        <v>2.3290999999999999</v>
      </c>
      <c r="IK31">
        <v>31.629799999999999</v>
      </c>
      <c r="IL31">
        <v>24.2364</v>
      </c>
      <c r="IM31">
        <v>18</v>
      </c>
      <c r="IN31">
        <v>1075.33</v>
      </c>
      <c r="IO31">
        <v>670.79899999999998</v>
      </c>
      <c r="IP31">
        <v>25.0001</v>
      </c>
      <c r="IQ31">
        <v>24.1267</v>
      </c>
      <c r="IR31">
        <v>29.9999</v>
      </c>
      <c r="IS31">
        <v>24.002099999999999</v>
      </c>
      <c r="IT31">
        <v>23.9556</v>
      </c>
      <c r="IU31">
        <v>100</v>
      </c>
      <c r="IV31">
        <v>14.9472</v>
      </c>
      <c r="IW31">
        <v>64.061499999999995</v>
      </c>
      <c r="IX31">
        <v>25</v>
      </c>
      <c r="IY31">
        <v>400</v>
      </c>
      <c r="IZ31">
        <v>18.022099999999998</v>
      </c>
      <c r="JA31">
        <v>103.499</v>
      </c>
      <c r="JB31">
        <v>104.77200000000001</v>
      </c>
    </row>
    <row r="32" spans="1:262" x14ac:dyDescent="0.2">
      <c r="A32">
        <v>16</v>
      </c>
      <c r="B32">
        <v>1634337318.5999999</v>
      </c>
      <c r="C32">
        <v>379.5</v>
      </c>
      <c r="D32" t="s">
        <v>430</v>
      </c>
      <c r="E32" t="s">
        <v>431</v>
      </c>
      <c r="F32" t="s">
        <v>390</v>
      </c>
      <c r="G32">
        <v>1634337318.5999999</v>
      </c>
      <c r="H32">
        <f t="shared" si="0"/>
        <v>6.670196404260502E-5</v>
      </c>
      <c r="I32">
        <f t="shared" si="1"/>
        <v>6.6701964042605019E-2</v>
      </c>
      <c r="J32">
        <f t="shared" si="2"/>
        <v>-2.3506459518660283</v>
      </c>
      <c r="K32">
        <f t="shared" si="3"/>
        <v>209.22800000000001</v>
      </c>
      <c r="L32">
        <f t="shared" si="4"/>
        <v>1230.3127938997773</v>
      </c>
      <c r="M32">
        <f t="shared" si="5"/>
        <v>111.99397894611356</v>
      </c>
      <c r="N32">
        <f t="shared" si="6"/>
        <v>19.045787659139201</v>
      </c>
      <c r="O32">
        <f t="shared" si="7"/>
        <v>3.6103771398141335E-3</v>
      </c>
      <c r="P32">
        <f t="shared" si="8"/>
        <v>2.7703839228326106</v>
      </c>
      <c r="Q32">
        <f t="shared" si="9"/>
        <v>3.6077652596990207E-3</v>
      </c>
      <c r="R32">
        <f t="shared" si="10"/>
        <v>2.2550877914217149E-3</v>
      </c>
      <c r="S32">
        <f t="shared" si="11"/>
        <v>0</v>
      </c>
      <c r="T32">
        <f t="shared" si="12"/>
        <v>25.506509124330492</v>
      </c>
      <c r="U32">
        <f t="shared" si="13"/>
        <v>25.506509124330492</v>
      </c>
      <c r="V32">
        <f t="shared" si="14"/>
        <v>3.2769726377747896</v>
      </c>
      <c r="W32">
        <f t="shared" si="15"/>
        <v>49.974756048302176</v>
      </c>
      <c r="X32">
        <f t="shared" si="16"/>
        <v>1.6394389867506403</v>
      </c>
      <c r="Y32">
        <f t="shared" si="17"/>
        <v>3.2805342464624956</v>
      </c>
      <c r="Z32">
        <f t="shared" si="18"/>
        <v>1.6375336510241494</v>
      </c>
      <c r="AA32">
        <f t="shared" si="19"/>
        <v>-2.9415566142788814</v>
      </c>
      <c r="AB32">
        <f t="shared" si="20"/>
        <v>2.7318691842096929</v>
      </c>
      <c r="AC32">
        <f t="shared" si="21"/>
        <v>0.20966815925879234</v>
      </c>
      <c r="AD32">
        <f t="shared" si="22"/>
        <v>-1.9270810395877191E-5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48451.74641988441</v>
      </c>
      <c r="AJ32" t="s">
        <v>391</v>
      </c>
      <c r="AK32" t="s">
        <v>391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391</v>
      </c>
      <c r="AQ32" t="s">
        <v>391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-2.3506459518660283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391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238</v>
      </c>
      <c r="BM32">
        <v>300</v>
      </c>
      <c r="BN32">
        <v>300</v>
      </c>
      <c r="BO32">
        <v>300</v>
      </c>
      <c r="BP32">
        <v>10402.799999999999</v>
      </c>
      <c r="BQ32">
        <v>978.41</v>
      </c>
      <c r="BR32">
        <v>-7.35668E-3</v>
      </c>
      <c r="BS32">
        <v>3.15</v>
      </c>
      <c r="BT32" t="s">
        <v>391</v>
      </c>
      <c r="BU32" t="s">
        <v>391</v>
      </c>
      <c r="BV32" t="s">
        <v>391</v>
      </c>
      <c r="BW32" t="s">
        <v>391</v>
      </c>
      <c r="BX32" t="s">
        <v>391</v>
      </c>
      <c r="BY32" t="s">
        <v>391</v>
      </c>
      <c r="BZ32" t="s">
        <v>391</v>
      </c>
      <c r="CA32" t="s">
        <v>391</v>
      </c>
      <c r="CB32" t="s">
        <v>391</v>
      </c>
      <c r="CC32" t="s">
        <v>391</v>
      </c>
      <c r="CD32">
        <f t="shared" si="42"/>
        <v>0</v>
      </c>
      <c r="CE32">
        <f t="shared" si="43"/>
        <v>0</v>
      </c>
      <c r="CF32">
        <f t="shared" si="44"/>
        <v>0</v>
      </c>
      <c r="CG32">
        <f t="shared" si="45"/>
        <v>0</v>
      </c>
      <c r="CH32">
        <v>6</v>
      </c>
      <c r="CI32">
        <v>0.5</v>
      </c>
      <c r="CJ32" t="s">
        <v>392</v>
      </c>
      <c r="CK32">
        <v>2</v>
      </c>
      <c r="CL32">
        <v>1634337318.5999999</v>
      </c>
      <c r="CM32">
        <v>209.22800000000001</v>
      </c>
      <c r="CN32">
        <v>207.82599999999999</v>
      </c>
      <c r="CO32">
        <v>18.010100000000001</v>
      </c>
      <c r="CP32">
        <v>17.970800000000001</v>
      </c>
      <c r="CQ32">
        <v>207.071</v>
      </c>
      <c r="CR32">
        <v>17.842199999999998</v>
      </c>
      <c r="CS32">
        <v>1000.01</v>
      </c>
      <c r="CT32">
        <v>90.929100000000005</v>
      </c>
      <c r="CU32">
        <v>9.9766400000000005E-2</v>
      </c>
      <c r="CV32">
        <v>25.524799999999999</v>
      </c>
      <c r="CW32">
        <v>-264.94099999999997</v>
      </c>
      <c r="CX32">
        <v>999.9</v>
      </c>
      <c r="CY32">
        <v>0</v>
      </c>
      <c r="CZ32">
        <v>0</v>
      </c>
      <c r="DA32">
        <v>10028.799999999999</v>
      </c>
      <c r="DB32">
        <v>0</v>
      </c>
      <c r="DC32">
        <v>0.27582000000000001</v>
      </c>
      <c r="DD32">
        <v>1.40211</v>
      </c>
      <c r="DE32">
        <v>213.065</v>
      </c>
      <c r="DF32">
        <v>211.62899999999999</v>
      </c>
      <c r="DG32">
        <v>3.9238000000000002E-2</v>
      </c>
      <c r="DH32">
        <v>207.82599999999999</v>
      </c>
      <c r="DI32">
        <v>17.970800000000001</v>
      </c>
      <c r="DJ32">
        <v>1.63764</v>
      </c>
      <c r="DK32">
        <v>1.6340699999999999</v>
      </c>
      <c r="DL32">
        <v>14.317600000000001</v>
      </c>
      <c r="DM32">
        <v>14.283899999999999</v>
      </c>
      <c r="DN32">
        <v>0</v>
      </c>
      <c r="DO32">
        <v>0</v>
      </c>
      <c r="DP32">
        <v>0</v>
      </c>
      <c r="DQ32">
        <v>0</v>
      </c>
      <c r="DR32">
        <v>3.43</v>
      </c>
      <c r="DS32">
        <v>0</v>
      </c>
      <c r="DT32">
        <v>-16.27</v>
      </c>
      <c r="DU32">
        <v>-0.82</v>
      </c>
      <c r="DV32">
        <v>35.625</v>
      </c>
      <c r="DW32">
        <v>41.436999999999998</v>
      </c>
      <c r="DX32">
        <v>38.061999999999998</v>
      </c>
      <c r="DY32">
        <v>41.875</v>
      </c>
      <c r="DZ32">
        <v>36.686999999999998</v>
      </c>
      <c r="EA32">
        <v>0</v>
      </c>
      <c r="EB32">
        <v>0</v>
      </c>
      <c r="EC32">
        <v>0</v>
      </c>
      <c r="ED32">
        <v>5278.5</v>
      </c>
      <c r="EE32">
        <v>0</v>
      </c>
      <c r="EF32">
        <v>2.9911538461538498</v>
      </c>
      <c r="EG32">
        <v>-3.9476923013762799</v>
      </c>
      <c r="EH32">
        <v>2.3805128298593701</v>
      </c>
      <c r="EI32">
        <v>-14.945</v>
      </c>
      <c r="EJ32">
        <v>15</v>
      </c>
      <c r="EK32">
        <v>1634337279.0999999</v>
      </c>
      <c r="EL32" t="s">
        <v>425</v>
      </c>
      <c r="EM32">
        <v>1634337279.0999999</v>
      </c>
      <c r="EN32">
        <v>1634337279.0999999</v>
      </c>
      <c r="EO32">
        <v>132</v>
      </c>
      <c r="EP32">
        <v>-0.13300000000000001</v>
      </c>
      <c r="EQ32">
        <v>-3.0000000000000001E-3</v>
      </c>
      <c r="ER32">
        <v>2.157</v>
      </c>
      <c r="ES32">
        <v>0.16800000000000001</v>
      </c>
      <c r="ET32">
        <v>222</v>
      </c>
      <c r="EU32">
        <v>18</v>
      </c>
      <c r="EV32">
        <v>0.21</v>
      </c>
      <c r="EW32">
        <v>0.16</v>
      </c>
      <c r="EX32">
        <v>1.4091345</v>
      </c>
      <c r="EY32">
        <v>-0.19544150093808799</v>
      </c>
      <c r="EZ32">
        <v>2.56730779173437E-2</v>
      </c>
      <c r="FA32">
        <v>0</v>
      </c>
      <c r="FB32">
        <v>2.5653604524999998E-2</v>
      </c>
      <c r="FC32">
        <v>0.123532502330206</v>
      </c>
      <c r="FD32">
        <v>1.2722065829661299E-2</v>
      </c>
      <c r="FE32">
        <v>1</v>
      </c>
      <c r="FF32">
        <v>1</v>
      </c>
      <c r="FG32">
        <v>2</v>
      </c>
      <c r="FH32" t="s">
        <v>400</v>
      </c>
      <c r="FI32">
        <v>3.88443</v>
      </c>
      <c r="FJ32">
        <v>2.75902</v>
      </c>
      <c r="FK32">
        <v>5.1874000000000003E-2</v>
      </c>
      <c r="FL32">
        <v>5.2206799999999998E-2</v>
      </c>
      <c r="FM32">
        <v>8.5655800000000004E-2</v>
      </c>
      <c r="FN32">
        <v>8.6157899999999996E-2</v>
      </c>
      <c r="FO32">
        <v>37349.199999999997</v>
      </c>
      <c r="FP32">
        <v>40996.800000000003</v>
      </c>
      <c r="FQ32">
        <v>35685.9</v>
      </c>
      <c r="FR32">
        <v>39252.199999999997</v>
      </c>
      <c r="FS32">
        <v>46288.1</v>
      </c>
      <c r="FT32">
        <v>51787.4</v>
      </c>
      <c r="FU32">
        <v>55800.9</v>
      </c>
      <c r="FV32">
        <v>62935.7</v>
      </c>
      <c r="FW32">
        <v>2.6576200000000001</v>
      </c>
      <c r="FX32">
        <v>2.26213</v>
      </c>
      <c r="FY32">
        <v>-0.67523900000000003</v>
      </c>
      <c r="FZ32">
        <v>0</v>
      </c>
      <c r="GA32">
        <v>-244.745</v>
      </c>
      <c r="GB32">
        <v>999.9</v>
      </c>
      <c r="GC32">
        <v>52.667999999999999</v>
      </c>
      <c r="GD32">
        <v>27.533000000000001</v>
      </c>
      <c r="GE32">
        <v>21.389900000000001</v>
      </c>
      <c r="GF32">
        <v>56.1203</v>
      </c>
      <c r="GG32">
        <v>44.523200000000003</v>
      </c>
      <c r="GH32">
        <v>3</v>
      </c>
      <c r="GI32">
        <v>-0.24121200000000001</v>
      </c>
      <c r="GJ32">
        <v>-0.83479599999999998</v>
      </c>
      <c r="GK32">
        <v>20.148800000000001</v>
      </c>
      <c r="GL32">
        <v>5.19977</v>
      </c>
      <c r="GM32">
        <v>12.0082</v>
      </c>
      <c r="GN32">
        <v>4.9756999999999998</v>
      </c>
      <c r="GO32">
        <v>3.2930000000000001</v>
      </c>
      <c r="GP32">
        <v>44.3</v>
      </c>
      <c r="GQ32">
        <v>2177.1999999999998</v>
      </c>
      <c r="GR32">
        <v>9999</v>
      </c>
      <c r="GS32">
        <v>9999</v>
      </c>
      <c r="GT32">
        <v>1.8631</v>
      </c>
      <c r="GU32">
        <v>1.86798</v>
      </c>
      <c r="GV32">
        <v>1.86771</v>
      </c>
      <c r="GW32">
        <v>1.8689</v>
      </c>
      <c r="GX32">
        <v>1.86981</v>
      </c>
      <c r="GY32">
        <v>1.86581</v>
      </c>
      <c r="GZ32">
        <v>1.8669100000000001</v>
      </c>
      <c r="HA32">
        <v>1.86829</v>
      </c>
      <c r="HB32">
        <v>5</v>
      </c>
      <c r="HC32">
        <v>0</v>
      </c>
      <c r="HD32">
        <v>0</v>
      </c>
      <c r="HE32">
        <v>0</v>
      </c>
      <c r="HF32" t="s">
        <v>395</v>
      </c>
      <c r="HG32" t="s">
        <v>396</v>
      </c>
      <c r="HH32" t="s">
        <v>397</v>
      </c>
      <c r="HI32" t="s">
        <v>397</v>
      </c>
      <c r="HJ32" t="s">
        <v>397</v>
      </c>
      <c r="HK32" t="s">
        <v>397</v>
      </c>
      <c r="HL32">
        <v>0</v>
      </c>
      <c r="HM32">
        <v>100</v>
      </c>
      <c r="HN32">
        <v>100</v>
      </c>
      <c r="HO32">
        <v>2.157</v>
      </c>
      <c r="HP32">
        <v>0.16789999999999999</v>
      </c>
      <c r="HQ32">
        <v>2.1566999999999998</v>
      </c>
      <c r="HR32">
        <v>0</v>
      </c>
      <c r="HS32">
        <v>0</v>
      </c>
      <c r="HT32">
        <v>0</v>
      </c>
      <c r="HU32">
        <v>0.16789000000000001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0.7</v>
      </c>
      <c r="ID32">
        <v>0.7</v>
      </c>
      <c r="IE32">
        <v>0.88134800000000002</v>
      </c>
      <c r="IF32">
        <v>0</v>
      </c>
      <c r="IG32">
        <v>2.9968300000000001</v>
      </c>
      <c r="IH32">
        <v>2.9553199999999999</v>
      </c>
      <c r="II32">
        <v>2.7453599999999998</v>
      </c>
      <c r="IJ32">
        <v>2.3071299999999999</v>
      </c>
      <c r="IK32">
        <v>31.651700000000002</v>
      </c>
      <c r="IL32">
        <v>24.245100000000001</v>
      </c>
      <c r="IM32">
        <v>18</v>
      </c>
      <c r="IN32">
        <v>1076.82</v>
      </c>
      <c r="IO32">
        <v>670.62900000000002</v>
      </c>
      <c r="IP32">
        <v>25.0002</v>
      </c>
      <c r="IQ32">
        <v>24.1266</v>
      </c>
      <c r="IR32">
        <v>30.0001</v>
      </c>
      <c r="IS32">
        <v>24.000699999999998</v>
      </c>
      <c r="IT32">
        <v>23.953600000000002</v>
      </c>
      <c r="IU32">
        <v>100</v>
      </c>
      <c r="IV32">
        <v>14.9472</v>
      </c>
      <c r="IW32">
        <v>64.061499999999995</v>
      </c>
      <c r="IX32">
        <v>25</v>
      </c>
      <c r="IY32">
        <v>400</v>
      </c>
      <c r="IZ32">
        <v>18.022099999999998</v>
      </c>
      <c r="JA32">
        <v>103.499</v>
      </c>
      <c r="JB32">
        <v>104.77200000000001</v>
      </c>
    </row>
    <row r="33" spans="1:262" x14ac:dyDescent="0.2">
      <c r="A33">
        <v>17</v>
      </c>
      <c r="B33">
        <v>1634337323.5999999</v>
      </c>
      <c r="C33">
        <v>384.5</v>
      </c>
      <c r="D33" t="s">
        <v>432</v>
      </c>
      <c r="E33" t="s">
        <v>433</v>
      </c>
      <c r="F33" t="s">
        <v>390</v>
      </c>
      <c r="G33">
        <v>1634337323.5999999</v>
      </c>
      <c r="H33">
        <f t="shared" si="0"/>
        <v>7.3323166260959321E-5</v>
      </c>
      <c r="I33">
        <f t="shared" si="1"/>
        <v>7.3323166260959319E-2</v>
      </c>
      <c r="J33">
        <f t="shared" si="2"/>
        <v>-2.3003077167551389</v>
      </c>
      <c r="K33">
        <f t="shared" si="3"/>
        <v>207.524</v>
      </c>
      <c r="L33">
        <f t="shared" si="4"/>
        <v>1116.2933915316598</v>
      </c>
      <c r="M33">
        <f t="shared" si="5"/>
        <v>101.6102423874117</v>
      </c>
      <c r="N33">
        <f t="shared" si="6"/>
        <v>18.889804509433201</v>
      </c>
      <c r="O33">
        <f t="shared" si="7"/>
        <v>3.9672301217382067E-3</v>
      </c>
      <c r="P33">
        <f t="shared" si="8"/>
        <v>2.7658554729327252</v>
      </c>
      <c r="Q33">
        <f t="shared" si="9"/>
        <v>3.9640714884087349E-3</v>
      </c>
      <c r="R33">
        <f t="shared" si="10"/>
        <v>2.4778282547685019E-3</v>
      </c>
      <c r="S33">
        <f t="shared" si="11"/>
        <v>0</v>
      </c>
      <c r="T33">
        <f t="shared" si="12"/>
        <v>25.507862948521971</v>
      </c>
      <c r="U33">
        <f t="shared" si="13"/>
        <v>25.507862948521971</v>
      </c>
      <c r="V33">
        <f t="shared" si="14"/>
        <v>3.2772361393013059</v>
      </c>
      <c r="W33">
        <f t="shared" si="15"/>
        <v>49.952694914309347</v>
      </c>
      <c r="X33">
        <f t="shared" si="16"/>
        <v>1.6390266953155199</v>
      </c>
      <c r="Y33">
        <f t="shared" si="17"/>
        <v>3.2811576995538787</v>
      </c>
      <c r="Z33">
        <f t="shared" si="18"/>
        <v>1.6382094439857859</v>
      </c>
      <c r="AA33">
        <f t="shared" si="19"/>
        <v>-3.233551632108306</v>
      </c>
      <c r="AB33">
        <f t="shared" si="20"/>
        <v>3.0026921348029507</v>
      </c>
      <c r="AC33">
        <f t="shared" si="21"/>
        <v>0.23083613959500648</v>
      </c>
      <c r="AD33">
        <f t="shared" si="22"/>
        <v>-2.3357710349003469E-5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48327.168464143811</v>
      </c>
      <c r="AJ33" t="s">
        <v>391</v>
      </c>
      <c r="AK33" t="s">
        <v>391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391</v>
      </c>
      <c r="AQ33" t="s">
        <v>391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-2.3003077167551389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391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238</v>
      </c>
      <c r="BM33">
        <v>300</v>
      </c>
      <c r="BN33">
        <v>300</v>
      </c>
      <c r="BO33">
        <v>300</v>
      </c>
      <c r="BP33">
        <v>10402.799999999999</v>
      </c>
      <c r="BQ33">
        <v>978.41</v>
      </c>
      <c r="BR33">
        <v>-7.35668E-3</v>
      </c>
      <c r="BS33">
        <v>3.15</v>
      </c>
      <c r="BT33" t="s">
        <v>391</v>
      </c>
      <c r="BU33" t="s">
        <v>391</v>
      </c>
      <c r="BV33" t="s">
        <v>391</v>
      </c>
      <c r="BW33" t="s">
        <v>391</v>
      </c>
      <c r="BX33" t="s">
        <v>391</v>
      </c>
      <c r="BY33" t="s">
        <v>391</v>
      </c>
      <c r="BZ33" t="s">
        <v>391</v>
      </c>
      <c r="CA33" t="s">
        <v>391</v>
      </c>
      <c r="CB33" t="s">
        <v>391</v>
      </c>
      <c r="CC33" t="s">
        <v>391</v>
      </c>
      <c r="CD33">
        <f t="shared" si="42"/>
        <v>0</v>
      </c>
      <c r="CE33">
        <f t="shared" si="43"/>
        <v>0</v>
      </c>
      <c r="CF33">
        <f t="shared" si="44"/>
        <v>0</v>
      </c>
      <c r="CG33">
        <f t="shared" si="45"/>
        <v>0</v>
      </c>
      <c r="CH33">
        <v>6</v>
      </c>
      <c r="CI33">
        <v>0.5</v>
      </c>
      <c r="CJ33" t="s">
        <v>392</v>
      </c>
      <c r="CK33">
        <v>2</v>
      </c>
      <c r="CL33">
        <v>1634337323.5999999</v>
      </c>
      <c r="CM33">
        <v>207.524</v>
      </c>
      <c r="CN33">
        <v>206.15299999999999</v>
      </c>
      <c r="CO33">
        <v>18.006399999999999</v>
      </c>
      <c r="CP33">
        <v>17.963200000000001</v>
      </c>
      <c r="CQ33">
        <v>205.36799999999999</v>
      </c>
      <c r="CR33">
        <v>17.8385</v>
      </c>
      <c r="CS33">
        <v>1000.04</v>
      </c>
      <c r="CT33">
        <v>90.924899999999994</v>
      </c>
      <c r="CU33">
        <v>9.9774299999999996E-2</v>
      </c>
      <c r="CV33">
        <v>25.527999999999999</v>
      </c>
      <c r="CW33">
        <v>-264.88499999999999</v>
      </c>
      <c r="CX33">
        <v>999.9</v>
      </c>
      <c r="CY33">
        <v>0</v>
      </c>
      <c r="CZ33">
        <v>0</v>
      </c>
      <c r="DA33">
        <v>10002.5</v>
      </c>
      <c r="DB33">
        <v>0</v>
      </c>
      <c r="DC33">
        <v>0.27582000000000001</v>
      </c>
      <c r="DD33">
        <v>1.3714299999999999</v>
      </c>
      <c r="DE33">
        <v>211.33</v>
      </c>
      <c r="DF33">
        <v>209.92400000000001</v>
      </c>
      <c r="DG33">
        <v>4.3119400000000002E-2</v>
      </c>
      <c r="DH33">
        <v>206.15299999999999</v>
      </c>
      <c r="DI33">
        <v>17.963200000000001</v>
      </c>
      <c r="DJ33">
        <v>1.63723</v>
      </c>
      <c r="DK33">
        <v>1.63331</v>
      </c>
      <c r="DL33">
        <v>14.313700000000001</v>
      </c>
      <c r="DM33">
        <v>14.2767</v>
      </c>
      <c r="DN33">
        <v>0</v>
      </c>
      <c r="DO33">
        <v>0</v>
      </c>
      <c r="DP33">
        <v>0</v>
      </c>
      <c r="DQ33">
        <v>0</v>
      </c>
      <c r="DR33">
        <v>0.55000000000000004</v>
      </c>
      <c r="DS33">
        <v>0</v>
      </c>
      <c r="DT33">
        <v>-15.59</v>
      </c>
      <c r="DU33">
        <v>-1.0900000000000001</v>
      </c>
      <c r="DV33">
        <v>35.625</v>
      </c>
      <c r="DW33">
        <v>41.5</v>
      </c>
      <c r="DX33">
        <v>38.061999999999998</v>
      </c>
      <c r="DY33">
        <v>41.875</v>
      </c>
      <c r="DZ33">
        <v>36.686999999999998</v>
      </c>
      <c r="EA33">
        <v>0</v>
      </c>
      <c r="EB33">
        <v>0</v>
      </c>
      <c r="EC33">
        <v>0</v>
      </c>
      <c r="ED33">
        <v>5283.3000001907303</v>
      </c>
      <c r="EE33">
        <v>0</v>
      </c>
      <c r="EF33">
        <v>3.0011538461538501</v>
      </c>
      <c r="EG33">
        <v>0.40239315960926297</v>
      </c>
      <c r="EH33">
        <v>5.6297436050801304</v>
      </c>
      <c r="EI33">
        <v>-14.691153846153799</v>
      </c>
      <c r="EJ33">
        <v>15</v>
      </c>
      <c r="EK33">
        <v>1634337279.0999999</v>
      </c>
      <c r="EL33" t="s">
        <v>425</v>
      </c>
      <c r="EM33">
        <v>1634337279.0999999</v>
      </c>
      <c r="EN33">
        <v>1634337279.0999999</v>
      </c>
      <c r="EO33">
        <v>132</v>
      </c>
      <c r="EP33">
        <v>-0.13300000000000001</v>
      </c>
      <c r="EQ33">
        <v>-3.0000000000000001E-3</v>
      </c>
      <c r="ER33">
        <v>2.157</v>
      </c>
      <c r="ES33">
        <v>0.16800000000000001</v>
      </c>
      <c r="ET33">
        <v>222</v>
      </c>
      <c r="EU33">
        <v>18</v>
      </c>
      <c r="EV33">
        <v>0.21</v>
      </c>
      <c r="EW33">
        <v>0.16</v>
      </c>
      <c r="EX33">
        <v>1.4000882926829299</v>
      </c>
      <c r="EY33">
        <v>-4.9902857142857401E-2</v>
      </c>
      <c r="EZ33">
        <v>1.7200766560121698E-2</v>
      </c>
      <c r="FA33">
        <v>1</v>
      </c>
      <c r="FB33">
        <v>3.2771043902438998E-2</v>
      </c>
      <c r="FC33">
        <v>8.5121303832752598E-2</v>
      </c>
      <c r="FD33">
        <v>9.1114493294398892E-3</v>
      </c>
      <c r="FE33">
        <v>1</v>
      </c>
      <c r="FF33">
        <v>2</v>
      </c>
      <c r="FG33">
        <v>2</v>
      </c>
      <c r="FH33" t="s">
        <v>394</v>
      </c>
      <c r="FI33">
        <v>3.8844699999999999</v>
      </c>
      <c r="FJ33">
        <v>2.7587999999999999</v>
      </c>
      <c r="FK33">
        <v>5.1497399999999999E-2</v>
      </c>
      <c r="FL33">
        <v>5.1836899999999998E-2</v>
      </c>
      <c r="FM33">
        <v>8.5639199999999999E-2</v>
      </c>
      <c r="FN33">
        <v>8.6128499999999997E-2</v>
      </c>
      <c r="FO33">
        <v>37364.1</v>
      </c>
      <c r="FP33">
        <v>41012.800000000003</v>
      </c>
      <c r="FQ33">
        <v>35685.9</v>
      </c>
      <c r="FR33">
        <v>39252.199999999997</v>
      </c>
      <c r="FS33">
        <v>46289.3</v>
      </c>
      <c r="FT33">
        <v>51789.1</v>
      </c>
      <c r="FU33">
        <v>55801.4</v>
      </c>
      <c r="FV33">
        <v>62935.7</v>
      </c>
      <c r="FW33">
        <v>2.6577700000000002</v>
      </c>
      <c r="FX33">
        <v>2.26248</v>
      </c>
      <c r="FY33">
        <v>-0.67314099999999999</v>
      </c>
      <c r="FZ33">
        <v>0</v>
      </c>
      <c r="GA33">
        <v>-244.75299999999999</v>
      </c>
      <c r="GB33">
        <v>999.9</v>
      </c>
      <c r="GC33">
        <v>52.643000000000001</v>
      </c>
      <c r="GD33">
        <v>27.533000000000001</v>
      </c>
      <c r="GE33">
        <v>21.3794</v>
      </c>
      <c r="GF33">
        <v>56.130299999999998</v>
      </c>
      <c r="GG33">
        <v>44.543300000000002</v>
      </c>
      <c r="GH33">
        <v>3</v>
      </c>
      <c r="GI33">
        <v>-0.24130299999999999</v>
      </c>
      <c r="GJ33">
        <v>-0.83441399999999999</v>
      </c>
      <c r="GK33">
        <v>20.149000000000001</v>
      </c>
      <c r="GL33">
        <v>5.1993200000000002</v>
      </c>
      <c r="GM33">
        <v>12.0083</v>
      </c>
      <c r="GN33">
        <v>4.9756499999999999</v>
      </c>
      <c r="GO33">
        <v>3.2930000000000001</v>
      </c>
      <c r="GP33">
        <v>44.3</v>
      </c>
      <c r="GQ33">
        <v>2177.1999999999998</v>
      </c>
      <c r="GR33">
        <v>9999</v>
      </c>
      <c r="GS33">
        <v>9999</v>
      </c>
      <c r="GT33">
        <v>1.8631</v>
      </c>
      <c r="GU33">
        <v>1.86798</v>
      </c>
      <c r="GV33">
        <v>1.8676999999999999</v>
      </c>
      <c r="GW33">
        <v>1.8689</v>
      </c>
      <c r="GX33">
        <v>1.8697999999999999</v>
      </c>
      <c r="GY33">
        <v>1.86581</v>
      </c>
      <c r="GZ33">
        <v>1.8669100000000001</v>
      </c>
      <c r="HA33">
        <v>1.86829</v>
      </c>
      <c r="HB33">
        <v>5</v>
      </c>
      <c r="HC33">
        <v>0</v>
      </c>
      <c r="HD33">
        <v>0</v>
      </c>
      <c r="HE33">
        <v>0</v>
      </c>
      <c r="HF33" t="s">
        <v>395</v>
      </c>
      <c r="HG33" t="s">
        <v>396</v>
      </c>
      <c r="HH33" t="s">
        <v>397</v>
      </c>
      <c r="HI33" t="s">
        <v>397</v>
      </c>
      <c r="HJ33" t="s">
        <v>397</v>
      </c>
      <c r="HK33" t="s">
        <v>397</v>
      </c>
      <c r="HL33">
        <v>0</v>
      </c>
      <c r="HM33">
        <v>100</v>
      </c>
      <c r="HN33">
        <v>100</v>
      </c>
      <c r="HO33">
        <v>2.1560000000000001</v>
      </c>
      <c r="HP33">
        <v>0.16789999999999999</v>
      </c>
      <c r="HQ33">
        <v>2.1566999999999998</v>
      </c>
      <c r="HR33">
        <v>0</v>
      </c>
      <c r="HS33">
        <v>0</v>
      </c>
      <c r="HT33">
        <v>0</v>
      </c>
      <c r="HU33">
        <v>0.16789000000000001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0.7</v>
      </c>
      <c r="ID33">
        <v>0.7</v>
      </c>
      <c r="IE33">
        <v>0.87646500000000005</v>
      </c>
      <c r="IF33">
        <v>0</v>
      </c>
      <c r="IG33">
        <v>2.9968300000000001</v>
      </c>
      <c r="IH33">
        <v>2.9565399999999999</v>
      </c>
      <c r="II33">
        <v>2.7453599999999998</v>
      </c>
      <c r="IJ33">
        <v>2.3071299999999999</v>
      </c>
      <c r="IK33">
        <v>31.651700000000002</v>
      </c>
      <c r="IL33">
        <v>24.2364</v>
      </c>
      <c r="IM33">
        <v>18</v>
      </c>
      <c r="IN33">
        <v>1076.98</v>
      </c>
      <c r="IO33">
        <v>670.90200000000004</v>
      </c>
      <c r="IP33">
        <v>25.0001</v>
      </c>
      <c r="IQ33">
        <v>24.124700000000001</v>
      </c>
      <c r="IR33">
        <v>30</v>
      </c>
      <c r="IS33">
        <v>24.0001</v>
      </c>
      <c r="IT33">
        <v>23.952300000000001</v>
      </c>
      <c r="IU33">
        <v>100</v>
      </c>
      <c r="IV33">
        <v>14.9472</v>
      </c>
      <c r="IW33">
        <v>64.061499999999995</v>
      </c>
      <c r="IX33">
        <v>25</v>
      </c>
      <c r="IY33">
        <v>400</v>
      </c>
      <c r="IZ33">
        <v>18.022099999999998</v>
      </c>
      <c r="JA33">
        <v>103.5</v>
      </c>
      <c r="JB33">
        <v>104.77200000000001</v>
      </c>
    </row>
    <row r="34" spans="1:262" x14ac:dyDescent="0.2">
      <c r="A34">
        <v>18</v>
      </c>
      <c r="B34">
        <v>1634337328.5999999</v>
      </c>
      <c r="C34">
        <v>389.5</v>
      </c>
      <c r="D34" t="s">
        <v>434</v>
      </c>
      <c r="E34" t="s">
        <v>435</v>
      </c>
      <c r="F34" t="s">
        <v>390</v>
      </c>
      <c r="G34">
        <v>1634337328.5999999</v>
      </c>
      <c r="H34">
        <f t="shared" si="0"/>
        <v>7.0942315032093104E-5</v>
      </c>
      <c r="I34">
        <f t="shared" si="1"/>
        <v>7.0942315032093098E-2</v>
      </c>
      <c r="J34">
        <f t="shared" si="2"/>
        <v>-2.3145690875880645</v>
      </c>
      <c r="K34">
        <f t="shared" si="3"/>
        <v>205.88399999999999</v>
      </c>
      <c r="L34">
        <f t="shared" si="4"/>
        <v>1152.2691197213051</v>
      </c>
      <c r="M34">
        <f t="shared" si="5"/>
        <v>104.88642619204985</v>
      </c>
      <c r="N34">
        <f t="shared" si="6"/>
        <v>18.740792928085199</v>
      </c>
      <c r="O34">
        <f t="shared" si="7"/>
        <v>3.8341882181476021E-3</v>
      </c>
      <c r="P34">
        <f t="shared" si="8"/>
        <v>2.7688434426768547</v>
      </c>
      <c r="Q34">
        <f t="shared" si="9"/>
        <v>3.8312409796649174E-3</v>
      </c>
      <c r="R34">
        <f t="shared" si="10"/>
        <v>2.3947902150183169E-3</v>
      </c>
      <c r="S34">
        <f t="shared" si="11"/>
        <v>0</v>
      </c>
      <c r="T34">
        <f t="shared" si="12"/>
        <v>25.51283639726546</v>
      </c>
      <c r="U34">
        <f t="shared" si="13"/>
        <v>25.51283639726546</v>
      </c>
      <c r="V34">
        <f t="shared" si="14"/>
        <v>3.2782043052453247</v>
      </c>
      <c r="W34">
        <f t="shared" si="15"/>
        <v>49.915141837997709</v>
      </c>
      <c r="X34">
        <f t="shared" si="16"/>
        <v>1.6382127726551601</v>
      </c>
      <c r="Y34">
        <f t="shared" si="17"/>
        <v>3.2819956276435476</v>
      </c>
      <c r="Z34">
        <f t="shared" si="18"/>
        <v>1.6399915325901646</v>
      </c>
      <c r="AA34">
        <f t="shared" si="19"/>
        <v>-3.1285560929153058</v>
      </c>
      <c r="AB34">
        <f t="shared" si="20"/>
        <v>2.9054076484748448</v>
      </c>
      <c r="AC34">
        <f t="shared" si="21"/>
        <v>0.22312662225959337</v>
      </c>
      <c r="AD34">
        <f t="shared" si="22"/>
        <v>-2.1822180867658858E-5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48408.286313986653</v>
      </c>
      <c r="AJ34" t="s">
        <v>391</v>
      </c>
      <c r="AK34" t="s">
        <v>391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391</v>
      </c>
      <c r="AQ34" t="s">
        <v>391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-2.3145690875880645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391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238</v>
      </c>
      <c r="BM34">
        <v>300</v>
      </c>
      <c r="BN34">
        <v>300</v>
      </c>
      <c r="BO34">
        <v>300</v>
      </c>
      <c r="BP34">
        <v>10402.799999999999</v>
      </c>
      <c r="BQ34">
        <v>978.41</v>
      </c>
      <c r="BR34">
        <v>-7.35668E-3</v>
      </c>
      <c r="BS34">
        <v>3.15</v>
      </c>
      <c r="BT34" t="s">
        <v>391</v>
      </c>
      <c r="BU34" t="s">
        <v>391</v>
      </c>
      <c r="BV34" t="s">
        <v>391</v>
      </c>
      <c r="BW34" t="s">
        <v>391</v>
      </c>
      <c r="BX34" t="s">
        <v>391</v>
      </c>
      <c r="BY34" t="s">
        <v>391</v>
      </c>
      <c r="BZ34" t="s">
        <v>391</v>
      </c>
      <c r="CA34" t="s">
        <v>391</v>
      </c>
      <c r="CB34" t="s">
        <v>391</v>
      </c>
      <c r="CC34" t="s">
        <v>391</v>
      </c>
      <c r="CD34">
        <f t="shared" si="42"/>
        <v>0</v>
      </c>
      <c r="CE34">
        <f t="shared" si="43"/>
        <v>0</v>
      </c>
      <c r="CF34">
        <f t="shared" si="44"/>
        <v>0</v>
      </c>
      <c r="CG34">
        <f t="shared" si="45"/>
        <v>0</v>
      </c>
      <c r="CH34">
        <v>6</v>
      </c>
      <c r="CI34">
        <v>0.5</v>
      </c>
      <c r="CJ34" t="s">
        <v>392</v>
      </c>
      <c r="CK34">
        <v>2</v>
      </c>
      <c r="CL34">
        <v>1634337328.5999999</v>
      </c>
      <c r="CM34">
        <v>205.88399999999999</v>
      </c>
      <c r="CN34">
        <v>204.50399999999999</v>
      </c>
      <c r="CO34">
        <v>17.997199999999999</v>
      </c>
      <c r="CP34">
        <v>17.955400000000001</v>
      </c>
      <c r="CQ34">
        <v>203.727</v>
      </c>
      <c r="CR34">
        <v>17.8293</v>
      </c>
      <c r="CS34">
        <v>999.98400000000004</v>
      </c>
      <c r="CT34">
        <v>90.926299999999998</v>
      </c>
      <c r="CU34">
        <v>9.9680299999999999E-2</v>
      </c>
      <c r="CV34">
        <v>25.532299999999999</v>
      </c>
      <c r="CW34">
        <v>-264.85500000000002</v>
      </c>
      <c r="CX34">
        <v>999.9</v>
      </c>
      <c r="CY34">
        <v>0</v>
      </c>
      <c r="CZ34">
        <v>0</v>
      </c>
      <c r="DA34">
        <v>10020</v>
      </c>
      <c r="DB34">
        <v>0</v>
      </c>
      <c r="DC34">
        <v>0.27582000000000001</v>
      </c>
      <c r="DD34">
        <v>1.3796200000000001</v>
      </c>
      <c r="DE34">
        <v>209.65700000000001</v>
      </c>
      <c r="DF34">
        <v>208.24299999999999</v>
      </c>
      <c r="DG34">
        <v>4.17767E-2</v>
      </c>
      <c r="DH34">
        <v>204.50399999999999</v>
      </c>
      <c r="DI34">
        <v>17.955400000000001</v>
      </c>
      <c r="DJ34">
        <v>1.63642</v>
      </c>
      <c r="DK34">
        <v>1.63262</v>
      </c>
      <c r="DL34">
        <v>14.306100000000001</v>
      </c>
      <c r="DM34">
        <v>14.270200000000001</v>
      </c>
      <c r="DN34">
        <v>0</v>
      </c>
      <c r="DO34">
        <v>0</v>
      </c>
      <c r="DP34">
        <v>0</v>
      </c>
      <c r="DQ34">
        <v>0</v>
      </c>
      <c r="DR34">
        <v>2.85</v>
      </c>
      <c r="DS34">
        <v>0</v>
      </c>
      <c r="DT34">
        <v>-18.36</v>
      </c>
      <c r="DU34">
        <v>-1.53</v>
      </c>
      <c r="DV34">
        <v>35.625</v>
      </c>
      <c r="DW34">
        <v>41.5</v>
      </c>
      <c r="DX34">
        <v>38.125</v>
      </c>
      <c r="DY34">
        <v>41.936999999999998</v>
      </c>
      <c r="DZ34">
        <v>36.75</v>
      </c>
      <c r="EA34">
        <v>0</v>
      </c>
      <c r="EB34">
        <v>0</v>
      </c>
      <c r="EC34">
        <v>0</v>
      </c>
      <c r="ED34">
        <v>5288.7000000476801</v>
      </c>
      <c r="EE34">
        <v>0</v>
      </c>
      <c r="EF34">
        <v>3.1156000000000001</v>
      </c>
      <c r="EG34">
        <v>4.08999998700925</v>
      </c>
      <c r="EH34">
        <v>-6.9838461105757697</v>
      </c>
      <c r="EI34">
        <v>-14.3748</v>
      </c>
      <c r="EJ34">
        <v>15</v>
      </c>
      <c r="EK34">
        <v>1634337279.0999999</v>
      </c>
      <c r="EL34" t="s">
        <v>425</v>
      </c>
      <c r="EM34">
        <v>1634337279.0999999</v>
      </c>
      <c r="EN34">
        <v>1634337279.0999999</v>
      </c>
      <c r="EO34">
        <v>132</v>
      </c>
      <c r="EP34">
        <v>-0.13300000000000001</v>
      </c>
      <c r="EQ34">
        <v>-3.0000000000000001E-3</v>
      </c>
      <c r="ER34">
        <v>2.157</v>
      </c>
      <c r="ES34">
        <v>0.16800000000000001</v>
      </c>
      <c r="ET34">
        <v>222</v>
      </c>
      <c r="EU34">
        <v>18</v>
      </c>
      <c r="EV34">
        <v>0.21</v>
      </c>
      <c r="EW34">
        <v>0.16</v>
      </c>
      <c r="EX34">
        <v>1.3825432499999999</v>
      </c>
      <c r="EY34">
        <v>-0.10551748592871001</v>
      </c>
      <c r="EZ34">
        <v>2.2670335836451599E-2</v>
      </c>
      <c r="FA34">
        <v>0</v>
      </c>
      <c r="FB34">
        <v>3.9049437499999999E-2</v>
      </c>
      <c r="FC34">
        <v>3.0744836397748498E-2</v>
      </c>
      <c r="FD34">
        <v>3.28469398724504E-3</v>
      </c>
      <c r="FE34">
        <v>1</v>
      </c>
      <c r="FF34">
        <v>1</v>
      </c>
      <c r="FG34">
        <v>2</v>
      </c>
      <c r="FH34" t="s">
        <v>400</v>
      </c>
      <c r="FI34">
        <v>3.8843899999999998</v>
      </c>
      <c r="FJ34">
        <v>2.7588499999999998</v>
      </c>
      <c r="FK34">
        <v>5.1137000000000002E-2</v>
      </c>
      <c r="FL34">
        <v>5.1474499999999999E-2</v>
      </c>
      <c r="FM34">
        <v>8.5609099999999994E-2</v>
      </c>
      <c r="FN34">
        <v>8.6103399999999997E-2</v>
      </c>
      <c r="FO34">
        <v>37378.199999999997</v>
      </c>
      <c r="FP34">
        <v>41028.6</v>
      </c>
      <c r="FQ34">
        <v>35685.800000000003</v>
      </c>
      <c r="FR34">
        <v>39252.300000000003</v>
      </c>
      <c r="FS34">
        <v>46290.7</v>
      </c>
      <c r="FT34">
        <v>51790.9</v>
      </c>
      <c r="FU34">
        <v>55801.1</v>
      </c>
      <c r="FV34">
        <v>62936.2</v>
      </c>
      <c r="FW34">
        <v>2.65943</v>
      </c>
      <c r="FX34">
        <v>2.2623500000000001</v>
      </c>
      <c r="FY34">
        <v>-0.67222099999999996</v>
      </c>
      <c r="FZ34">
        <v>0</v>
      </c>
      <c r="GA34">
        <v>-244.751</v>
      </c>
      <c r="GB34">
        <v>999.9</v>
      </c>
      <c r="GC34">
        <v>52.619</v>
      </c>
      <c r="GD34">
        <v>27.533000000000001</v>
      </c>
      <c r="GE34">
        <v>21.370799999999999</v>
      </c>
      <c r="GF34">
        <v>56.140300000000003</v>
      </c>
      <c r="GG34">
        <v>44.551299999999998</v>
      </c>
      <c r="GH34">
        <v>3</v>
      </c>
      <c r="GI34">
        <v>-0.24131900000000001</v>
      </c>
      <c r="GJ34">
        <v>-0.83485799999999999</v>
      </c>
      <c r="GK34">
        <v>20.148900000000001</v>
      </c>
      <c r="GL34">
        <v>5.1993200000000002</v>
      </c>
      <c r="GM34">
        <v>12.007300000000001</v>
      </c>
      <c r="GN34">
        <v>4.9756999999999998</v>
      </c>
      <c r="GO34">
        <v>3.2930000000000001</v>
      </c>
      <c r="GP34">
        <v>44.3</v>
      </c>
      <c r="GQ34">
        <v>2177.6</v>
      </c>
      <c r="GR34">
        <v>9999</v>
      </c>
      <c r="GS34">
        <v>9999</v>
      </c>
      <c r="GT34">
        <v>1.8630899999999999</v>
      </c>
      <c r="GU34">
        <v>1.86798</v>
      </c>
      <c r="GV34">
        <v>1.86772</v>
      </c>
      <c r="GW34">
        <v>1.8689</v>
      </c>
      <c r="GX34">
        <v>1.8697999999999999</v>
      </c>
      <c r="GY34">
        <v>1.8657900000000001</v>
      </c>
      <c r="GZ34">
        <v>1.8669100000000001</v>
      </c>
      <c r="HA34">
        <v>1.86829</v>
      </c>
      <c r="HB34">
        <v>5</v>
      </c>
      <c r="HC34">
        <v>0</v>
      </c>
      <c r="HD34">
        <v>0</v>
      </c>
      <c r="HE34">
        <v>0</v>
      </c>
      <c r="HF34" t="s">
        <v>395</v>
      </c>
      <c r="HG34" t="s">
        <v>396</v>
      </c>
      <c r="HH34" t="s">
        <v>397</v>
      </c>
      <c r="HI34" t="s">
        <v>397</v>
      </c>
      <c r="HJ34" t="s">
        <v>397</v>
      </c>
      <c r="HK34" t="s">
        <v>397</v>
      </c>
      <c r="HL34">
        <v>0</v>
      </c>
      <c r="HM34">
        <v>100</v>
      </c>
      <c r="HN34">
        <v>100</v>
      </c>
      <c r="HO34">
        <v>2.157</v>
      </c>
      <c r="HP34">
        <v>0.16789999999999999</v>
      </c>
      <c r="HQ34">
        <v>2.1566999999999998</v>
      </c>
      <c r="HR34">
        <v>0</v>
      </c>
      <c r="HS34">
        <v>0</v>
      </c>
      <c r="HT34">
        <v>0</v>
      </c>
      <c r="HU34">
        <v>0.16789000000000001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0.8</v>
      </c>
      <c r="ID34">
        <v>0.8</v>
      </c>
      <c r="IE34">
        <v>0.87036100000000005</v>
      </c>
      <c r="IF34">
        <v>0</v>
      </c>
      <c r="IG34">
        <v>2.9980500000000001</v>
      </c>
      <c r="IH34">
        <v>2.9565399999999999</v>
      </c>
      <c r="II34">
        <v>2.7441399999999998</v>
      </c>
      <c r="IJ34">
        <v>2.3034699999999999</v>
      </c>
      <c r="IK34">
        <v>31.651700000000002</v>
      </c>
      <c r="IL34">
        <v>24.245100000000001</v>
      </c>
      <c r="IM34">
        <v>18</v>
      </c>
      <c r="IN34">
        <v>1078.94</v>
      </c>
      <c r="IO34">
        <v>670.78899999999999</v>
      </c>
      <c r="IP34">
        <v>24.9999</v>
      </c>
      <c r="IQ34">
        <v>24.124600000000001</v>
      </c>
      <c r="IR34">
        <v>30</v>
      </c>
      <c r="IS34">
        <v>23.998000000000001</v>
      </c>
      <c r="IT34">
        <v>23.951599999999999</v>
      </c>
      <c r="IU34">
        <v>100</v>
      </c>
      <c r="IV34">
        <v>14.9472</v>
      </c>
      <c r="IW34">
        <v>64.061499999999995</v>
      </c>
      <c r="IX34">
        <v>25</v>
      </c>
      <c r="IY34">
        <v>400</v>
      </c>
      <c r="IZ34">
        <v>18.022099999999998</v>
      </c>
      <c r="JA34">
        <v>103.5</v>
      </c>
      <c r="JB34">
        <v>104.773</v>
      </c>
    </row>
    <row r="35" spans="1:262" x14ac:dyDescent="0.2">
      <c r="A35">
        <v>19</v>
      </c>
      <c r="B35">
        <v>1634337333.5999999</v>
      </c>
      <c r="C35">
        <v>394.5</v>
      </c>
      <c r="D35" t="s">
        <v>436</v>
      </c>
      <c r="E35" t="s">
        <v>437</v>
      </c>
      <c r="F35" t="s">
        <v>390</v>
      </c>
      <c r="G35">
        <v>1634337333.5999999</v>
      </c>
      <c r="H35">
        <f t="shared" si="0"/>
        <v>7.2808257448844522E-5</v>
      </c>
      <c r="I35">
        <f t="shared" si="1"/>
        <v>7.2808257448844518E-2</v>
      </c>
      <c r="J35">
        <f t="shared" si="2"/>
        <v>-2.363148787999827</v>
      </c>
      <c r="K35">
        <f t="shared" si="3"/>
        <v>204.26</v>
      </c>
      <c r="L35">
        <f t="shared" si="4"/>
        <v>1146.1375861509757</v>
      </c>
      <c r="M35">
        <f t="shared" si="5"/>
        <v>104.32833389985726</v>
      </c>
      <c r="N35">
        <f t="shared" si="6"/>
        <v>18.592973251971998</v>
      </c>
      <c r="O35">
        <f t="shared" si="7"/>
        <v>3.9335111453570933E-3</v>
      </c>
      <c r="P35">
        <f t="shared" si="8"/>
        <v>2.7665098960308279</v>
      </c>
      <c r="Q35">
        <f t="shared" si="9"/>
        <v>3.9304066878887347E-3</v>
      </c>
      <c r="R35">
        <f t="shared" si="10"/>
        <v>2.4567828924570287E-3</v>
      </c>
      <c r="S35">
        <f t="shared" si="11"/>
        <v>0</v>
      </c>
      <c r="T35">
        <f t="shared" si="12"/>
        <v>25.513908837096871</v>
      </c>
      <c r="U35">
        <f t="shared" si="13"/>
        <v>25.513908837096871</v>
      </c>
      <c r="V35">
        <f t="shared" si="14"/>
        <v>3.2784131065497388</v>
      </c>
      <c r="W35">
        <f t="shared" si="15"/>
        <v>49.896273666800248</v>
      </c>
      <c r="X35">
        <f t="shared" si="16"/>
        <v>1.63774911410362</v>
      </c>
      <c r="Y35">
        <f t="shared" si="17"/>
        <v>3.2823074625577462</v>
      </c>
      <c r="Z35">
        <f t="shared" si="18"/>
        <v>1.6406639924461188</v>
      </c>
      <c r="AA35">
        <f t="shared" si="19"/>
        <v>-3.2108441534940435</v>
      </c>
      <c r="AB35">
        <f t="shared" si="20"/>
        <v>2.9816435942517217</v>
      </c>
      <c r="AC35">
        <f t="shared" si="21"/>
        <v>0.22917753783099834</v>
      </c>
      <c r="AD35">
        <f t="shared" si="22"/>
        <v>-2.3021411323487229E-5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48344.154467045904</v>
      </c>
      <c r="AJ35" t="s">
        <v>391</v>
      </c>
      <c r="AK35" t="s">
        <v>391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391</v>
      </c>
      <c r="AQ35" t="s">
        <v>391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-2.363148787999827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391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238</v>
      </c>
      <c r="BM35">
        <v>300</v>
      </c>
      <c r="BN35">
        <v>300</v>
      </c>
      <c r="BO35">
        <v>300</v>
      </c>
      <c r="BP35">
        <v>10402.799999999999</v>
      </c>
      <c r="BQ35">
        <v>978.41</v>
      </c>
      <c r="BR35">
        <v>-7.35668E-3</v>
      </c>
      <c r="BS35">
        <v>3.15</v>
      </c>
      <c r="BT35" t="s">
        <v>391</v>
      </c>
      <c r="BU35" t="s">
        <v>391</v>
      </c>
      <c r="BV35" t="s">
        <v>391</v>
      </c>
      <c r="BW35" t="s">
        <v>391</v>
      </c>
      <c r="BX35" t="s">
        <v>391</v>
      </c>
      <c r="BY35" t="s">
        <v>391</v>
      </c>
      <c r="BZ35" t="s">
        <v>391</v>
      </c>
      <c r="CA35" t="s">
        <v>391</v>
      </c>
      <c r="CB35" t="s">
        <v>391</v>
      </c>
      <c r="CC35" t="s">
        <v>391</v>
      </c>
      <c r="CD35">
        <f t="shared" si="42"/>
        <v>0</v>
      </c>
      <c r="CE35">
        <f t="shared" si="43"/>
        <v>0</v>
      </c>
      <c r="CF35">
        <f t="shared" si="44"/>
        <v>0</v>
      </c>
      <c r="CG35">
        <f t="shared" si="45"/>
        <v>0</v>
      </c>
      <c r="CH35">
        <v>6</v>
      </c>
      <c r="CI35">
        <v>0.5</v>
      </c>
      <c r="CJ35" t="s">
        <v>392</v>
      </c>
      <c r="CK35">
        <v>2</v>
      </c>
      <c r="CL35">
        <v>1634337333.5999999</v>
      </c>
      <c r="CM35">
        <v>204.26</v>
      </c>
      <c r="CN35">
        <v>202.851</v>
      </c>
      <c r="CO35">
        <v>17.992100000000001</v>
      </c>
      <c r="CP35">
        <v>17.949200000000001</v>
      </c>
      <c r="CQ35">
        <v>202.10300000000001</v>
      </c>
      <c r="CR35">
        <v>17.824200000000001</v>
      </c>
      <c r="CS35">
        <v>999.976</v>
      </c>
      <c r="CT35">
        <v>90.926400000000001</v>
      </c>
      <c r="CU35">
        <v>9.9612199999999998E-2</v>
      </c>
      <c r="CV35">
        <v>25.533899999999999</v>
      </c>
      <c r="CW35">
        <v>-264.80500000000001</v>
      </c>
      <c r="CX35">
        <v>999.9</v>
      </c>
      <c r="CY35">
        <v>0</v>
      </c>
      <c r="CZ35">
        <v>0</v>
      </c>
      <c r="DA35">
        <v>10006.200000000001</v>
      </c>
      <c r="DB35">
        <v>0</v>
      </c>
      <c r="DC35">
        <v>0.27582000000000001</v>
      </c>
      <c r="DD35">
        <v>1.4085799999999999</v>
      </c>
      <c r="DE35">
        <v>208.00200000000001</v>
      </c>
      <c r="DF35">
        <v>206.559</v>
      </c>
      <c r="DG35">
        <v>4.2877199999999997E-2</v>
      </c>
      <c r="DH35">
        <v>202.851</v>
      </c>
      <c r="DI35">
        <v>17.949200000000001</v>
      </c>
      <c r="DJ35">
        <v>1.6359600000000001</v>
      </c>
      <c r="DK35">
        <v>1.6320600000000001</v>
      </c>
      <c r="DL35">
        <v>14.3017</v>
      </c>
      <c r="DM35">
        <v>14.264900000000001</v>
      </c>
      <c r="DN35">
        <v>0</v>
      </c>
      <c r="DO35">
        <v>0</v>
      </c>
      <c r="DP35">
        <v>0</v>
      </c>
      <c r="DQ35">
        <v>0</v>
      </c>
      <c r="DR35">
        <v>1.43</v>
      </c>
      <c r="DS35">
        <v>0</v>
      </c>
      <c r="DT35">
        <v>-17.989999999999998</v>
      </c>
      <c r="DU35">
        <v>-2.62</v>
      </c>
      <c r="DV35">
        <v>35.625</v>
      </c>
      <c r="DW35">
        <v>41.5</v>
      </c>
      <c r="DX35">
        <v>38.125</v>
      </c>
      <c r="DY35">
        <v>41.936999999999998</v>
      </c>
      <c r="DZ35">
        <v>36.75</v>
      </c>
      <c r="EA35">
        <v>0</v>
      </c>
      <c r="EB35">
        <v>0</v>
      </c>
      <c r="EC35">
        <v>0</v>
      </c>
      <c r="ED35">
        <v>5293.5</v>
      </c>
      <c r="EE35">
        <v>0</v>
      </c>
      <c r="EF35">
        <v>2.9908000000000001</v>
      </c>
      <c r="EG35">
        <v>-7.7946154344223002</v>
      </c>
      <c r="EH35">
        <v>-9.8084615186192394</v>
      </c>
      <c r="EI35">
        <v>-14.5844</v>
      </c>
      <c r="EJ35">
        <v>15</v>
      </c>
      <c r="EK35">
        <v>1634337279.0999999</v>
      </c>
      <c r="EL35" t="s">
        <v>425</v>
      </c>
      <c r="EM35">
        <v>1634337279.0999999</v>
      </c>
      <c r="EN35">
        <v>1634337279.0999999</v>
      </c>
      <c r="EO35">
        <v>132</v>
      </c>
      <c r="EP35">
        <v>-0.13300000000000001</v>
      </c>
      <c r="EQ35">
        <v>-3.0000000000000001E-3</v>
      </c>
      <c r="ER35">
        <v>2.157</v>
      </c>
      <c r="ES35">
        <v>0.16800000000000001</v>
      </c>
      <c r="ET35">
        <v>222</v>
      </c>
      <c r="EU35">
        <v>18</v>
      </c>
      <c r="EV35">
        <v>0.21</v>
      </c>
      <c r="EW35">
        <v>0.16</v>
      </c>
      <c r="EX35">
        <v>1.3818187804878099</v>
      </c>
      <c r="EY35">
        <v>-7.4025365853655697E-2</v>
      </c>
      <c r="EZ35">
        <v>2.2050692394982901E-2</v>
      </c>
      <c r="FA35">
        <v>1</v>
      </c>
      <c r="FB35">
        <v>4.0685334146341498E-2</v>
      </c>
      <c r="FC35">
        <v>1.31728891986063E-2</v>
      </c>
      <c r="FD35">
        <v>1.6912568074039301E-3</v>
      </c>
      <c r="FE35">
        <v>1</v>
      </c>
      <c r="FF35">
        <v>2</v>
      </c>
      <c r="FG35">
        <v>2</v>
      </c>
      <c r="FH35" t="s">
        <v>394</v>
      </c>
      <c r="FI35">
        <v>3.8843800000000002</v>
      </c>
      <c r="FJ35">
        <v>2.7586599999999999</v>
      </c>
      <c r="FK35">
        <v>5.0778700000000003E-2</v>
      </c>
      <c r="FL35">
        <v>5.1109799999999997E-2</v>
      </c>
      <c r="FM35">
        <v>8.5591700000000007E-2</v>
      </c>
      <c r="FN35">
        <v>8.6082699999999998E-2</v>
      </c>
      <c r="FO35">
        <v>37392.699999999997</v>
      </c>
      <c r="FP35">
        <v>41044.400000000001</v>
      </c>
      <c r="FQ35">
        <v>35686.199999999997</v>
      </c>
      <c r="FR35">
        <v>39252.400000000001</v>
      </c>
      <c r="FS35">
        <v>46291.9</v>
      </c>
      <c r="FT35">
        <v>51792.2</v>
      </c>
      <c r="FU35">
        <v>55801.5</v>
      </c>
      <c r="FV35">
        <v>62936.4</v>
      </c>
      <c r="FW35">
        <v>2.6583000000000001</v>
      </c>
      <c r="FX35">
        <v>2.26213</v>
      </c>
      <c r="FY35">
        <v>-0.67080899999999999</v>
      </c>
      <c r="FZ35">
        <v>0</v>
      </c>
      <c r="GA35">
        <v>-244.745</v>
      </c>
      <c r="GB35">
        <v>999.9</v>
      </c>
      <c r="GC35">
        <v>52.619</v>
      </c>
      <c r="GD35">
        <v>27.533000000000001</v>
      </c>
      <c r="GE35">
        <v>21.3688</v>
      </c>
      <c r="GF35">
        <v>56.090299999999999</v>
      </c>
      <c r="GG35">
        <v>44.567300000000003</v>
      </c>
      <c r="GH35">
        <v>3</v>
      </c>
      <c r="GI35">
        <v>-0.24133099999999999</v>
      </c>
      <c r="GJ35">
        <v>-0.83352899999999996</v>
      </c>
      <c r="GK35">
        <v>20.148900000000001</v>
      </c>
      <c r="GL35">
        <v>5.1993200000000002</v>
      </c>
      <c r="GM35">
        <v>12.0059</v>
      </c>
      <c r="GN35">
        <v>4.9756999999999998</v>
      </c>
      <c r="GO35">
        <v>3.2930000000000001</v>
      </c>
      <c r="GP35">
        <v>44.3</v>
      </c>
      <c r="GQ35">
        <v>2177.6</v>
      </c>
      <c r="GR35">
        <v>9999</v>
      </c>
      <c r="GS35">
        <v>9999</v>
      </c>
      <c r="GT35">
        <v>1.8631</v>
      </c>
      <c r="GU35">
        <v>1.86799</v>
      </c>
      <c r="GV35">
        <v>1.86771</v>
      </c>
      <c r="GW35">
        <v>1.8689</v>
      </c>
      <c r="GX35">
        <v>1.86981</v>
      </c>
      <c r="GY35">
        <v>1.86581</v>
      </c>
      <c r="GZ35">
        <v>1.8669100000000001</v>
      </c>
      <c r="HA35">
        <v>1.86829</v>
      </c>
      <c r="HB35">
        <v>5</v>
      </c>
      <c r="HC35">
        <v>0</v>
      </c>
      <c r="HD35">
        <v>0</v>
      </c>
      <c r="HE35">
        <v>0</v>
      </c>
      <c r="HF35" t="s">
        <v>395</v>
      </c>
      <c r="HG35" t="s">
        <v>396</v>
      </c>
      <c r="HH35" t="s">
        <v>397</v>
      </c>
      <c r="HI35" t="s">
        <v>397</v>
      </c>
      <c r="HJ35" t="s">
        <v>397</v>
      </c>
      <c r="HK35" t="s">
        <v>397</v>
      </c>
      <c r="HL35">
        <v>0</v>
      </c>
      <c r="HM35">
        <v>100</v>
      </c>
      <c r="HN35">
        <v>100</v>
      </c>
      <c r="HO35">
        <v>2.157</v>
      </c>
      <c r="HP35">
        <v>0.16789999999999999</v>
      </c>
      <c r="HQ35">
        <v>2.1566999999999998</v>
      </c>
      <c r="HR35">
        <v>0</v>
      </c>
      <c r="HS35">
        <v>0</v>
      </c>
      <c r="HT35">
        <v>0</v>
      </c>
      <c r="HU35">
        <v>0.16789000000000001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0.9</v>
      </c>
      <c r="ID35">
        <v>0.9</v>
      </c>
      <c r="IE35">
        <v>0.865479</v>
      </c>
      <c r="IF35">
        <v>0</v>
      </c>
      <c r="IG35">
        <v>2.9980500000000001</v>
      </c>
      <c r="IH35">
        <v>2.9565399999999999</v>
      </c>
      <c r="II35">
        <v>2.7453599999999998</v>
      </c>
      <c r="IJ35">
        <v>2.34985</v>
      </c>
      <c r="IK35">
        <v>31.651700000000002</v>
      </c>
      <c r="IL35">
        <v>24.245100000000001</v>
      </c>
      <c r="IM35">
        <v>18</v>
      </c>
      <c r="IN35">
        <v>1077.55</v>
      </c>
      <c r="IO35">
        <v>670.58100000000002</v>
      </c>
      <c r="IP35">
        <v>25.0001</v>
      </c>
      <c r="IQ35">
        <v>24.122699999999998</v>
      </c>
      <c r="IR35">
        <v>30</v>
      </c>
      <c r="IS35">
        <v>23.996700000000001</v>
      </c>
      <c r="IT35">
        <v>23.9498</v>
      </c>
      <c r="IU35">
        <v>100</v>
      </c>
      <c r="IV35">
        <v>14.9472</v>
      </c>
      <c r="IW35">
        <v>64.061499999999995</v>
      </c>
      <c r="IX35">
        <v>25</v>
      </c>
      <c r="IY35">
        <v>400</v>
      </c>
      <c r="IZ35">
        <v>18.022099999999998</v>
      </c>
      <c r="JA35">
        <v>103.5</v>
      </c>
      <c r="JB35">
        <v>104.773</v>
      </c>
    </row>
    <row r="36" spans="1:262" x14ac:dyDescent="0.2">
      <c r="A36">
        <v>20</v>
      </c>
      <c r="B36">
        <v>1634337338.5999999</v>
      </c>
      <c r="C36">
        <v>399.5</v>
      </c>
      <c r="D36" t="s">
        <v>438</v>
      </c>
      <c r="E36" t="s">
        <v>439</v>
      </c>
      <c r="F36" t="s">
        <v>390</v>
      </c>
      <c r="G36">
        <v>1634337338.5999999</v>
      </c>
      <c r="H36">
        <f t="shared" si="0"/>
        <v>4.4637630199228671E-5</v>
      </c>
      <c r="I36">
        <f t="shared" si="1"/>
        <v>4.4637630199228673E-2</v>
      </c>
      <c r="J36">
        <f t="shared" si="2"/>
        <v>-2.3391120108365948</v>
      </c>
      <c r="K36">
        <f t="shared" si="3"/>
        <v>202.56700000000001</v>
      </c>
      <c r="L36">
        <f t="shared" si="4"/>
        <v>1728.8157832869333</v>
      </c>
      <c r="M36">
        <f t="shared" si="5"/>
        <v>157.37605777207622</v>
      </c>
      <c r="N36">
        <f t="shared" si="6"/>
        <v>18.439903315843999</v>
      </c>
      <c r="O36">
        <f t="shared" si="7"/>
        <v>2.407953509332744E-3</v>
      </c>
      <c r="P36">
        <f t="shared" si="8"/>
        <v>2.7559995610006398</v>
      </c>
      <c r="Q36">
        <f t="shared" si="9"/>
        <v>2.4067853100306841E-3</v>
      </c>
      <c r="R36">
        <f t="shared" si="10"/>
        <v>1.504345727087265E-3</v>
      </c>
      <c r="S36">
        <f t="shared" si="11"/>
        <v>0</v>
      </c>
      <c r="T36">
        <f t="shared" si="12"/>
        <v>25.523400346949579</v>
      </c>
      <c r="U36">
        <f t="shared" si="13"/>
        <v>25.523400346949579</v>
      </c>
      <c r="V36">
        <f t="shared" si="14"/>
        <v>3.2802615858652189</v>
      </c>
      <c r="W36">
        <f t="shared" si="15"/>
        <v>49.884873078504008</v>
      </c>
      <c r="X36">
        <f t="shared" si="16"/>
        <v>1.6375499304348</v>
      </c>
      <c r="Y36">
        <f t="shared" si="17"/>
        <v>3.2826583077755491</v>
      </c>
      <c r="Z36">
        <f t="shared" si="18"/>
        <v>1.6427116554304189</v>
      </c>
      <c r="AA36">
        <f t="shared" si="19"/>
        <v>-1.9685194917859843</v>
      </c>
      <c r="AB36">
        <f t="shared" si="20"/>
        <v>1.8275002642206408</v>
      </c>
      <c r="AC36">
        <f t="shared" si="21"/>
        <v>0.14101051282881796</v>
      </c>
      <c r="AD36">
        <f t="shared" si="22"/>
        <v>-8.7147365255280107E-6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48056.581209043332</v>
      </c>
      <c r="AJ36" t="s">
        <v>391</v>
      </c>
      <c r="AK36" t="s">
        <v>391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391</v>
      </c>
      <c r="AQ36" t="s">
        <v>391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-2.3391120108365948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391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238</v>
      </c>
      <c r="BM36">
        <v>300</v>
      </c>
      <c r="BN36">
        <v>300</v>
      </c>
      <c r="BO36">
        <v>300</v>
      </c>
      <c r="BP36">
        <v>10402.799999999999</v>
      </c>
      <c r="BQ36">
        <v>978.41</v>
      </c>
      <c r="BR36">
        <v>-7.35668E-3</v>
      </c>
      <c r="BS36">
        <v>3.15</v>
      </c>
      <c r="BT36" t="s">
        <v>391</v>
      </c>
      <c r="BU36" t="s">
        <v>391</v>
      </c>
      <c r="BV36" t="s">
        <v>391</v>
      </c>
      <c r="BW36" t="s">
        <v>391</v>
      </c>
      <c r="BX36" t="s">
        <v>391</v>
      </c>
      <c r="BY36" t="s">
        <v>391</v>
      </c>
      <c r="BZ36" t="s">
        <v>391</v>
      </c>
      <c r="CA36" t="s">
        <v>391</v>
      </c>
      <c r="CB36" t="s">
        <v>391</v>
      </c>
      <c r="CC36" t="s">
        <v>391</v>
      </c>
      <c r="CD36">
        <f t="shared" si="42"/>
        <v>0</v>
      </c>
      <c r="CE36">
        <f t="shared" si="43"/>
        <v>0</v>
      </c>
      <c r="CF36">
        <f t="shared" si="44"/>
        <v>0</v>
      </c>
      <c r="CG36">
        <f t="shared" si="45"/>
        <v>0</v>
      </c>
      <c r="CH36">
        <v>6</v>
      </c>
      <c r="CI36">
        <v>0.5</v>
      </c>
      <c r="CJ36" t="s">
        <v>392</v>
      </c>
      <c r="CK36">
        <v>2</v>
      </c>
      <c r="CL36">
        <v>1634337338.5999999</v>
      </c>
      <c r="CM36">
        <v>202.56700000000001</v>
      </c>
      <c r="CN36">
        <v>201.16900000000001</v>
      </c>
      <c r="CO36">
        <v>17.988900000000001</v>
      </c>
      <c r="CP36">
        <v>17.962599999999998</v>
      </c>
      <c r="CQ36">
        <v>200.41</v>
      </c>
      <c r="CR36">
        <v>17.821000000000002</v>
      </c>
      <c r="CS36">
        <v>1000.03</v>
      </c>
      <c r="CT36">
        <v>90.930800000000005</v>
      </c>
      <c r="CU36">
        <v>0.100332</v>
      </c>
      <c r="CV36">
        <v>25.535699999999999</v>
      </c>
      <c r="CW36">
        <v>-264.78699999999998</v>
      </c>
      <c r="CX36">
        <v>999.9</v>
      </c>
      <c r="CY36">
        <v>0</v>
      </c>
      <c r="CZ36">
        <v>0</v>
      </c>
      <c r="DA36">
        <v>9943.75</v>
      </c>
      <c r="DB36">
        <v>0</v>
      </c>
      <c r="DC36">
        <v>0.27582000000000001</v>
      </c>
      <c r="DD36">
        <v>1.3973800000000001</v>
      </c>
      <c r="DE36">
        <v>206.27699999999999</v>
      </c>
      <c r="DF36">
        <v>204.84899999999999</v>
      </c>
      <c r="DG36">
        <v>2.62966E-2</v>
      </c>
      <c r="DH36">
        <v>201.16900000000001</v>
      </c>
      <c r="DI36">
        <v>17.962599999999998</v>
      </c>
      <c r="DJ36">
        <v>1.63574</v>
      </c>
      <c r="DK36">
        <v>1.6333500000000001</v>
      </c>
      <c r="DL36">
        <v>14.2997</v>
      </c>
      <c r="DM36">
        <v>14.277100000000001</v>
      </c>
      <c r="DN36">
        <v>0</v>
      </c>
      <c r="DO36">
        <v>0</v>
      </c>
      <c r="DP36">
        <v>0</v>
      </c>
      <c r="DQ36">
        <v>0</v>
      </c>
      <c r="DR36">
        <v>2.0299999999999998</v>
      </c>
      <c r="DS36">
        <v>0</v>
      </c>
      <c r="DT36">
        <v>-12.75</v>
      </c>
      <c r="DU36">
        <v>-0.43</v>
      </c>
      <c r="DV36">
        <v>35.686999999999998</v>
      </c>
      <c r="DW36">
        <v>41.5</v>
      </c>
      <c r="DX36">
        <v>38.125</v>
      </c>
      <c r="DY36">
        <v>41.936999999999998</v>
      </c>
      <c r="DZ36">
        <v>36.75</v>
      </c>
      <c r="EA36">
        <v>0</v>
      </c>
      <c r="EB36">
        <v>0</v>
      </c>
      <c r="EC36">
        <v>0</v>
      </c>
      <c r="ED36">
        <v>5298.3000001907303</v>
      </c>
      <c r="EE36">
        <v>0</v>
      </c>
      <c r="EF36">
        <v>3.1288</v>
      </c>
      <c r="EG36">
        <v>-2.3238462235259698</v>
      </c>
      <c r="EH36">
        <v>-4.62076904681782</v>
      </c>
      <c r="EI36">
        <v>-14.8704</v>
      </c>
      <c r="EJ36">
        <v>15</v>
      </c>
      <c r="EK36">
        <v>1634337279.0999999</v>
      </c>
      <c r="EL36" t="s">
        <v>425</v>
      </c>
      <c r="EM36">
        <v>1634337279.0999999</v>
      </c>
      <c r="EN36">
        <v>1634337279.0999999</v>
      </c>
      <c r="EO36">
        <v>132</v>
      </c>
      <c r="EP36">
        <v>-0.13300000000000001</v>
      </c>
      <c r="EQ36">
        <v>-3.0000000000000001E-3</v>
      </c>
      <c r="ER36">
        <v>2.157</v>
      </c>
      <c r="ES36">
        <v>0.16800000000000001</v>
      </c>
      <c r="ET36">
        <v>222</v>
      </c>
      <c r="EU36">
        <v>18</v>
      </c>
      <c r="EV36">
        <v>0.21</v>
      </c>
      <c r="EW36">
        <v>0.16</v>
      </c>
      <c r="EX36">
        <v>1.38634675</v>
      </c>
      <c r="EY36">
        <v>6.9754784240146903E-2</v>
      </c>
      <c r="EZ36">
        <v>2.3947373069660501E-2</v>
      </c>
      <c r="FA36">
        <v>1</v>
      </c>
      <c r="FB36">
        <v>4.1098784999999999E-2</v>
      </c>
      <c r="FC36">
        <v>-8.5013673545967002E-3</v>
      </c>
      <c r="FD36">
        <v>2.7902151580612902E-3</v>
      </c>
      <c r="FE36">
        <v>1</v>
      </c>
      <c r="FF36">
        <v>2</v>
      </c>
      <c r="FG36">
        <v>2</v>
      </c>
      <c r="FH36" t="s">
        <v>394</v>
      </c>
      <c r="FI36">
        <v>3.8844500000000002</v>
      </c>
      <c r="FJ36">
        <v>2.7588400000000002</v>
      </c>
      <c r="FK36">
        <v>5.0406300000000001E-2</v>
      </c>
      <c r="FL36">
        <v>5.0739800000000002E-2</v>
      </c>
      <c r="FM36">
        <v>8.5584400000000005E-2</v>
      </c>
      <c r="FN36">
        <v>8.6132100000000003E-2</v>
      </c>
      <c r="FO36">
        <v>37407.4</v>
      </c>
      <c r="FP36">
        <v>41060.699999999997</v>
      </c>
      <c r="FQ36">
        <v>35686.199999999997</v>
      </c>
      <c r="FR36">
        <v>39252.6</v>
      </c>
      <c r="FS36">
        <v>46292.2</v>
      </c>
      <c r="FT36">
        <v>51789.8</v>
      </c>
      <c r="FU36">
        <v>55801.4</v>
      </c>
      <c r="FV36">
        <v>62936.800000000003</v>
      </c>
      <c r="FW36">
        <v>2.6579999999999999</v>
      </c>
      <c r="FX36">
        <v>2.2625700000000002</v>
      </c>
      <c r="FY36">
        <v>-0.67027700000000001</v>
      </c>
      <c r="FZ36">
        <v>0</v>
      </c>
      <c r="GA36">
        <v>-244.74199999999999</v>
      </c>
      <c r="GB36">
        <v>999.9</v>
      </c>
      <c r="GC36">
        <v>52.594000000000001</v>
      </c>
      <c r="GD36">
        <v>27.533000000000001</v>
      </c>
      <c r="GE36">
        <v>21.3596</v>
      </c>
      <c r="GF36">
        <v>56.130299999999998</v>
      </c>
      <c r="GG36">
        <v>44.519199999999998</v>
      </c>
      <c r="GH36">
        <v>3</v>
      </c>
      <c r="GI36">
        <v>-0.24143000000000001</v>
      </c>
      <c r="GJ36">
        <v>-0.83194199999999996</v>
      </c>
      <c r="GK36">
        <v>20.149000000000001</v>
      </c>
      <c r="GL36">
        <v>5.1993200000000002</v>
      </c>
      <c r="GM36">
        <v>12.0082</v>
      </c>
      <c r="GN36">
        <v>4.9756999999999998</v>
      </c>
      <c r="GO36">
        <v>3.2930000000000001</v>
      </c>
      <c r="GP36">
        <v>44.3</v>
      </c>
      <c r="GQ36">
        <v>2177.9</v>
      </c>
      <c r="GR36">
        <v>9999</v>
      </c>
      <c r="GS36">
        <v>9999</v>
      </c>
      <c r="GT36">
        <v>1.8631</v>
      </c>
      <c r="GU36">
        <v>1.86798</v>
      </c>
      <c r="GV36">
        <v>1.86771</v>
      </c>
      <c r="GW36">
        <v>1.8689</v>
      </c>
      <c r="GX36">
        <v>1.8697999999999999</v>
      </c>
      <c r="GY36">
        <v>1.86581</v>
      </c>
      <c r="GZ36">
        <v>1.8669100000000001</v>
      </c>
      <c r="HA36">
        <v>1.86829</v>
      </c>
      <c r="HB36">
        <v>5</v>
      </c>
      <c r="HC36">
        <v>0</v>
      </c>
      <c r="HD36">
        <v>0</v>
      </c>
      <c r="HE36">
        <v>0</v>
      </c>
      <c r="HF36" t="s">
        <v>395</v>
      </c>
      <c r="HG36" t="s">
        <v>396</v>
      </c>
      <c r="HH36" t="s">
        <v>397</v>
      </c>
      <c r="HI36" t="s">
        <v>397</v>
      </c>
      <c r="HJ36" t="s">
        <v>397</v>
      </c>
      <c r="HK36" t="s">
        <v>397</v>
      </c>
      <c r="HL36">
        <v>0</v>
      </c>
      <c r="HM36">
        <v>100</v>
      </c>
      <c r="HN36">
        <v>100</v>
      </c>
      <c r="HO36">
        <v>2.157</v>
      </c>
      <c r="HP36">
        <v>0.16789999999999999</v>
      </c>
      <c r="HQ36">
        <v>2.1566999999999998</v>
      </c>
      <c r="HR36">
        <v>0</v>
      </c>
      <c r="HS36">
        <v>0</v>
      </c>
      <c r="HT36">
        <v>0</v>
      </c>
      <c r="HU36">
        <v>0.16789000000000001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1</v>
      </c>
      <c r="ID36">
        <v>1</v>
      </c>
      <c r="IE36">
        <v>0.859375</v>
      </c>
      <c r="IF36">
        <v>0</v>
      </c>
      <c r="IG36">
        <v>2.9968300000000001</v>
      </c>
      <c r="IH36">
        <v>2.9565399999999999</v>
      </c>
      <c r="II36">
        <v>2.7453599999999998</v>
      </c>
      <c r="IJ36">
        <v>2.3046899999999999</v>
      </c>
      <c r="IK36">
        <v>31.651700000000002</v>
      </c>
      <c r="IL36">
        <v>24.2364</v>
      </c>
      <c r="IM36">
        <v>18</v>
      </c>
      <c r="IN36">
        <v>1077.18</v>
      </c>
      <c r="IO36">
        <v>670.94799999999998</v>
      </c>
      <c r="IP36">
        <v>25.0002</v>
      </c>
      <c r="IQ36">
        <v>24.122599999999998</v>
      </c>
      <c r="IR36">
        <v>29.9999</v>
      </c>
      <c r="IS36">
        <v>23.996099999999998</v>
      </c>
      <c r="IT36">
        <v>23.9496</v>
      </c>
      <c r="IU36">
        <v>100</v>
      </c>
      <c r="IV36">
        <v>14.674300000000001</v>
      </c>
      <c r="IW36">
        <v>64.061499999999995</v>
      </c>
      <c r="IX36">
        <v>25</v>
      </c>
      <c r="IY36">
        <v>400</v>
      </c>
      <c r="IZ36">
        <v>18.022099999999998</v>
      </c>
      <c r="JA36">
        <v>103.5</v>
      </c>
      <c r="JB36">
        <v>104.774</v>
      </c>
    </row>
    <row r="37" spans="1:262" x14ac:dyDescent="0.2">
      <c r="A37">
        <v>21</v>
      </c>
      <c r="B37">
        <v>1634337343.5999999</v>
      </c>
      <c r="C37">
        <v>404.5</v>
      </c>
      <c r="D37" t="s">
        <v>440</v>
      </c>
      <c r="E37" t="s">
        <v>441</v>
      </c>
      <c r="F37" t="s">
        <v>390</v>
      </c>
      <c r="G37">
        <v>1634337343.5999999</v>
      </c>
      <c r="H37">
        <f t="shared" si="0"/>
        <v>5.5496381913219208E-5</v>
      </c>
      <c r="I37">
        <f t="shared" si="1"/>
        <v>5.5496381913219206E-2</v>
      </c>
      <c r="J37">
        <f t="shared" si="2"/>
        <v>-2.1877084438692491</v>
      </c>
      <c r="K37">
        <f t="shared" si="3"/>
        <v>200.92500000000001</v>
      </c>
      <c r="L37">
        <f t="shared" si="4"/>
        <v>1346.5516406530589</v>
      </c>
      <c r="M37">
        <f t="shared" si="5"/>
        <v>122.57529548372857</v>
      </c>
      <c r="N37">
        <f t="shared" si="6"/>
        <v>18.290008716727499</v>
      </c>
      <c r="O37">
        <f t="shared" si="7"/>
        <v>2.9969601199904081E-3</v>
      </c>
      <c r="P37">
        <f t="shared" si="8"/>
        <v>2.7680534102103191</v>
      </c>
      <c r="Q37">
        <f t="shared" si="9"/>
        <v>2.9951586255244087E-3</v>
      </c>
      <c r="R37">
        <f t="shared" si="10"/>
        <v>1.8721359039982699E-3</v>
      </c>
      <c r="S37">
        <f t="shared" si="11"/>
        <v>0</v>
      </c>
      <c r="T37">
        <f t="shared" si="12"/>
        <v>25.521470127446367</v>
      </c>
      <c r="U37">
        <f t="shared" si="13"/>
        <v>25.521470127446367</v>
      </c>
      <c r="V37">
        <f t="shared" si="14"/>
        <v>3.2798856002989876</v>
      </c>
      <c r="W37">
        <f t="shared" si="15"/>
        <v>49.920136223704283</v>
      </c>
      <c r="X37">
        <f t="shared" si="16"/>
        <v>1.6388048074063299</v>
      </c>
      <c r="Y37">
        <f t="shared" si="17"/>
        <v>3.2828532359415981</v>
      </c>
      <c r="Z37">
        <f t="shared" si="18"/>
        <v>1.6410807928926576</v>
      </c>
      <c r="AA37">
        <f t="shared" si="19"/>
        <v>-2.4473904423729671</v>
      </c>
      <c r="AB37">
        <f t="shared" si="20"/>
        <v>2.2727736107361656</v>
      </c>
      <c r="AC37">
        <f t="shared" si="21"/>
        <v>0.17460346995444961</v>
      </c>
      <c r="AD37">
        <f t="shared" si="22"/>
        <v>-1.3361682352108772E-5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48386.010982266365</v>
      </c>
      <c r="AJ37" t="s">
        <v>391</v>
      </c>
      <c r="AK37" t="s">
        <v>391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391</v>
      </c>
      <c r="AQ37" t="s">
        <v>391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-2.1877084438692491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391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238</v>
      </c>
      <c r="BM37">
        <v>300</v>
      </c>
      <c r="BN37">
        <v>300</v>
      </c>
      <c r="BO37">
        <v>300</v>
      </c>
      <c r="BP37">
        <v>10402.799999999999</v>
      </c>
      <c r="BQ37">
        <v>978.41</v>
      </c>
      <c r="BR37">
        <v>-7.35668E-3</v>
      </c>
      <c r="BS37">
        <v>3.15</v>
      </c>
      <c r="BT37" t="s">
        <v>391</v>
      </c>
      <c r="BU37" t="s">
        <v>391</v>
      </c>
      <c r="BV37" t="s">
        <v>391</v>
      </c>
      <c r="BW37" t="s">
        <v>391</v>
      </c>
      <c r="BX37" t="s">
        <v>391</v>
      </c>
      <c r="BY37" t="s">
        <v>391</v>
      </c>
      <c r="BZ37" t="s">
        <v>391</v>
      </c>
      <c r="CA37" t="s">
        <v>391</v>
      </c>
      <c r="CB37" t="s">
        <v>391</v>
      </c>
      <c r="CC37" t="s">
        <v>391</v>
      </c>
      <c r="CD37">
        <f t="shared" si="42"/>
        <v>0</v>
      </c>
      <c r="CE37">
        <f t="shared" si="43"/>
        <v>0</v>
      </c>
      <c r="CF37">
        <f t="shared" si="44"/>
        <v>0</v>
      </c>
      <c r="CG37">
        <f t="shared" si="45"/>
        <v>0</v>
      </c>
      <c r="CH37">
        <v>6</v>
      </c>
      <c r="CI37">
        <v>0.5</v>
      </c>
      <c r="CJ37" t="s">
        <v>392</v>
      </c>
      <c r="CK37">
        <v>2</v>
      </c>
      <c r="CL37">
        <v>1634337343.5999999</v>
      </c>
      <c r="CM37">
        <v>200.92500000000001</v>
      </c>
      <c r="CN37">
        <v>199.619</v>
      </c>
      <c r="CO37">
        <v>18.0031</v>
      </c>
      <c r="CP37">
        <v>17.970400000000001</v>
      </c>
      <c r="CQ37">
        <v>198.768</v>
      </c>
      <c r="CR37">
        <v>17.8352</v>
      </c>
      <c r="CS37">
        <v>999.95</v>
      </c>
      <c r="CT37">
        <v>90.929299999999998</v>
      </c>
      <c r="CU37">
        <v>9.9734299999999998E-2</v>
      </c>
      <c r="CV37">
        <v>25.5367</v>
      </c>
      <c r="CW37">
        <v>-264.988</v>
      </c>
      <c r="CX37">
        <v>999.9</v>
      </c>
      <c r="CY37">
        <v>0</v>
      </c>
      <c r="CZ37">
        <v>0</v>
      </c>
      <c r="DA37">
        <v>10015</v>
      </c>
      <c r="DB37">
        <v>0</v>
      </c>
      <c r="DC37">
        <v>0.27582000000000001</v>
      </c>
      <c r="DD37">
        <v>1.3054699999999999</v>
      </c>
      <c r="DE37">
        <v>204.608</v>
      </c>
      <c r="DF37">
        <v>203.27199999999999</v>
      </c>
      <c r="DG37">
        <v>3.2707199999999999E-2</v>
      </c>
      <c r="DH37">
        <v>199.619</v>
      </c>
      <c r="DI37">
        <v>17.970400000000001</v>
      </c>
      <c r="DJ37">
        <v>1.6370100000000001</v>
      </c>
      <c r="DK37">
        <v>1.6340300000000001</v>
      </c>
      <c r="DL37">
        <v>14.3117</v>
      </c>
      <c r="DM37">
        <v>14.2836</v>
      </c>
      <c r="DN37">
        <v>0</v>
      </c>
      <c r="DO37">
        <v>0</v>
      </c>
      <c r="DP37">
        <v>0</v>
      </c>
      <c r="DQ37">
        <v>0</v>
      </c>
      <c r="DR37">
        <v>2.23</v>
      </c>
      <c r="DS37">
        <v>0</v>
      </c>
      <c r="DT37">
        <v>-8.6300000000000008</v>
      </c>
      <c r="DU37">
        <v>0.14000000000000001</v>
      </c>
      <c r="DV37">
        <v>35.686999999999998</v>
      </c>
      <c r="DW37">
        <v>41.561999999999998</v>
      </c>
      <c r="DX37">
        <v>38.125</v>
      </c>
      <c r="DY37">
        <v>41.936999999999998</v>
      </c>
      <c r="DZ37">
        <v>36.75</v>
      </c>
      <c r="EA37">
        <v>0</v>
      </c>
      <c r="EB37">
        <v>0</v>
      </c>
      <c r="EC37">
        <v>0</v>
      </c>
      <c r="ED37">
        <v>5303.7000000476801</v>
      </c>
      <c r="EE37">
        <v>0</v>
      </c>
      <c r="EF37">
        <v>3.0003846153846201</v>
      </c>
      <c r="EG37">
        <v>4.0810255942420204</v>
      </c>
      <c r="EH37">
        <v>8.6116241705933803</v>
      </c>
      <c r="EI37">
        <v>-14.7165384615385</v>
      </c>
      <c r="EJ37">
        <v>15</v>
      </c>
      <c r="EK37">
        <v>1634337279.0999999</v>
      </c>
      <c r="EL37" t="s">
        <v>425</v>
      </c>
      <c r="EM37">
        <v>1634337279.0999999</v>
      </c>
      <c r="EN37">
        <v>1634337279.0999999</v>
      </c>
      <c r="EO37">
        <v>132</v>
      </c>
      <c r="EP37">
        <v>-0.13300000000000001</v>
      </c>
      <c r="EQ37">
        <v>-3.0000000000000001E-3</v>
      </c>
      <c r="ER37">
        <v>2.157</v>
      </c>
      <c r="ES37">
        <v>0.16800000000000001</v>
      </c>
      <c r="ET37">
        <v>222</v>
      </c>
      <c r="EU37">
        <v>18</v>
      </c>
      <c r="EV37">
        <v>0.21</v>
      </c>
      <c r="EW37">
        <v>0.16</v>
      </c>
      <c r="EX37">
        <v>1.3777487804878099</v>
      </c>
      <c r="EY37">
        <v>4.3588432055747202E-2</v>
      </c>
      <c r="EZ37">
        <v>2.62926069730565E-2</v>
      </c>
      <c r="FA37">
        <v>1</v>
      </c>
      <c r="FB37">
        <v>3.7568675609756103E-2</v>
      </c>
      <c r="FC37">
        <v>-5.7123110801393602E-2</v>
      </c>
      <c r="FD37">
        <v>7.3812336907163496E-3</v>
      </c>
      <c r="FE37">
        <v>1</v>
      </c>
      <c r="FF37">
        <v>2</v>
      </c>
      <c r="FG37">
        <v>2</v>
      </c>
      <c r="FH37" t="s">
        <v>394</v>
      </c>
      <c r="FI37">
        <v>3.88435</v>
      </c>
      <c r="FJ37">
        <v>2.7588499999999998</v>
      </c>
      <c r="FK37">
        <v>5.0041599999999999E-2</v>
      </c>
      <c r="FL37">
        <v>5.03954E-2</v>
      </c>
      <c r="FM37">
        <v>8.5633000000000001E-2</v>
      </c>
      <c r="FN37">
        <v>8.6157700000000004E-2</v>
      </c>
      <c r="FO37">
        <v>37421.5</v>
      </c>
      <c r="FP37">
        <v>41075.9</v>
      </c>
      <c r="FQ37">
        <v>35685.9</v>
      </c>
      <c r="FR37">
        <v>39252.9</v>
      </c>
      <c r="FS37">
        <v>46289.5</v>
      </c>
      <c r="FT37">
        <v>51788.3</v>
      </c>
      <c r="FU37">
        <v>55801.2</v>
      </c>
      <c r="FV37">
        <v>62936.7</v>
      </c>
      <c r="FW37">
        <v>2.6591</v>
      </c>
      <c r="FX37">
        <v>2.2624499999999999</v>
      </c>
      <c r="FY37">
        <v>-0.67671400000000004</v>
      </c>
      <c r="FZ37">
        <v>0</v>
      </c>
      <c r="GA37">
        <v>-244.74799999999999</v>
      </c>
      <c r="GB37">
        <v>999.9</v>
      </c>
      <c r="GC37">
        <v>52.57</v>
      </c>
      <c r="GD37">
        <v>27.533000000000001</v>
      </c>
      <c r="GE37">
        <v>21.349299999999999</v>
      </c>
      <c r="GF37">
        <v>56.110300000000002</v>
      </c>
      <c r="GG37">
        <v>44.555300000000003</v>
      </c>
      <c r="GH37">
        <v>3</v>
      </c>
      <c r="GI37">
        <v>-0.24141299999999999</v>
      </c>
      <c r="GJ37">
        <v>-0.83138100000000004</v>
      </c>
      <c r="GK37">
        <v>20.149000000000001</v>
      </c>
      <c r="GL37">
        <v>5.1993200000000002</v>
      </c>
      <c r="GM37">
        <v>12.007300000000001</v>
      </c>
      <c r="GN37">
        <v>4.9757499999999997</v>
      </c>
      <c r="GO37">
        <v>3.2932299999999999</v>
      </c>
      <c r="GP37">
        <v>44.3</v>
      </c>
      <c r="GQ37">
        <v>2177.9</v>
      </c>
      <c r="GR37">
        <v>9999</v>
      </c>
      <c r="GS37">
        <v>9999</v>
      </c>
      <c r="GT37">
        <v>1.8631</v>
      </c>
      <c r="GU37">
        <v>1.86798</v>
      </c>
      <c r="GV37">
        <v>1.86772</v>
      </c>
      <c r="GW37">
        <v>1.8689</v>
      </c>
      <c r="GX37">
        <v>1.8697999999999999</v>
      </c>
      <c r="GY37">
        <v>1.8658300000000001</v>
      </c>
      <c r="GZ37">
        <v>1.8669100000000001</v>
      </c>
      <c r="HA37">
        <v>1.86829</v>
      </c>
      <c r="HB37">
        <v>5</v>
      </c>
      <c r="HC37">
        <v>0</v>
      </c>
      <c r="HD37">
        <v>0</v>
      </c>
      <c r="HE37">
        <v>0</v>
      </c>
      <c r="HF37" t="s">
        <v>395</v>
      </c>
      <c r="HG37" t="s">
        <v>396</v>
      </c>
      <c r="HH37" t="s">
        <v>397</v>
      </c>
      <c r="HI37" t="s">
        <v>397</v>
      </c>
      <c r="HJ37" t="s">
        <v>397</v>
      </c>
      <c r="HK37" t="s">
        <v>397</v>
      </c>
      <c r="HL37">
        <v>0</v>
      </c>
      <c r="HM37">
        <v>100</v>
      </c>
      <c r="HN37">
        <v>100</v>
      </c>
      <c r="HO37">
        <v>2.157</v>
      </c>
      <c r="HP37">
        <v>0.16789999999999999</v>
      </c>
      <c r="HQ37">
        <v>2.1566999999999998</v>
      </c>
      <c r="HR37">
        <v>0</v>
      </c>
      <c r="HS37">
        <v>0</v>
      </c>
      <c r="HT37">
        <v>0</v>
      </c>
      <c r="HU37">
        <v>0.16789000000000001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1.1000000000000001</v>
      </c>
      <c r="ID37">
        <v>1.1000000000000001</v>
      </c>
      <c r="IE37">
        <v>0.85449200000000003</v>
      </c>
      <c r="IF37">
        <v>0</v>
      </c>
      <c r="IG37">
        <v>2.9968300000000001</v>
      </c>
      <c r="IH37">
        <v>2.9553199999999999</v>
      </c>
      <c r="II37">
        <v>2.7453599999999998</v>
      </c>
      <c r="IJ37">
        <v>2.2949199999999998</v>
      </c>
      <c r="IK37">
        <v>31.651700000000002</v>
      </c>
      <c r="IL37">
        <v>24.245100000000001</v>
      </c>
      <c r="IM37">
        <v>18</v>
      </c>
      <c r="IN37">
        <v>1078.47</v>
      </c>
      <c r="IO37">
        <v>670.82299999999998</v>
      </c>
      <c r="IP37">
        <v>25.0001</v>
      </c>
      <c r="IQ37">
        <v>24.120699999999999</v>
      </c>
      <c r="IR37">
        <v>30</v>
      </c>
      <c r="IS37">
        <v>23.994199999999999</v>
      </c>
      <c r="IT37">
        <v>23.947800000000001</v>
      </c>
      <c r="IU37">
        <v>100</v>
      </c>
      <c r="IV37">
        <v>14.674300000000001</v>
      </c>
      <c r="IW37">
        <v>64.061499999999995</v>
      </c>
      <c r="IX37">
        <v>25</v>
      </c>
      <c r="IY37">
        <v>400</v>
      </c>
      <c r="IZ37">
        <v>18.022099999999998</v>
      </c>
      <c r="JA37">
        <v>103.5</v>
      </c>
      <c r="JB37">
        <v>104.774</v>
      </c>
    </row>
    <row r="38" spans="1:262" x14ac:dyDescent="0.2">
      <c r="A38">
        <v>22</v>
      </c>
      <c r="B38">
        <v>1634337348.5999999</v>
      </c>
      <c r="C38">
        <v>409.5</v>
      </c>
      <c r="D38" t="s">
        <v>442</v>
      </c>
      <c r="E38" t="s">
        <v>443</v>
      </c>
      <c r="F38" t="s">
        <v>390</v>
      </c>
      <c r="G38">
        <v>1634337348.5999999</v>
      </c>
      <c r="H38">
        <f t="shared" si="0"/>
        <v>6.8568528161392969E-5</v>
      </c>
      <c r="I38">
        <f t="shared" si="1"/>
        <v>6.8568528161392972E-2</v>
      </c>
      <c r="J38">
        <f t="shared" si="2"/>
        <v>-2.2153572023055301</v>
      </c>
      <c r="K38">
        <f t="shared" si="3"/>
        <v>199.34100000000001</v>
      </c>
      <c r="L38">
        <f t="shared" si="4"/>
        <v>1137.2906742306557</v>
      </c>
      <c r="M38">
        <f t="shared" si="5"/>
        <v>103.52772201725067</v>
      </c>
      <c r="N38">
        <f t="shared" si="6"/>
        <v>18.146037861957602</v>
      </c>
      <c r="O38">
        <f t="shared" si="7"/>
        <v>3.7032504438437044E-3</v>
      </c>
      <c r="P38">
        <f t="shared" si="8"/>
        <v>2.7646838716337419</v>
      </c>
      <c r="Q38">
        <f t="shared" si="9"/>
        <v>3.7004968536985651E-3</v>
      </c>
      <c r="R38">
        <f t="shared" si="10"/>
        <v>2.3130577563099221E-3</v>
      </c>
      <c r="S38">
        <f t="shared" si="11"/>
        <v>0</v>
      </c>
      <c r="T38">
        <f t="shared" si="12"/>
        <v>25.522561505870431</v>
      </c>
      <c r="U38">
        <f t="shared" si="13"/>
        <v>25.522561505870431</v>
      </c>
      <c r="V38">
        <f t="shared" si="14"/>
        <v>3.2800981842072257</v>
      </c>
      <c r="W38">
        <f t="shared" si="15"/>
        <v>49.909858609170975</v>
      </c>
      <c r="X38">
        <f t="shared" si="16"/>
        <v>1.6389247313611202</v>
      </c>
      <c r="Y38">
        <f t="shared" si="17"/>
        <v>3.2837695337809802</v>
      </c>
      <c r="Z38">
        <f t="shared" si="18"/>
        <v>1.6411734528461055</v>
      </c>
      <c r="AA38">
        <f t="shared" si="19"/>
        <v>-3.02387209191743</v>
      </c>
      <c r="AB38">
        <f t="shared" si="20"/>
        <v>2.8078707095197646</v>
      </c>
      <c r="AC38">
        <f t="shared" si="21"/>
        <v>0.21598093814965461</v>
      </c>
      <c r="AD38">
        <f t="shared" si="22"/>
        <v>-2.0444248010953459E-5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48293.058831785951</v>
      </c>
      <c r="AJ38" t="s">
        <v>391</v>
      </c>
      <c r="AK38" t="s">
        <v>391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391</v>
      </c>
      <c r="AQ38" t="s">
        <v>391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-2.2153572023055301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391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238</v>
      </c>
      <c r="BM38">
        <v>300</v>
      </c>
      <c r="BN38">
        <v>300</v>
      </c>
      <c r="BO38">
        <v>300</v>
      </c>
      <c r="BP38">
        <v>10402.799999999999</v>
      </c>
      <c r="BQ38">
        <v>978.41</v>
      </c>
      <c r="BR38">
        <v>-7.35668E-3</v>
      </c>
      <c r="BS38">
        <v>3.15</v>
      </c>
      <c r="BT38" t="s">
        <v>391</v>
      </c>
      <c r="BU38" t="s">
        <v>391</v>
      </c>
      <c r="BV38" t="s">
        <v>391</v>
      </c>
      <c r="BW38" t="s">
        <v>391</v>
      </c>
      <c r="BX38" t="s">
        <v>391</v>
      </c>
      <c r="BY38" t="s">
        <v>391</v>
      </c>
      <c r="BZ38" t="s">
        <v>391</v>
      </c>
      <c r="CA38" t="s">
        <v>391</v>
      </c>
      <c r="CB38" t="s">
        <v>391</v>
      </c>
      <c r="CC38" t="s">
        <v>391</v>
      </c>
      <c r="CD38">
        <f t="shared" si="42"/>
        <v>0</v>
      </c>
      <c r="CE38">
        <f t="shared" si="43"/>
        <v>0</v>
      </c>
      <c r="CF38">
        <f t="shared" si="44"/>
        <v>0</v>
      </c>
      <c r="CG38">
        <f t="shared" si="45"/>
        <v>0</v>
      </c>
      <c r="CH38">
        <v>6</v>
      </c>
      <c r="CI38">
        <v>0.5</v>
      </c>
      <c r="CJ38" t="s">
        <v>392</v>
      </c>
      <c r="CK38">
        <v>2</v>
      </c>
      <c r="CL38">
        <v>1634337348.5999999</v>
      </c>
      <c r="CM38">
        <v>199.34100000000001</v>
      </c>
      <c r="CN38">
        <v>198.02</v>
      </c>
      <c r="CO38">
        <v>18.004200000000001</v>
      </c>
      <c r="CP38">
        <v>17.963799999999999</v>
      </c>
      <c r="CQ38">
        <v>197.184</v>
      </c>
      <c r="CR38">
        <v>17.836300000000001</v>
      </c>
      <c r="CS38">
        <v>1000.01</v>
      </c>
      <c r="CT38">
        <v>90.930199999999999</v>
      </c>
      <c r="CU38">
        <v>9.9933599999999997E-2</v>
      </c>
      <c r="CV38">
        <v>25.541399999999999</v>
      </c>
      <c r="CW38">
        <v>-264.95400000000001</v>
      </c>
      <c r="CX38">
        <v>999.9</v>
      </c>
      <c r="CY38">
        <v>0</v>
      </c>
      <c r="CZ38">
        <v>0</v>
      </c>
      <c r="DA38">
        <v>9995</v>
      </c>
      <c r="DB38">
        <v>0</v>
      </c>
      <c r="DC38">
        <v>0.27582000000000001</v>
      </c>
      <c r="DD38">
        <v>1.32056</v>
      </c>
      <c r="DE38">
        <v>202.99600000000001</v>
      </c>
      <c r="DF38">
        <v>201.642</v>
      </c>
      <c r="DG38">
        <v>4.0349999999999997E-2</v>
      </c>
      <c r="DH38">
        <v>198.02</v>
      </c>
      <c r="DI38">
        <v>17.963799999999999</v>
      </c>
      <c r="DJ38">
        <v>1.6371199999999999</v>
      </c>
      <c r="DK38">
        <v>1.6334500000000001</v>
      </c>
      <c r="DL38">
        <v>14.3127</v>
      </c>
      <c r="DM38">
        <v>14.2781</v>
      </c>
      <c r="DN38">
        <v>0</v>
      </c>
      <c r="DO38">
        <v>0</v>
      </c>
      <c r="DP38">
        <v>0</v>
      </c>
      <c r="DQ38">
        <v>0</v>
      </c>
      <c r="DR38">
        <v>2.5099999999999998</v>
      </c>
      <c r="DS38">
        <v>0</v>
      </c>
      <c r="DT38">
        <v>-15.82</v>
      </c>
      <c r="DU38">
        <v>-1.37</v>
      </c>
      <c r="DV38">
        <v>35.686999999999998</v>
      </c>
      <c r="DW38">
        <v>41.561999999999998</v>
      </c>
      <c r="DX38">
        <v>38.125</v>
      </c>
      <c r="DY38">
        <v>42</v>
      </c>
      <c r="DZ38">
        <v>36.811999999999998</v>
      </c>
      <c r="EA38">
        <v>0</v>
      </c>
      <c r="EB38">
        <v>0</v>
      </c>
      <c r="EC38">
        <v>0</v>
      </c>
      <c r="ED38">
        <v>5308.5</v>
      </c>
      <c r="EE38">
        <v>0</v>
      </c>
      <c r="EF38">
        <v>3.0088461538461502</v>
      </c>
      <c r="EG38">
        <v>-7.4615384807875103</v>
      </c>
      <c r="EH38">
        <v>10.430769430240399</v>
      </c>
      <c r="EI38">
        <v>-14.3861538461538</v>
      </c>
      <c r="EJ38">
        <v>15</v>
      </c>
      <c r="EK38">
        <v>1634337279.0999999</v>
      </c>
      <c r="EL38" t="s">
        <v>425</v>
      </c>
      <c r="EM38">
        <v>1634337279.0999999</v>
      </c>
      <c r="EN38">
        <v>1634337279.0999999</v>
      </c>
      <c r="EO38">
        <v>132</v>
      </c>
      <c r="EP38">
        <v>-0.13300000000000001</v>
      </c>
      <c r="EQ38">
        <v>-3.0000000000000001E-3</v>
      </c>
      <c r="ER38">
        <v>2.157</v>
      </c>
      <c r="ES38">
        <v>0.16800000000000001</v>
      </c>
      <c r="ET38">
        <v>222</v>
      </c>
      <c r="EU38">
        <v>18</v>
      </c>
      <c r="EV38">
        <v>0.21</v>
      </c>
      <c r="EW38">
        <v>0.16</v>
      </c>
      <c r="EX38">
        <v>1.36616775</v>
      </c>
      <c r="EY38">
        <v>-0.31207891181989</v>
      </c>
      <c r="EZ38">
        <v>3.88771790056519E-2</v>
      </c>
      <c r="FA38">
        <v>0</v>
      </c>
      <c r="FB38">
        <v>3.57949225E-2</v>
      </c>
      <c r="FC38">
        <v>-3.3275697185741103E-2</v>
      </c>
      <c r="FD38">
        <v>7.0064965561429998E-3</v>
      </c>
      <c r="FE38">
        <v>1</v>
      </c>
      <c r="FF38">
        <v>1</v>
      </c>
      <c r="FG38">
        <v>2</v>
      </c>
      <c r="FH38" t="s">
        <v>400</v>
      </c>
      <c r="FI38">
        <v>3.88442</v>
      </c>
      <c r="FJ38">
        <v>2.75888</v>
      </c>
      <c r="FK38">
        <v>4.9689900000000002E-2</v>
      </c>
      <c r="FL38">
        <v>5.0040300000000003E-2</v>
      </c>
      <c r="FM38">
        <v>8.5637599999999994E-2</v>
      </c>
      <c r="FN38">
        <v>8.6136299999999999E-2</v>
      </c>
      <c r="FO38">
        <v>37435.5</v>
      </c>
      <c r="FP38">
        <v>41091.199999999997</v>
      </c>
      <c r="FQ38">
        <v>35686.1</v>
      </c>
      <c r="FR38">
        <v>39252.800000000003</v>
      </c>
      <c r="FS38">
        <v>46289.5</v>
      </c>
      <c r="FT38">
        <v>51789.599999999999</v>
      </c>
      <c r="FU38">
        <v>55801.599999999999</v>
      </c>
      <c r="FV38">
        <v>62936.9</v>
      </c>
      <c r="FW38">
        <v>2.6572300000000002</v>
      </c>
      <c r="FX38">
        <v>2.26248</v>
      </c>
      <c r="FY38">
        <v>-0.67548799999999998</v>
      </c>
      <c r="FZ38">
        <v>0</v>
      </c>
      <c r="GA38">
        <v>-244.751</v>
      </c>
      <c r="GB38">
        <v>999.9</v>
      </c>
      <c r="GC38">
        <v>52.57</v>
      </c>
      <c r="GD38">
        <v>27.533000000000001</v>
      </c>
      <c r="GE38">
        <v>21.351199999999999</v>
      </c>
      <c r="GF38">
        <v>56.510300000000001</v>
      </c>
      <c r="GG38">
        <v>44.551299999999998</v>
      </c>
      <c r="GH38">
        <v>3</v>
      </c>
      <c r="GI38">
        <v>-0.24185999999999999</v>
      </c>
      <c r="GJ38">
        <v>-0.83041100000000001</v>
      </c>
      <c r="GK38">
        <v>20.149000000000001</v>
      </c>
      <c r="GL38">
        <v>5.1993200000000002</v>
      </c>
      <c r="GM38">
        <v>12.0083</v>
      </c>
      <c r="GN38">
        <v>4.9757499999999997</v>
      </c>
      <c r="GO38">
        <v>3.2930299999999999</v>
      </c>
      <c r="GP38">
        <v>44.3</v>
      </c>
      <c r="GQ38">
        <v>2178.3000000000002</v>
      </c>
      <c r="GR38">
        <v>9999</v>
      </c>
      <c r="GS38">
        <v>9999</v>
      </c>
      <c r="GT38">
        <v>1.8631</v>
      </c>
      <c r="GU38">
        <v>1.86798</v>
      </c>
      <c r="GV38">
        <v>1.86771</v>
      </c>
      <c r="GW38">
        <v>1.8689</v>
      </c>
      <c r="GX38">
        <v>1.8697900000000001</v>
      </c>
      <c r="GY38">
        <v>1.86581</v>
      </c>
      <c r="GZ38">
        <v>1.8669100000000001</v>
      </c>
      <c r="HA38">
        <v>1.86829</v>
      </c>
      <c r="HB38">
        <v>5</v>
      </c>
      <c r="HC38">
        <v>0</v>
      </c>
      <c r="HD38">
        <v>0</v>
      </c>
      <c r="HE38">
        <v>0</v>
      </c>
      <c r="HF38" t="s">
        <v>395</v>
      </c>
      <c r="HG38" t="s">
        <v>396</v>
      </c>
      <c r="HH38" t="s">
        <v>397</v>
      </c>
      <c r="HI38" t="s">
        <v>397</v>
      </c>
      <c r="HJ38" t="s">
        <v>397</v>
      </c>
      <c r="HK38" t="s">
        <v>397</v>
      </c>
      <c r="HL38">
        <v>0</v>
      </c>
      <c r="HM38">
        <v>100</v>
      </c>
      <c r="HN38">
        <v>100</v>
      </c>
      <c r="HO38">
        <v>2.157</v>
      </c>
      <c r="HP38">
        <v>0.16789999999999999</v>
      </c>
      <c r="HQ38">
        <v>2.1566999999999998</v>
      </c>
      <c r="HR38">
        <v>0</v>
      </c>
      <c r="HS38">
        <v>0</v>
      </c>
      <c r="HT38">
        <v>0</v>
      </c>
      <c r="HU38">
        <v>0.16789000000000001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1.2</v>
      </c>
      <c r="ID38">
        <v>1.2</v>
      </c>
      <c r="IE38">
        <v>0.84838899999999995</v>
      </c>
      <c r="IF38">
        <v>0</v>
      </c>
      <c r="IG38">
        <v>2.9980500000000001</v>
      </c>
      <c r="IH38">
        <v>2.9565399999999999</v>
      </c>
      <c r="II38">
        <v>2.7441399999999998</v>
      </c>
      <c r="IJ38">
        <v>2.33765</v>
      </c>
      <c r="IK38">
        <v>31.651700000000002</v>
      </c>
      <c r="IL38">
        <v>24.2364</v>
      </c>
      <c r="IM38">
        <v>18</v>
      </c>
      <c r="IN38">
        <v>1076.19</v>
      </c>
      <c r="IO38">
        <v>670.84</v>
      </c>
      <c r="IP38">
        <v>25.0001</v>
      </c>
      <c r="IQ38">
        <v>24.12</v>
      </c>
      <c r="IR38">
        <v>30</v>
      </c>
      <c r="IS38">
        <v>23.9941</v>
      </c>
      <c r="IT38">
        <v>23.947600000000001</v>
      </c>
      <c r="IU38">
        <v>100</v>
      </c>
      <c r="IV38">
        <v>14.674300000000001</v>
      </c>
      <c r="IW38">
        <v>64.061499999999995</v>
      </c>
      <c r="IX38">
        <v>25</v>
      </c>
      <c r="IY38">
        <v>400</v>
      </c>
      <c r="IZ38">
        <v>18.022099999999998</v>
      </c>
      <c r="JA38">
        <v>103.5</v>
      </c>
      <c r="JB38">
        <v>104.774</v>
      </c>
    </row>
    <row r="39" spans="1:262" x14ac:dyDescent="0.2">
      <c r="A39">
        <v>23</v>
      </c>
      <c r="B39">
        <v>1634337353.5999999</v>
      </c>
      <c r="C39">
        <v>414.5</v>
      </c>
      <c r="D39" t="s">
        <v>444</v>
      </c>
      <c r="E39" t="s">
        <v>445</v>
      </c>
      <c r="F39" t="s">
        <v>390</v>
      </c>
      <c r="G39">
        <v>1634337353.5999999</v>
      </c>
      <c r="H39">
        <f t="shared" si="0"/>
        <v>6.8907611431484879E-5</v>
      </c>
      <c r="I39">
        <f t="shared" si="1"/>
        <v>6.8907611431484883E-2</v>
      </c>
      <c r="J39">
        <f t="shared" si="2"/>
        <v>-2.1619840531317047</v>
      </c>
      <c r="K39">
        <f t="shared" si="3"/>
        <v>197.79</v>
      </c>
      <c r="L39">
        <f t="shared" si="4"/>
        <v>1109.0475115523518</v>
      </c>
      <c r="M39">
        <f t="shared" si="5"/>
        <v>100.95393814239191</v>
      </c>
      <c r="N39">
        <f t="shared" si="6"/>
        <v>18.004349874275999</v>
      </c>
      <c r="O39">
        <f t="shared" si="7"/>
        <v>3.7193674471367724E-3</v>
      </c>
      <c r="P39">
        <f t="shared" si="8"/>
        <v>2.7642156164481544</v>
      </c>
      <c r="Q39">
        <f t="shared" si="9"/>
        <v>3.7165893764709258E-3</v>
      </c>
      <c r="R39">
        <f t="shared" si="10"/>
        <v>2.323117780176472E-3</v>
      </c>
      <c r="S39">
        <f t="shared" si="11"/>
        <v>0</v>
      </c>
      <c r="T39">
        <f t="shared" si="12"/>
        <v>25.524665398270898</v>
      </c>
      <c r="U39">
        <f t="shared" si="13"/>
        <v>25.524665398270898</v>
      </c>
      <c r="V39">
        <f t="shared" si="14"/>
        <v>3.2805080243982521</v>
      </c>
      <c r="W39">
        <f t="shared" si="15"/>
        <v>49.887540100126728</v>
      </c>
      <c r="X39">
        <f t="shared" si="16"/>
        <v>1.6384058515955999</v>
      </c>
      <c r="Y39">
        <f t="shared" si="17"/>
        <v>3.2841985159164784</v>
      </c>
      <c r="Z39">
        <f t="shared" si="18"/>
        <v>1.6421021728026521</v>
      </c>
      <c r="AA39">
        <f t="shared" si="19"/>
        <v>-3.038825664128483</v>
      </c>
      <c r="AB39">
        <f t="shared" si="20"/>
        <v>2.8217175163863946</v>
      </c>
      <c r="AC39">
        <f t="shared" si="21"/>
        <v>0.21708749406312022</v>
      </c>
      <c r="AD39">
        <f t="shared" si="22"/>
        <v>-2.0653678967974543E-5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48279.841246999713</v>
      </c>
      <c r="AJ39" t="s">
        <v>391</v>
      </c>
      <c r="AK39" t="s">
        <v>391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391</v>
      </c>
      <c r="AQ39" t="s">
        <v>391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-2.1619840531317047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391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238</v>
      </c>
      <c r="BM39">
        <v>300</v>
      </c>
      <c r="BN39">
        <v>300</v>
      </c>
      <c r="BO39">
        <v>300</v>
      </c>
      <c r="BP39">
        <v>10402.799999999999</v>
      </c>
      <c r="BQ39">
        <v>978.41</v>
      </c>
      <c r="BR39">
        <v>-7.35668E-3</v>
      </c>
      <c r="BS39">
        <v>3.15</v>
      </c>
      <c r="BT39" t="s">
        <v>391</v>
      </c>
      <c r="BU39" t="s">
        <v>391</v>
      </c>
      <c r="BV39" t="s">
        <v>391</v>
      </c>
      <c r="BW39" t="s">
        <v>391</v>
      </c>
      <c r="BX39" t="s">
        <v>391</v>
      </c>
      <c r="BY39" t="s">
        <v>391</v>
      </c>
      <c r="BZ39" t="s">
        <v>391</v>
      </c>
      <c r="CA39" t="s">
        <v>391</v>
      </c>
      <c r="CB39" t="s">
        <v>391</v>
      </c>
      <c r="CC39" t="s">
        <v>391</v>
      </c>
      <c r="CD39">
        <f t="shared" si="42"/>
        <v>0</v>
      </c>
      <c r="CE39">
        <f t="shared" si="43"/>
        <v>0</v>
      </c>
      <c r="CF39">
        <f t="shared" si="44"/>
        <v>0</v>
      </c>
      <c r="CG39">
        <f t="shared" si="45"/>
        <v>0</v>
      </c>
      <c r="CH39">
        <v>6</v>
      </c>
      <c r="CI39">
        <v>0.5</v>
      </c>
      <c r="CJ39" t="s">
        <v>392</v>
      </c>
      <c r="CK39">
        <v>2</v>
      </c>
      <c r="CL39">
        <v>1634337353.5999999</v>
      </c>
      <c r="CM39">
        <v>197.79</v>
      </c>
      <c r="CN39">
        <v>196.501</v>
      </c>
      <c r="CO39">
        <v>17.998999999999999</v>
      </c>
      <c r="CP39">
        <v>17.958400000000001</v>
      </c>
      <c r="CQ39">
        <v>195.63399999999999</v>
      </c>
      <c r="CR39">
        <v>17.831099999999999</v>
      </c>
      <c r="CS39">
        <v>1000.01</v>
      </c>
      <c r="CT39">
        <v>90.927800000000005</v>
      </c>
      <c r="CU39">
        <v>9.9804400000000001E-2</v>
      </c>
      <c r="CV39">
        <v>25.543600000000001</v>
      </c>
      <c r="CW39">
        <v>-264.97899999999998</v>
      </c>
      <c r="CX39">
        <v>999.9</v>
      </c>
      <c r="CY39">
        <v>0</v>
      </c>
      <c r="CZ39">
        <v>0</v>
      </c>
      <c r="DA39">
        <v>9992.5</v>
      </c>
      <c r="DB39">
        <v>0</v>
      </c>
      <c r="DC39">
        <v>0.27582000000000001</v>
      </c>
      <c r="DD39">
        <v>1.28979</v>
      </c>
      <c r="DE39">
        <v>201.416</v>
      </c>
      <c r="DF39">
        <v>200.09399999999999</v>
      </c>
      <c r="DG39">
        <v>4.0645599999999997E-2</v>
      </c>
      <c r="DH39">
        <v>196.501</v>
      </c>
      <c r="DI39">
        <v>17.958400000000001</v>
      </c>
      <c r="DJ39">
        <v>1.6366099999999999</v>
      </c>
      <c r="DK39">
        <v>1.6329199999999999</v>
      </c>
      <c r="DL39">
        <v>14.3079</v>
      </c>
      <c r="DM39">
        <v>14.273</v>
      </c>
      <c r="DN39">
        <v>0</v>
      </c>
      <c r="DO39">
        <v>0</v>
      </c>
      <c r="DP39">
        <v>0</v>
      </c>
      <c r="DQ39">
        <v>0</v>
      </c>
      <c r="DR39">
        <v>3.43</v>
      </c>
      <c r="DS39">
        <v>0</v>
      </c>
      <c r="DT39">
        <v>-16</v>
      </c>
      <c r="DU39">
        <v>-0.82</v>
      </c>
      <c r="DV39">
        <v>35.686999999999998</v>
      </c>
      <c r="DW39">
        <v>41.561999999999998</v>
      </c>
      <c r="DX39">
        <v>38.186999999999998</v>
      </c>
      <c r="DY39">
        <v>42</v>
      </c>
      <c r="DZ39">
        <v>36.811999999999998</v>
      </c>
      <c r="EA39">
        <v>0</v>
      </c>
      <c r="EB39">
        <v>0</v>
      </c>
      <c r="EC39">
        <v>0</v>
      </c>
      <c r="ED39">
        <v>5313.3000001907303</v>
      </c>
      <c r="EE39">
        <v>0</v>
      </c>
      <c r="EF39">
        <v>3.1088461538461498</v>
      </c>
      <c r="EG39">
        <v>2.3825641547434402</v>
      </c>
      <c r="EH39">
        <v>-1.0153845765939</v>
      </c>
      <c r="EI39">
        <v>-13.989230769230799</v>
      </c>
      <c r="EJ39">
        <v>15</v>
      </c>
      <c r="EK39">
        <v>1634337279.0999999</v>
      </c>
      <c r="EL39" t="s">
        <v>425</v>
      </c>
      <c r="EM39">
        <v>1634337279.0999999</v>
      </c>
      <c r="EN39">
        <v>1634337279.0999999</v>
      </c>
      <c r="EO39">
        <v>132</v>
      </c>
      <c r="EP39">
        <v>-0.13300000000000001</v>
      </c>
      <c r="EQ39">
        <v>-3.0000000000000001E-3</v>
      </c>
      <c r="ER39">
        <v>2.157</v>
      </c>
      <c r="ES39">
        <v>0.16800000000000001</v>
      </c>
      <c r="ET39">
        <v>222</v>
      </c>
      <c r="EU39">
        <v>18</v>
      </c>
      <c r="EV39">
        <v>0.21</v>
      </c>
      <c r="EW39">
        <v>0.16</v>
      </c>
      <c r="EX39">
        <v>1.35116097560976</v>
      </c>
      <c r="EY39">
        <v>-0.40833867595818701</v>
      </c>
      <c r="EZ39">
        <v>4.3802731666954399E-2</v>
      </c>
      <c r="FA39">
        <v>0</v>
      </c>
      <c r="FB39">
        <v>3.5608609756097601E-2</v>
      </c>
      <c r="FC39">
        <v>6.1412174216027501E-3</v>
      </c>
      <c r="FD39">
        <v>6.7333516110081298E-3</v>
      </c>
      <c r="FE39">
        <v>1</v>
      </c>
      <c r="FF39">
        <v>1</v>
      </c>
      <c r="FG39">
        <v>2</v>
      </c>
      <c r="FH39" t="s">
        <v>400</v>
      </c>
      <c r="FI39">
        <v>3.88443</v>
      </c>
      <c r="FJ39">
        <v>2.7587299999999999</v>
      </c>
      <c r="FK39">
        <v>4.9343400000000003E-2</v>
      </c>
      <c r="FL39">
        <v>4.9700599999999998E-2</v>
      </c>
      <c r="FM39">
        <v>8.5618E-2</v>
      </c>
      <c r="FN39">
        <v>8.6115999999999998E-2</v>
      </c>
      <c r="FO39">
        <v>37449.800000000003</v>
      </c>
      <c r="FP39">
        <v>41105.9</v>
      </c>
      <c r="FQ39">
        <v>35686.699999999997</v>
      </c>
      <c r="FR39">
        <v>39252.800000000003</v>
      </c>
      <c r="FS39">
        <v>46291</v>
      </c>
      <c r="FT39">
        <v>51790.8</v>
      </c>
      <c r="FU39">
        <v>55802.1</v>
      </c>
      <c r="FV39">
        <v>62936.9</v>
      </c>
      <c r="FW39">
        <v>2.6577999999999999</v>
      </c>
      <c r="FX39">
        <v>2.2627000000000002</v>
      </c>
      <c r="FY39">
        <v>-0.67649800000000004</v>
      </c>
      <c r="FZ39">
        <v>0</v>
      </c>
      <c r="GA39">
        <v>-244.745</v>
      </c>
      <c r="GB39">
        <v>999.9</v>
      </c>
      <c r="GC39">
        <v>52.545000000000002</v>
      </c>
      <c r="GD39">
        <v>27.533000000000001</v>
      </c>
      <c r="GE39">
        <v>21.339500000000001</v>
      </c>
      <c r="GF39">
        <v>56.490299999999998</v>
      </c>
      <c r="GG39">
        <v>44.551299999999998</v>
      </c>
      <c r="GH39">
        <v>3</v>
      </c>
      <c r="GI39">
        <v>-0.24149599999999999</v>
      </c>
      <c r="GJ39">
        <v>-0.83041900000000002</v>
      </c>
      <c r="GK39">
        <v>20.149000000000001</v>
      </c>
      <c r="GL39">
        <v>5.1991699999999996</v>
      </c>
      <c r="GM39">
        <v>12.0077</v>
      </c>
      <c r="GN39">
        <v>4.9757999999999996</v>
      </c>
      <c r="GO39">
        <v>3.2930799999999998</v>
      </c>
      <c r="GP39">
        <v>44.3</v>
      </c>
      <c r="GQ39">
        <v>2178.3000000000002</v>
      </c>
      <c r="GR39">
        <v>9999</v>
      </c>
      <c r="GS39">
        <v>9999</v>
      </c>
      <c r="GT39">
        <v>1.8631</v>
      </c>
      <c r="GU39">
        <v>1.86798</v>
      </c>
      <c r="GV39">
        <v>1.86771</v>
      </c>
      <c r="GW39">
        <v>1.8689</v>
      </c>
      <c r="GX39">
        <v>1.86981</v>
      </c>
      <c r="GY39">
        <v>1.86582</v>
      </c>
      <c r="GZ39">
        <v>1.8669100000000001</v>
      </c>
      <c r="HA39">
        <v>1.86829</v>
      </c>
      <c r="HB39">
        <v>5</v>
      </c>
      <c r="HC39">
        <v>0</v>
      </c>
      <c r="HD39">
        <v>0</v>
      </c>
      <c r="HE39">
        <v>0</v>
      </c>
      <c r="HF39" t="s">
        <v>395</v>
      </c>
      <c r="HG39" t="s">
        <v>396</v>
      </c>
      <c r="HH39" t="s">
        <v>397</v>
      </c>
      <c r="HI39" t="s">
        <v>397</v>
      </c>
      <c r="HJ39" t="s">
        <v>397</v>
      </c>
      <c r="HK39" t="s">
        <v>397</v>
      </c>
      <c r="HL39">
        <v>0</v>
      </c>
      <c r="HM39">
        <v>100</v>
      </c>
      <c r="HN39">
        <v>100</v>
      </c>
      <c r="HO39">
        <v>2.1560000000000001</v>
      </c>
      <c r="HP39">
        <v>0.16789999999999999</v>
      </c>
      <c r="HQ39">
        <v>2.1566999999999998</v>
      </c>
      <c r="HR39">
        <v>0</v>
      </c>
      <c r="HS39">
        <v>0</v>
      </c>
      <c r="HT39">
        <v>0</v>
      </c>
      <c r="HU39">
        <v>0.16789000000000001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1.2</v>
      </c>
      <c r="ID39">
        <v>1.2</v>
      </c>
      <c r="IE39">
        <v>0.84350599999999998</v>
      </c>
      <c r="IF39">
        <v>0</v>
      </c>
      <c r="IG39">
        <v>2.9980500000000001</v>
      </c>
      <c r="IH39">
        <v>2.9553199999999999</v>
      </c>
      <c r="II39">
        <v>2.7453599999999998</v>
      </c>
      <c r="IJ39">
        <v>2.2900399999999999</v>
      </c>
      <c r="IK39">
        <v>31.651700000000002</v>
      </c>
      <c r="IL39">
        <v>24.2364</v>
      </c>
      <c r="IM39">
        <v>18</v>
      </c>
      <c r="IN39">
        <v>1076.8499999999999</v>
      </c>
      <c r="IO39">
        <v>670.99900000000002</v>
      </c>
      <c r="IP39">
        <v>25</v>
      </c>
      <c r="IQ39">
        <v>24.1187</v>
      </c>
      <c r="IR39">
        <v>30.0002</v>
      </c>
      <c r="IS39">
        <v>23.992000000000001</v>
      </c>
      <c r="IT39">
        <v>23.945599999999999</v>
      </c>
      <c r="IU39">
        <v>100</v>
      </c>
      <c r="IV39">
        <v>14.674300000000001</v>
      </c>
      <c r="IW39">
        <v>64.061499999999995</v>
      </c>
      <c r="IX39">
        <v>25</v>
      </c>
      <c r="IY39">
        <v>400</v>
      </c>
      <c r="IZ39">
        <v>18.022099999999998</v>
      </c>
      <c r="JA39">
        <v>103.502</v>
      </c>
      <c r="JB39">
        <v>104.774</v>
      </c>
    </row>
    <row r="40" spans="1:262" x14ac:dyDescent="0.2">
      <c r="A40">
        <v>24</v>
      </c>
      <c r="B40">
        <v>1634337358.5999999</v>
      </c>
      <c r="C40">
        <v>419.5</v>
      </c>
      <c r="D40" t="s">
        <v>446</v>
      </c>
      <c r="E40" t="s">
        <v>447</v>
      </c>
      <c r="F40" t="s">
        <v>390</v>
      </c>
      <c r="G40">
        <v>1634337358.5999999</v>
      </c>
      <c r="H40">
        <f t="shared" si="0"/>
        <v>7.2131962561408595E-5</v>
      </c>
      <c r="I40">
        <f t="shared" si="1"/>
        <v>7.2131962561408594E-2</v>
      </c>
      <c r="J40">
        <f t="shared" si="2"/>
        <v>-2.1841759386175239</v>
      </c>
      <c r="K40">
        <f t="shared" si="3"/>
        <v>196.227</v>
      </c>
      <c r="L40">
        <f t="shared" si="4"/>
        <v>1076.1678470995096</v>
      </c>
      <c r="M40">
        <f t="shared" si="5"/>
        <v>97.961940672643109</v>
      </c>
      <c r="N40">
        <f t="shared" si="6"/>
        <v>17.8622487042147</v>
      </c>
      <c r="O40">
        <f t="shared" si="7"/>
        <v>3.8906557292915783E-3</v>
      </c>
      <c r="P40">
        <f t="shared" si="8"/>
        <v>2.7652930312394091</v>
      </c>
      <c r="Q40">
        <f t="shared" si="9"/>
        <v>3.8876171855593672E-3</v>
      </c>
      <c r="R40">
        <f t="shared" si="10"/>
        <v>2.4300335379686686E-3</v>
      </c>
      <c r="S40">
        <f t="shared" si="11"/>
        <v>0</v>
      </c>
      <c r="T40">
        <f t="shared" si="12"/>
        <v>25.528586642426056</v>
      </c>
      <c r="U40">
        <f t="shared" si="13"/>
        <v>25.528586642426056</v>
      </c>
      <c r="V40">
        <f t="shared" si="14"/>
        <v>3.2812720057913505</v>
      </c>
      <c r="W40">
        <f t="shared" si="15"/>
        <v>49.859126834569707</v>
      </c>
      <c r="X40">
        <f t="shared" si="16"/>
        <v>1.6379394502745699</v>
      </c>
      <c r="Y40">
        <f t="shared" si="17"/>
        <v>3.2851346468805556</v>
      </c>
      <c r="Z40">
        <f t="shared" si="18"/>
        <v>1.6433325555167806</v>
      </c>
      <c r="AA40">
        <f t="shared" si="19"/>
        <v>-3.181019548958119</v>
      </c>
      <c r="AB40">
        <f t="shared" si="20"/>
        <v>2.9538244426459643</v>
      </c>
      <c r="AC40">
        <f t="shared" si="21"/>
        <v>0.22717249038810119</v>
      </c>
      <c r="AD40">
        <f t="shared" si="22"/>
        <v>-2.2615924053503988E-5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48308.56193295199</v>
      </c>
      <c r="AJ40" t="s">
        <v>391</v>
      </c>
      <c r="AK40" t="s">
        <v>391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391</v>
      </c>
      <c r="AQ40" t="s">
        <v>391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-2.1841759386175239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391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238</v>
      </c>
      <c r="BM40">
        <v>300</v>
      </c>
      <c r="BN40">
        <v>300</v>
      </c>
      <c r="BO40">
        <v>300</v>
      </c>
      <c r="BP40">
        <v>10402.799999999999</v>
      </c>
      <c r="BQ40">
        <v>978.41</v>
      </c>
      <c r="BR40">
        <v>-7.35668E-3</v>
      </c>
      <c r="BS40">
        <v>3.15</v>
      </c>
      <c r="BT40" t="s">
        <v>391</v>
      </c>
      <c r="BU40" t="s">
        <v>391</v>
      </c>
      <c r="BV40" t="s">
        <v>391</v>
      </c>
      <c r="BW40" t="s">
        <v>391</v>
      </c>
      <c r="BX40" t="s">
        <v>391</v>
      </c>
      <c r="BY40" t="s">
        <v>391</v>
      </c>
      <c r="BZ40" t="s">
        <v>391</v>
      </c>
      <c r="CA40" t="s">
        <v>391</v>
      </c>
      <c r="CB40" t="s">
        <v>391</v>
      </c>
      <c r="CC40" t="s">
        <v>391</v>
      </c>
      <c r="CD40">
        <f t="shared" si="42"/>
        <v>0</v>
      </c>
      <c r="CE40">
        <f t="shared" si="43"/>
        <v>0</v>
      </c>
      <c r="CF40">
        <f t="shared" si="44"/>
        <v>0</v>
      </c>
      <c r="CG40">
        <f t="shared" si="45"/>
        <v>0</v>
      </c>
      <c r="CH40">
        <v>6</v>
      </c>
      <c r="CI40">
        <v>0.5</v>
      </c>
      <c r="CJ40" t="s">
        <v>392</v>
      </c>
      <c r="CK40">
        <v>2</v>
      </c>
      <c r="CL40">
        <v>1634337358.5999999</v>
      </c>
      <c r="CM40">
        <v>196.227</v>
      </c>
      <c r="CN40">
        <v>194.92500000000001</v>
      </c>
      <c r="CO40">
        <v>17.9937</v>
      </c>
      <c r="CP40">
        <v>17.9512</v>
      </c>
      <c r="CQ40">
        <v>194.071</v>
      </c>
      <c r="CR40">
        <v>17.825800000000001</v>
      </c>
      <c r="CS40">
        <v>1000.01</v>
      </c>
      <c r="CT40">
        <v>90.928799999999995</v>
      </c>
      <c r="CU40">
        <v>9.9696099999999996E-2</v>
      </c>
      <c r="CV40">
        <v>25.548400000000001</v>
      </c>
      <c r="CW40">
        <v>-264.88</v>
      </c>
      <c r="CX40">
        <v>999.9</v>
      </c>
      <c r="CY40">
        <v>0</v>
      </c>
      <c r="CZ40">
        <v>0</v>
      </c>
      <c r="DA40">
        <v>9998.75</v>
      </c>
      <c r="DB40">
        <v>0</v>
      </c>
      <c r="DC40">
        <v>0.27582000000000001</v>
      </c>
      <c r="DD40">
        <v>1.3027</v>
      </c>
      <c r="DE40">
        <v>199.82300000000001</v>
      </c>
      <c r="DF40">
        <v>198.488</v>
      </c>
      <c r="DG40">
        <v>4.2545300000000001E-2</v>
      </c>
      <c r="DH40">
        <v>194.92500000000001</v>
      </c>
      <c r="DI40">
        <v>17.9512</v>
      </c>
      <c r="DJ40">
        <v>1.63615</v>
      </c>
      <c r="DK40">
        <v>1.63228</v>
      </c>
      <c r="DL40">
        <v>14.3035</v>
      </c>
      <c r="DM40">
        <v>14.266999999999999</v>
      </c>
      <c r="DN40">
        <v>0</v>
      </c>
      <c r="DO40">
        <v>0</v>
      </c>
      <c r="DP40">
        <v>0</v>
      </c>
      <c r="DQ40">
        <v>0</v>
      </c>
      <c r="DR40">
        <v>2.81</v>
      </c>
      <c r="DS40">
        <v>0</v>
      </c>
      <c r="DT40">
        <v>-16.059999999999999</v>
      </c>
      <c r="DU40">
        <v>-1.28</v>
      </c>
      <c r="DV40">
        <v>35.75</v>
      </c>
      <c r="DW40">
        <v>41.561999999999998</v>
      </c>
      <c r="DX40">
        <v>38.186999999999998</v>
      </c>
      <c r="DY40">
        <v>42</v>
      </c>
      <c r="DZ40">
        <v>36.811999999999998</v>
      </c>
      <c r="EA40">
        <v>0</v>
      </c>
      <c r="EB40">
        <v>0</v>
      </c>
      <c r="EC40">
        <v>0</v>
      </c>
      <c r="ED40">
        <v>5318.7000000476801</v>
      </c>
      <c r="EE40">
        <v>0</v>
      </c>
      <c r="EF40">
        <v>3.0596000000000001</v>
      </c>
      <c r="EG40">
        <v>1.5223077934898199</v>
      </c>
      <c r="EH40">
        <v>-2.54153852053645</v>
      </c>
      <c r="EI40">
        <v>-14.0768</v>
      </c>
      <c r="EJ40">
        <v>15</v>
      </c>
      <c r="EK40">
        <v>1634337279.0999999</v>
      </c>
      <c r="EL40" t="s">
        <v>425</v>
      </c>
      <c r="EM40">
        <v>1634337279.0999999</v>
      </c>
      <c r="EN40">
        <v>1634337279.0999999</v>
      </c>
      <c r="EO40">
        <v>132</v>
      </c>
      <c r="EP40">
        <v>-0.13300000000000001</v>
      </c>
      <c r="EQ40">
        <v>-3.0000000000000001E-3</v>
      </c>
      <c r="ER40">
        <v>2.157</v>
      </c>
      <c r="ES40">
        <v>0.16800000000000001</v>
      </c>
      <c r="ET40">
        <v>222</v>
      </c>
      <c r="EU40">
        <v>18</v>
      </c>
      <c r="EV40">
        <v>0.21</v>
      </c>
      <c r="EW40">
        <v>0.16</v>
      </c>
      <c r="EX40">
        <v>1.3183975000000001</v>
      </c>
      <c r="EY40">
        <v>-0.23376540337710799</v>
      </c>
      <c r="EZ40">
        <v>2.7732828899158499E-2</v>
      </c>
      <c r="FA40">
        <v>0</v>
      </c>
      <c r="FB40">
        <v>3.5908217499999999E-2</v>
      </c>
      <c r="FC40">
        <v>6.1539697936210003E-2</v>
      </c>
      <c r="FD40">
        <v>6.59209849046142E-3</v>
      </c>
      <c r="FE40">
        <v>1</v>
      </c>
      <c r="FF40">
        <v>1</v>
      </c>
      <c r="FG40">
        <v>2</v>
      </c>
      <c r="FH40" t="s">
        <v>400</v>
      </c>
      <c r="FI40">
        <v>3.88443</v>
      </c>
      <c r="FJ40">
        <v>2.75868</v>
      </c>
      <c r="FK40">
        <v>4.8994900000000001E-2</v>
      </c>
      <c r="FL40">
        <v>4.9348999999999997E-2</v>
      </c>
      <c r="FM40">
        <v>8.5600499999999996E-2</v>
      </c>
      <c r="FN40">
        <v>8.6092500000000002E-2</v>
      </c>
      <c r="FO40">
        <v>37463.199999999997</v>
      </c>
      <c r="FP40">
        <v>41120.9</v>
      </c>
      <c r="FQ40">
        <v>35686.400000000001</v>
      </c>
      <c r="FR40">
        <v>39252.6</v>
      </c>
      <c r="FS40">
        <v>46291.6</v>
      </c>
      <c r="FT40">
        <v>51792</v>
      </c>
      <c r="FU40">
        <v>55801.8</v>
      </c>
      <c r="FV40">
        <v>62936.800000000003</v>
      </c>
      <c r="FW40">
        <v>2.6572499999999999</v>
      </c>
      <c r="FX40">
        <v>2.2626300000000001</v>
      </c>
      <c r="FY40">
        <v>-0.67325299999999999</v>
      </c>
      <c r="FZ40">
        <v>0</v>
      </c>
      <c r="GA40">
        <v>-244.745</v>
      </c>
      <c r="GB40">
        <v>999.9</v>
      </c>
      <c r="GC40">
        <v>52.521000000000001</v>
      </c>
      <c r="GD40">
        <v>27.533000000000001</v>
      </c>
      <c r="GE40">
        <v>21.3291</v>
      </c>
      <c r="GF40">
        <v>56.170299999999997</v>
      </c>
      <c r="GG40">
        <v>44.587299999999999</v>
      </c>
      <c r="GH40">
        <v>3</v>
      </c>
      <c r="GI40">
        <v>-0.241898</v>
      </c>
      <c r="GJ40">
        <v>-0.82985799999999998</v>
      </c>
      <c r="GK40">
        <v>20.149100000000001</v>
      </c>
      <c r="GL40">
        <v>5.1993200000000002</v>
      </c>
      <c r="GM40">
        <v>12.0077</v>
      </c>
      <c r="GN40">
        <v>4.9758500000000003</v>
      </c>
      <c r="GO40">
        <v>3.29305</v>
      </c>
      <c r="GP40">
        <v>44.3</v>
      </c>
      <c r="GQ40">
        <v>2178.6999999999998</v>
      </c>
      <c r="GR40">
        <v>9999</v>
      </c>
      <c r="GS40">
        <v>9999</v>
      </c>
      <c r="GT40">
        <v>1.8631</v>
      </c>
      <c r="GU40">
        <v>1.86798</v>
      </c>
      <c r="GV40">
        <v>1.86772</v>
      </c>
      <c r="GW40">
        <v>1.8689</v>
      </c>
      <c r="GX40">
        <v>1.86981</v>
      </c>
      <c r="GY40">
        <v>1.8658399999999999</v>
      </c>
      <c r="GZ40">
        <v>1.8669100000000001</v>
      </c>
      <c r="HA40">
        <v>1.8683000000000001</v>
      </c>
      <c r="HB40">
        <v>5</v>
      </c>
      <c r="HC40">
        <v>0</v>
      </c>
      <c r="HD40">
        <v>0</v>
      </c>
      <c r="HE40">
        <v>0</v>
      </c>
      <c r="HF40" t="s">
        <v>395</v>
      </c>
      <c r="HG40" t="s">
        <v>396</v>
      </c>
      <c r="HH40" t="s">
        <v>397</v>
      </c>
      <c r="HI40" t="s">
        <v>397</v>
      </c>
      <c r="HJ40" t="s">
        <v>397</v>
      </c>
      <c r="HK40" t="s">
        <v>397</v>
      </c>
      <c r="HL40">
        <v>0</v>
      </c>
      <c r="HM40">
        <v>100</v>
      </c>
      <c r="HN40">
        <v>100</v>
      </c>
      <c r="HO40">
        <v>2.1560000000000001</v>
      </c>
      <c r="HP40">
        <v>0.16789999999999999</v>
      </c>
      <c r="HQ40">
        <v>2.1566999999999998</v>
      </c>
      <c r="HR40">
        <v>0</v>
      </c>
      <c r="HS40">
        <v>0</v>
      </c>
      <c r="HT40">
        <v>0</v>
      </c>
      <c r="HU40">
        <v>0.16789000000000001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1.3</v>
      </c>
      <c r="ID40">
        <v>1.3</v>
      </c>
      <c r="IE40">
        <v>0.83862300000000001</v>
      </c>
      <c r="IF40">
        <v>0</v>
      </c>
      <c r="IG40">
        <v>2.9968300000000001</v>
      </c>
      <c r="IH40">
        <v>2.9553199999999999</v>
      </c>
      <c r="II40">
        <v>2.7453599999999998</v>
      </c>
      <c r="IJ40">
        <v>2.3083499999999999</v>
      </c>
      <c r="IK40">
        <v>31.651700000000002</v>
      </c>
      <c r="IL40">
        <v>24.245100000000001</v>
      </c>
      <c r="IM40">
        <v>18</v>
      </c>
      <c r="IN40">
        <v>1076.17</v>
      </c>
      <c r="IO40">
        <v>670.93499999999995</v>
      </c>
      <c r="IP40">
        <v>25</v>
      </c>
      <c r="IQ40">
        <v>24.1187</v>
      </c>
      <c r="IR40">
        <v>30</v>
      </c>
      <c r="IS40">
        <v>23.991700000000002</v>
      </c>
      <c r="IT40">
        <v>23.945399999999999</v>
      </c>
      <c r="IU40">
        <v>100</v>
      </c>
      <c r="IV40">
        <v>14.674300000000001</v>
      </c>
      <c r="IW40">
        <v>64.061499999999995</v>
      </c>
      <c r="IX40">
        <v>25</v>
      </c>
      <c r="IY40">
        <v>400</v>
      </c>
      <c r="IZ40">
        <v>18.022099999999998</v>
      </c>
      <c r="JA40">
        <v>103.501</v>
      </c>
      <c r="JB40">
        <v>104.774</v>
      </c>
    </row>
    <row r="41" spans="1:262" x14ac:dyDescent="0.2">
      <c r="A41">
        <v>25</v>
      </c>
      <c r="B41">
        <v>1634337559.5999999</v>
      </c>
      <c r="C41">
        <v>620.5</v>
      </c>
      <c r="D41" t="s">
        <v>450</v>
      </c>
      <c r="E41" t="s">
        <v>451</v>
      </c>
      <c r="F41" t="s">
        <v>390</v>
      </c>
      <c r="G41">
        <v>1634337559.5999999</v>
      </c>
      <c r="H41">
        <f t="shared" si="0"/>
        <v>6.1078191043149836E-6</v>
      </c>
      <c r="I41">
        <f t="shared" si="1"/>
        <v>6.1078191043149833E-3</v>
      </c>
      <c r="J41">
        <f t="shared" si="2"/>
        <v>-2.0208124984383997</v>
      </c>
      <c r="K41">
        <f t="shared" si="3"/>
        <v>144.93199999999999</v>
      </c>
      <c r="L41">
        <f t="shared" si="4"/>
        <v>9696.7007734172839</v>
      </c>
      <c r="M41">
        <f t="shared" si="5"/>
        <v>882.64934600481922</v>
      </c>
      <c r="N41">
        <f t="shared" si="6"/>
        <v>13.1925422888024</v>
      </c>
      <c r="O41">
        <f t="shared" si="7"/>
        <v>3.3348732482734047E-4</v>
      </c>
      <c r="P41">
        <f t="shared" si="8"/>
        <v>2.7679993608015474</v>
      </c>
      <c r="Q41">
        <f t="shared" si="9"/>
        <v>3.3346500510537567E-4</v>
      </c>
      <c r="R41">
        <f t="shared" si="10"/>
        <v>2.0841763335426852E-4</v>
      </c>
      <c r="S41">
        <f t="shared" si="11"/>
        <v>0</v>
      </c>
      <c r="T41">
        <f t="shared" si="12"/>
        <v>25.279023493298624</v>
      </c>
      <c r="U41">
        <f t="shared" si="13"/>
        <v>25.279023493298624</v>
      </c>
      <c r="V41">
        <f t="shared" si="14"/>
        <v>3.2329579709298413</v>
      </c>
      <c r="W41">
        <f t="shared" si="15"/>
        <v>49.796585330545021</v>
      </c>
      <c r="X41">
        <f t="shared" si="16"/>
        <v>1.6100632572816</v>
      </c>
      <c r="Y41">
        <f t="shared" si="17"/>
        <v>3.2332804480350461</v>
      </c>
      <c r="Z41">
        <f t="shared" si="18"/>
        <v>1.6228947136482412</v>
      </c>
      <c r="AA41">
        <f t="shared" si="19"/>
        <v>-0.2693548225002908</v>
      </c>
      <c r="AB41">
        <f t="shared" si="20"/>
        <v>0.25018238168648549</v>
      </c>
      <c r="AC41">
        <f t="shared" si="21"/>
        <v>1.9172279174786908E-2</v>
      </c>
      <c r="AD41">
        <f t="shared" si="22"/>
        <v>-1.616390183922789E-7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48425.993876641041</v>
      </c>
      <c r="AJ41" t="s">
        <v>391</v>
      </c>
      <c r="AK41" t="s">
        <v>391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391</v>
      </c>
      <c r="AQ41" t="s">
        <v>391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-2.0208124984383997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391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238</v>
      </c>
      <c r="BM41">
        <v>300</v>
      </c>
      <c r="BN41">
        <v>300</v>
      </c>
      <c r="BO41">
        <v>300</v>
      </c>
      <c r="BP41">
        <v>10402.799999999999</v>
      </c>
      <c r="BQ41">
        <v>978.41</v>
      </c>
      <c r="BR41">
        <v>-7.35668E-3</v>
      </c>
      <c r="BS41">
        <v>3.15</v>
      </c>
      <c r="BT41" t="s">
        <v>391</v>
      </c>
      <c r="BU41" t="s">
        <v>391</v>
      </c>
      <c r="BV41" t="s">
        <v>391</v>
      </c>
      <c r="BW41" t="s">
        <v>391</v>
      </c>
      <c r="BX41" t="s">
        <v>391</v>
      </c>
      <c r="BY41" t="s">
        <v>391</v>
      </c>
      <c r="BZ41" t="s">
        <v>391</v>
      </c>
      <c r="CA41" t="s">
        <v>391</v>
      </c>
      <c r="CB41" t="s">
        <v>391</v>
      </c>
      <c r="CC41" t="s">
        <v>391</v>
      </c>
      <c r="CD41">
        <f t="shared" si="42"/>
        <v>0</v>
      </c>
      <c r="CE41">
        <f t="shared" si="43"/>
        <v>0</v>
      </c>
      <c r="CF41">
        <f t="shared" si="44"/>
        <v>0</v>
      </c>
      <c r="CG41">
        <f t="shared" si="45"/>
        <v>0</v>
      </c>
      <c r="CH41">
        <v>6</v>
      </c>
      <c r="CI41">
        <v>0.5</v>
      </c>
      <c r="CJ41" t="s">
        <v>392</v>
      </c>
      <c r="CK41">
        <v>2</v>
      </c>
      <c r="CL41">
        <v>1634337559.5999999</v>
      </c>
      <c r="CM41">
        <v>144.93199999999999</v>
      </c>
      <c r="CN41">
        <v>143.72</v>
      </c>
      <c r="CO41">
        <v>17.687999999999999</v>
      </c>
      <c r="CP41">
        <v>17.6844</v>
      </c>
      <c r="CQ41">
        <v>142.797</v>
      </c>
      <c r="CR41">
        <v>17.533200000000001</v>
      </c>
      <c r="CS41">
        <v>999.96400000000006</v>
      </c>
      <c r="CT41">
        <v>90.926400000000001</v>
      </c>
      <c r="CU41">
        <v>9.9338200000000001E-2</v>
      </c>
      <c r="CV41">
        <v>25.2807</v>
      </c>
      <c r="CW41">
        <v>-264.98500000000001</v>
      </c>
      <c r="CX41">
        <v>999.9</v>
      </c>
      <c r="CY41">
        <v>0</v>
      </c>
      <c r="CZ41">
        <v>0</v>
      </c>
      <c r="DA41">
        <v>10015</v>
      </c>
      <c r="DB41">
        <v>0</v>
      </c>
      <c r="DC41">
        <v>0.27582000000000001</v>
      </c>
      <c r="DD41">
        <v>1.21193</v>
      </c>
      <c r="DE41">
        <v>147.542</v>
      </c>
      <c r="DF41">
        <v>146.30699999999999</v>
      </c>
      <c r="DG41">
        <v>3.5476700000000002E-3</v>
      </c>
      <c r="DH41">
        <v>143.72</v>
      </c>
      <c r="DI41">
        <v>17.6844</v>
      </c>
      <c r="DJ41">
        <v>1.6083000000000001</v>
      </c>
      <c r="DK41">
        <v>1.60798</v>
      </c>
      <c r="DL41">
        <v>14.038600000000001</v>
      </c>
      <c r="DM41">
        <v>14.035500000000001</v>
      </c>
      <c r="DN41">
        <v>0</v>
      </c>
      <c r="DO41">
        <v>0</v>
      </c>
      <c r="DP41">
        <v>0</v>
      </c>
      <c r="DQ41">
        <v>0</v>
      </c>
      <c r="DR41">
        <v>3.47</v>
      </c>
      <c r="DS41">
        <v>0</v>
      </c>
      <c r="DT41">
        <v>-17.440000000000001</v>
      </c>
      <c r="DU41">
        <v>-1.01</v>
      </c>
      <c r="DV41">
        <v>34.561999999999998</v>
      </c>
      <c r="DW41">
        <v>39.625</v>
      </c>
      <c r="DX41">
        <v>36.75</v>
      </c>
      <c r="DY41">
        <v>39</v>
      </c>
      <c r="DZ41">
        <v>35.436999999999998</v>
      </c>
      <c r="EA41">
        <v>0</v>
      </c>
      <c r="EB41">
        <v>0</v>
      </c>
      <c r="EC41">
        <v>0</v>
      </c>
      <c r="ED41">
        <v>5519.7000000476801</v>
      </c>
      <c r="EE41">
        <v>0</v>
      </c>
      <c r="EF41">
        <v>3.7457692307692301</v>
      </c>
      <c r="EG41">
        <v>-4.4974358095054496</v>
      </c>
      <c r="EH41">
        <v>5.0529913860784301</v>
      </c>
      <c r="EI41">
        <v>-19.8169230769231</v>
      </c>
      <c r="EJ41">
        <v>15</v>
      </c>
      <c r="EK41">
        <v>1634337546.5999999</v>
      </c>
      <c r="EL41" t="s">
        <v>452</v>
      </c>
      <c r="EM41">
        <v>1634337546.5999999</v>
      </c>
      <c r="EN41">
        <v>1634337544.5999999</v>
      </c>
      <c r="EO41">
        <v>133</v>
      </c>
      <c r="EP41">
        <v>-2.1000000000000001E-2</v>
      </c>
      <c r="EQ41">
        <v>-1.2999999999999999E-2</v>
      </c>
      <c r="ER41">
        <v>2.1349999999999998</v>
      </c>
      <c r="ES41">
        <v>0.155</v>
      </c>
      <c r="ET41">
        <v>147</v>
      </c>
      <c r="EU41">
        <v>18</v>
      </c>
      <c r="EV41">
        <v>0.16</v>
      </c>
      <c r="EW41">
        <v>0.22</v>
      </c>
      <c r="EX41">
        <v>0.52122378827500004</v>
      </c>
      <c r="EY41">
        <v>4.98187004446154</v>
      </c>
      <c r="EZ41">
        <v>0.52552253831204199</v>
      </c>
      <c r="FA41">
        <v>0</v>
      </c>
      <c r="FB41">
        <v>6.3474621000000004E-3</v>
      </c>
      <c r="FC41">
        <v>-4.1016937440900597E-2</v>
      </c>
      <c r="FD41">
        <v>7.1088574409877703E-3</v>
      </c>
      <c r="FE41">
        <v>1</v>
      </c>
      <c r="FF41">
        <v>1</v>
      </c>
      <c r="FG41">
        <v>2</v>
      </c>
      <c r="FH41" t="s">
        <v>400</v>
      </c>
      <c r="FI41">
        <v>3.8843700000000001</v>
      </c>
      <c r="FJ41">
        <v>2.7584499999999998</v>
      </c>
      <c r="FK41">
        <v>3.7112199999999998E-2</v>
      </c>
      <c r="FL41">
        <v>3.74735E-2</v>
      </c>
      <c r="FM41">
        <v>8.45828E-2</v>
      </c>
      <c r="FN41">
        <v>8.5187100000000002E-2</v>
      </c>
      <c r="FO41">
        <v>37932.400000000001</v>
      </c>
      <c r="FP41">
        <v>41636.199999999997</v>
      </c>
      <c r="FQ41">
        <v>35687.4</v>
      </c>
      <c r="FR41">
        <v>39254.300000000003</v>
      </c>
      <c r="FS41">
        <v>46344.800000000003</v>
      </c>
      <c r="FT41">
        <v>51845.1</v>
      </c>
      <c r="FU41">
        <v>55803</v>
      </c>
      <c r="FV41">
        <v>62939.199999999997</v>
      </c>
      <c r="FW41">
        <v>2.6535500000000001</v>
      </c>
      <c r="FX41">
        <v>2.2597299999999998</v>
      </c>
      <c r="FY41">
        <v>-0.67660200000000004</v>
      </c>
      <c r="FZ41">
        <v>0</v>
      </c>
      <c r="GA41">
        <v>-244.74799999999999</v>
      </c>
      <c r="GB41">
        <v>999.9</v>
      </c>
      <c r="GC41">
        <v>52.155000000000001</v>
      </c>
      <c r="GD41">
        <v>27.523</v>
      </c>
      <c r="GE41">
        <v>21.1692</v>
      </c>
      <c r="GF41">
        <v>56.170299999999997</v>
      </c>
      <c r="GG41">
        <v>44.591299999999997</v>
      </c>
      <c r="GH41">
        <v>3</v>
      </c>
      <c r="GI41">
        <v>-0.24368100000000001</v>
      </c>
      <c r="GJ41">
        <v>-0.87690599999999996</v>
      </c>
      <c r="GK41">
        <v>20.148599999999998</v>
      </c>
      <c r="GL41">
        <v>5.2035099999999996</v>
      </c>
      <c r="GM41">
        <v>12.0077</v>
      </c>
      <c r="GN41">
        <v>4.9756999999999998</v>
      </c>
      <c r="GO41">
        <v>3.2930000000000001</v>
      </c>
      <c r="GP41">
        <v>44.4</v>
      </c>
      <c r="GQ41">
        <v>2185.9</v>
      </c>
      <c r="GR41">
        <v>9999</v>
      </c>
      <c r="GS41">
        <v>9999</v>
      </c>
      <c r="GT41">
        <v>1.8631</v>
      </c>
      <c r="GU41">
        <v>1.86799</v>
      </c>
      <c r="GV41">
        <v>1.86771</v>
      </c>
      <c r="GW41">
        <v>1.8689</v>
      </c>
      <c r="GX41">
        <v>1.8697999999999999</v>
      </c>
      <c r="GY41">
        <v>1.8658399999999999</v>
      </c>
      <c r="GZ41">
        <v>1.8669100000000001</v>
      </c>
      <c r="HA41">
        <v>1.86829</v>
      </c>
      <c r="HB41">
        <v>5</v>
      </c>
      <c r="HC41">
        <v>0</v>
      </c>
      <c r="HD41">
        <v>0</v>
      </c>
      <c r="HE41">
        <v>0</v>
      </c>
      <c r="HF41" t="s">
        <v>395</v>
      </c>
      <c r="HG41" t="s">
        <v>396</v>
      </c>
      <c r="HH41" t="s">
        <v>397</v>
      </c>
      <c r="HI41" t="s">
        <v>397</v>
      </c>
      <c r="HJ41" t="s">
        <v>397</v>
      </c>
      <c r="HK41" t="s">
        <v>397</v>
      </c>
      <c r="HL41">
        <v>0</v>
      </c>
      <c r="HM41">
        <v>100</v>
      </c>
      <c r="HN41">
        <v>100</v>
      </c>
      <c r="HO41">
        <v>2.1349999999999998</v>
      </c>
      <c r="HP41">
        <v>0.15479999999999999</v>
      </c>
      <c r="HQ41">
        <v>2.1353500000000198</v>
      </c>
      <c r="HR41">
        <v>0</v>
      </c>
      <c r="HS41">
        <v>0</v>
      </c>
      <c r="HT41">
        <v>0</v>
      </c>
      <c r="HU41">
        <v>0.154804999999996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0.2</v>
      </c>
      <c r="ID41">
        <v>0.2</v>
      </c>
      <c r="IE41">
        <v>0.66284200000000004</v>
      </c>
      <c r="IF41">
        <v>0</v>
      </c>
      <c r="IG41">
        <v>2.9968300000000001</v>
      </c>
      <c r="IH41">
        <v>2.9577599999999999</v>
      </c>
      <c r="II41">
        <v>2.7453599999999998</v>
      </c>
      <c r="IJ41">
        <v>2.3156699999999999</v>
      </c>
      <c r="IK41">
        <v>31.717300000000002</v>
      </c>
      <c r="IL41">
        <v>24.2364</v>
      </c>
      <c r="IM41">
        <v>18</v>
      </c>
      <c r="IN41">
        <v>1071.1300000000001</v>
      </c>
      <c r="IO41">
        <v>668.11500000000001</v>
      </c>
      <c r="IP41">
        <v>24.999700000000001</v>
      </c>
      <c r="IQ41">
        <v>24.0883</v>
      </c>
      <c r="IR41">
        <v>30.0001</v>
      </c>
      <c r="IS41">
        <v>23.963200000000001</v>
      </c>
      <c r="IT41">
        <v>23.911899999999999</v>
      </c>
      <c r="IU41">
        <v>100</v>
      </c>
      <c r="IV41">
        <v>15.114100000000001</v>
      </c>
      <c r="IW41">
        <v>64.811800000000005</v>
      </c>
      <c r="IX41">
        <v>25</v>
      </c>
      <c r="IY41">
        <v>400</v>
      </c>
      <c r="IZ41">
        <v>17.768799999999999</v>
      </c>
      <c r="JA41">
        <v>103.503</v>
      </c>
      <c r="JB41">
        <v>104.77800000000001</v>
      </c>
    </row>
    <row r="42" spans="1:262" x14ac:dyDescent="0.2">
      <c r="A42">
        <v>26</v>
      </c>
      <c r="B42">
        <v>1634337564.5999999</v>
      </c>
      <c r="C42">
        <v>625.5</v>
      </c>
      <c r="D42" t="s">
        <v>453</v>
      </c>
      <c r="E42" t="s">
        <v>454</v>
      </c>
      <c r="F42" t="s">
        <v>390</v>
      </c>
      <c r="G42">
        <v>1634337564.5999999</v>
      </c>
      <c r="H42">
        <f t="shared" si="0"/>
        <v>2.1718239170681216E-5</v>
      </c>
      <c r="I42">
        <f t="shared" si="1"/>
        <v>2.1718239170681216E-2</v>
      </c>
      <c r="J42">
        <f t="shared" si="2"/>
        <v>-1.899789749459444</v>
      </c>
      <c r="K42">
        <f t="shared" si="3"/>
        <v>143.80000000000001</v>
      </c>
      <c r="L42">
        <f t="shared" si="4"/>
        <v>2660.4718564084951</v>
      </c>
      <c r="M42">
        <f t="shared" si="5"/>
        <v>242.17709985221759</v>
      </c>
      <c r="N42">
        <f t="shared" si="6"/>
        <v>13.08980843938</v>
      </c>
      <c r="O42">
        <f t="shared" si="7"/>
        <v>1.1886933436307675E-3</v>
      </c>
      <c r="P42">
        <f t="shared" si="8"/>
        <v>2.7699293652577879</v>
      </c>
      <c r="Q42">
        <f t="shared" si="9"/>
        <v>1.1884100174852229E-3</v>
      </c>
      <c r="R42">
        <f t="shared" si="10"/>
        <v>7.4278171040089542E-4</v>
      </c>
      <c r="S42">
        <f t="shared" si="11"/>
        <v>0</v>
      </c>
      <c r="T42">
        <f t="shared" si="12"/>
        <v>25.276742528843457</v>
      </c>
      <c r="U42">
        <f t="shared" si="13"/>
        <v>25.276742528843457</v>
      </c>
      <c r="V42">
        <f t="shared" si="14"/>
        <v>3.2325192711270097</v>
      </c>
      <c r="W42">
        <f t="shared" si="15"/>
        <v>49.88951017562691</v>
      </c>
      <c r="X42">
        <f t="shared" si="16"/>
        <v>1.6132597220347697</v>
      </c>
      <c r="Y42">
        <f t="shared" si="17"/>
        <v>3.2336651860392767</v>
      </c>
      <c r="Z42">
        <f t="shared" si="18"/>
        <v>1.6192595490922399</v>
      </c>
      <c r="AA42">
        <f t="shared" si="19"/>
        <v>-0.95777434742704159</v>
      </c>
      <c r="AB42">
        <f t="shared" si="20"/>
        <v>0.88964365601746387</v>
      </c>
      <c r="AC42">
        <f t="shared" si="21"/>
        <v>6.8128650319380452E-2</v>
      </c>
      <c r="AD42">
        <f t="shared" si="22"/>
        <v>-2.0410901973022533E-6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48478.596173652848</v>
      </c>
      <c r="AJ42" t="s">
        <v>391</v>
      </c>
      <c r="AK42" t="s">
        <v>391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391</v>
      </c>
      <c r="AQ42" t="s">
        <v>391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-1.899789749459444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391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238</v>
      </c>
      <c r="BM42">
        <v>300</v>
      </c>
      <c r="BN42">
        <v>300</v>
      </c>
      <c r="BO42">
        <v>300</v>
      </c>
      <c r="BP42">
        <v>10402.799999999999</v>
      </c>
      <c r="BQ42">
        <v>978.41</v>
      </c>
      <c r="BR42">
        <v>-7.35668E-3</v>
      </c>
      <c r="BS42">
        <v>3.15</v>
      </c>
      <c r="BT42" t="s">
        <v>391</v>
      </c>
      <c r="BU42" t="s">
        <v>391</v>
      </c>
      <c r="BV42" t="s">
        <v>391</v>
      </c>
      <c r="BW42" t="s">
        <v>391</v>
      </c>
      <c r="BX42" t="s">
        <v>391</v>
      </c>
      <c r="BY42" t="s">
        <v>391</v>
      </c>
      <c r="BZ42" t="s">
        <v>391</v>
      </c>
      <c r="CA42" t="s">
        <v>391</v>
      </c>
      <c r="CB42" t="s">
        <v>391</v>
      </c>
      <c r="CC42" t="s">
        <v>391</v>
      </c>
      <c r="CD42">
        <f t="shared" si="42"/>
        <v>0</v>
      </c>
      <c r="CE42">
        <f t="shared" si="43"/>
        <v>0</v>
      </c>
      <c r="CF42">
        <f t="shared" si="44"/>
        <v>0</v>
      </c>
      <c r="CG42">
        <f t="shared" si="45"/>
        <v>0</v>
      </c>
      <c r="CH42">
        <v>6</v>
      </c>
      <c r="CI42">
        <v>0.5</v>
      </c>
      <c r="CJ42" t="s">
        <v>392</v>
      </c>
      <c r="CK42">
        <v>2</v>
      </c>
      <c r="CL42">
        <v>1634337564.5999999</v>
      </c>
      <c r="CM42">
        <v>143.80000000000001</v>
      </c>
      <c r="CN42">
        <v>142.66200000000001</v>
      </c>
      <c r="CO42">
        <v>17.7227</v>
      </c>
      <c r="CP42">
        <v>17.709900000000001</v>
      </c>
      <c r="CQ42">
        <v>141.66399999999999</v>
      </c>
      <c r="CR42">
        <v>17.567900000000002</v>
      </c>
      <c r="CS42">
        <v>1000</v>
      </c>
      <c r="CT42">
        <v>90.928299999999993</v>
      </c>
      <c r="CU42">
        <v>9.95751E-2</v>
      </c>
      <c r="CV42">
        <v>25.282699999999998</v>
      </c>
      <c r="CW42">
        <v>-265.03699999999998</v>
      </c>
      <c r="CX42">
        <v>999.9</v>
      </c>
      <c r="CY42">
        <v>0</v>
      </c>
      <c r="CZ42">
        <v>0</v>
      </c>
      <c r="DA42">
        <v>10026.200000000001</v>
      </c>
      <c r="DB42">
        <v>0</v>
      </c>
      <c r="DC42">
        <v>0.27582000000000001</v>
      </c>
      <c r="DD42">
        <v>1.1378900000000001</v>
      </c>
      <c r="DE42">
        <v>146.39400000000001</v>
      </c>
      <c r="DF42">
        <v>145.23400000000001</v>
      </c>
      <c r="DG42">
        <v>1.28193E-2</v>
      </c>
      <c r="DH42">
        <v>142.66200000000001</v>
      </c>
      <c r="DI42">
        <v>17.709900000000001</v>
      </c>
      <c r="DJ42">
        <v>1.6114900000000001</v>
      </c>
      <c r="DK42">
        <v>1.61033</v>
      </c>
      <c r="DL42">
        <v>14.0692</v>
      </c>
      <c r="DM42">
        <v>14.058</v>
      </c>
      <c r="DN42">
        <v>0</v>
      </c>
      <c r="DO42">
        <v>0</v>
      </c>
      <c r="DP42">
        <v>0</v>
      </c>
      <c r="DQ42">
        <v>0</v>
      </c>
      <c r="DR42">
        <v>4.12</v>
      </c>
      <c r="DS42">
        <v>0</v>
      </c>
      <c r="DT42">
        <v>-21.58</v>
      </c>
      <c r="DU42">
        <v>-1.53</v>
      </c>
      <c r="DV42">
        <v>34.561999999999998</v>
      </c>
      <c r="DW42">
        <v>39.625</v>
      </c>
      <c r="DX42">
        <v>36.811999999999998</v>
      </c>
      <c r="DY42">
        <v>39.061999999999998</v>
      </c>
      <c r="DZ42">
        <v>35.5</v>
      </c>
      <c r="EA42">
        <v>0</v>
      </c>
      <c r="EB42">
        <v>0</v>
      </c>
      <c r="EC42">
        <v>0</v>
      </c>
      <c r="ED42">
        <v>5524.5</v>
      </c>
      <c r="EE42">
        <v>0</v>
      </c>
      <c r="EF42">
        <v>3.4919230769230798</v>
      </c>
      <c r="EG42">
        <v>-2.6615383922335498</v>
      </c>
      <c r="EH42">
        <v>3.6851281947533998</v>
      </c>
      <c r="EI42">
        <v>-19.5496153846154</v>
      </c>
      <c r="EJ42">
        <v>15</v>
      </c>
      <c r="EK42">
        <v>1634337546.5999999</v>
      </c>
      <c r="EL42" t="s">
        <v>452</v>
      </c>
      <c r="EM42">
        <v>1634337546.5999999</v>
      </c>
      <c r="EN42">
        <v>1634337544.5999999</v>
      </c>
      <c r="EO42">
        <v>133</v>
      </c>
      <c r="EP42">
        <v>-2.1000000000000001E-2</v>
      </c>
      <c r="EQ42">
        <v>-1.2999999999999999E-2</v>
      </c>
      <c r="ER42">
        <v>2.1349999999999998</v>
      </c>
      <c r="ES42">
        <v>0.155</v>
      </c>
      <c r="ET42">
        <v>147</v>
      </c>
      <c r="EU42">
        <v>18</v>
      </c>
      <c r="EV42">
        <v>0.16</v>
      </c>
      <c r="EW42">
        <v>0.22</v>
      </c>
      <c r="EX42">
        <v>0.76483612514634103</v>
      </c>
      <c r="EY42">
        <v>4.5763673274146299</v>
      </c>
      <c r="EZ42">
        <v>0.50877895324323297</v>
      </c>
      <c r="FA42">
        <v>0</v>
      </c>
      <c r="FB42">
        <v>4.4671954634146298E-3</v>
      </c>
      <c r="FC42">
        <v>-1.51987051986063E-2</v>
      </c>
      <c r="FD42">
        <v>6.13672822604095E-3</v>
      </c>
      <c r="FE42">
        <v>1</v>
      </c>
      <c r="FF42">
        <v>1</v>
      </c>
      <c r="FG42">
        <v>2</v>
      </c>
      <c r="FH42" t="s">
        <v>400</v>
      </c>
      <c r="FI42">
        <v>3.88442</v>
      </c>
      <c r="FJ42">
        <v>2.7587999999999999</v>
      </c>
      <c r="FK42">
        <v>3.6841400000000003E-2</v>
      </c>
      <c r="FL42">
        <v>3.72199E-2</v>
      </c>
      <c r="FM42">
        <v>8.4706799999999999E-2</v>
      </c>
      <c r="FN42">
        <v>8.5276400000000002E-2</v>
      </c>
      <c r="FO42">
        <v>37943.1</v>
      </c>
      <c r="FP42">
        <v>41647.9</v>
      </c>
      <c r="FQ42">
        <v>35687.5</v>
      </c>
      <c r="FR42">
        <v>39254.9</v>
      </c>
      <c r="FS42">
        <v>46338.3</v>
      </c>
      <c r="FT42">
        <v>51840.5</v>
      </c>
      <c r="FU42">
        <v>55802.9</v>
      </c>
      <c r="FV42">
        <v>62939.8</v>
      </c>
      <c r="FW42">
        <v>2.6535500000000001</v>
      </c>
      <c r="FX42">
        <v>2.2603800000000001</v>
      </c>
      <c r="FY42">
        <v>-0.67847999999999997</v>
      </c>
      <c r="FZ42">
        <v>0</v>
      </c>
      <c r="GA42">
        <v>-244.74299999999999</v>
      </c>
      <c r="GB42">
        <v>999.9</v>
      </c>
      <c r="GC42">
        <v>52.155000000000001</v>
      </c>
      <c r="GD42">
        <v>27.523</v>
      </c>
      <c r="GE42">
        <v>21.1678</v>
      </c>
      <c r="GF42">
        <v>56.180300000000003</v>
      </c>
      <c r="GG42">
        <v>44.583300000000001</v>
      </c>
      <c r="GH42">
        <v>3</v>
      </c>
      <c r="GI42">
        <v>-0.24374999999999999</v>
      </c>
      <c r="GJ42">
        <v>-0.87780499999999995</v>
      </c>
      <c r="GK42">
        <v>20.148599999999998</v>
      </c>
      <c r="GL42">
        <v>5.20336</v>
      </c>
      <c r="GM42">
        <v>12.0076</v>
      </c>
      <c r="GN42">
        <v>4.9757999999999996</v>
      </c>
      <c r="GO42">
        <v>3.2930000000000001</v>
      </c>
      <c r="GP42">
        <v>44.4</v>
      </c>
      <c r="GQ42">
        <v>2185.9</v>
      </c>
      <c r="GR42">
        <v>9999</v>
      </c>
      <c r="GS42">
        <v>9999</v>
      </c>
      <c r="GT42">
        <v>1.8631</v>
      </c>
      <c r="GU42">
        <v>1.86798</v>
      </c>
      <c r="GV42">
        <v>1.86774</v>
      </c>
      <c r="GW42">
        <v>1.8689199999999999</v>
      </c>
      <c r="GX42">
        <v>1.86981</v>
      </c>
      <c r="GY42">
        <v>1.8658300000000001</v>
      </c>
      <c r="GZ42">
        <v>1.8669100000000001</v>
      </c>
      <c r="HA42">
        <v>1.86829</v>
      </c>
      <c r="HB42">
        <v>5</v>
      </c>
      <c r="HC42">
        <v>0</v>
      </c>
      <c r="HD42">
        <v>0</v>
      </c>
      <c r="HE42">
        <v>0</v>
      </c>
      <c r="HF42" t="s">
        <v>395</v>
      </c>
      <c r="HG42" t="s">
        <v>396</v>
      </c>
      <c r="HH42" t="s">
        <v>397</v>
      </c>
      <c r="HI42" t="s">
        <v>397</v>
      </c>
      <c r="HJ42" t="s">
        <v>397</v>
      </c>
      <c r="HK42" t="s">
        <v>397</v>
      </c>
      <c r="HL42">
        <v>0</v>
      </c>
      <c r="HM42">
        <v>100</v>
      </c>
      <c r="HN42">
        <v>100</v>
      </c>
      <c r="HO42">
        <v>2.1360000000000001</v>
      </c>
      <c r="HP42">
        <v>0.15479999999999999</v>
      </c>
      <c r="HQ42">
        <v>2.1353500000000198</v>
      </c>
      <c r="HR42">
        <v>0</v>
      </c>
      <c r="HS42">
        <v>0</v>
      </c>
      <c r="HT42">
        <v>0</v>
      </c>
      <c r="HU42">
        <v>0.154804999999996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0.3</v>
      </c>
      <c r="ID42">
        <v>0.3</v>
      </c>
      <c r="IE42">
        <v>0.65917999999999999</v>
      </c>
      <c r="IF42">
        <v>0</v>
      </c>
      <c r="IG42">
        <v>2.9968300000000001</v>
      </c>
      <c r="IH42">
        <v>2.9577599999999999</v>
      </c>
      <c r="II42">
        <v>2.7453599999999998</v>
      </c>
      <c r="IJ42">
        <v>2.32666</v>
      </c>
      <c r="IK42">
        <v>31.717300000000002</v>
      </c>
      <c r="IL42">
        <v>24.245100000000001</v>
      </c>
      <c r="IM42">
        <v>18</v>
      </c>
      <c r="IN42">
        <v>1071.05</v>
      </c>
      <c r="IO42">
        <v>668.61900000000003</v>
      </c>
      <c r="IP42">
        <v>24.999700000000001</v>
      </c>
      <c r="IQ42">
        <v>24.0871</v>
      </c>
      <c r="IR42">
        <v>30</v>
      </c>
      <c r="IS42">
        <v>23.959499999999998</v>
      </c>
      <c r="IT42">
        <v>23.909700000000001</v>
      </c>
      <c r="IU42">
        <v>100</v>
      </c>
      <c r="IV42">
        <v>15.114100000000001</v>
      </c>
      <c r="IW42">
        <v>64.811800000000005</v>
      </c>
      <c r="IX42">
        <v>25</v>
      </c>
      <c r="IY42">
        <v>400</v>
      </c>
      <c r="IZ42">
        <v>17.759699999999999</v>
      </c>
      <c r="JA42">
        <v>103.503</v>
      </c>
      <c r="JB42">
        <v>104.779</v>
      </c>
    </row>
    <row r="43" spans="1:262" x14ac:dyDescent="0.2">
      <c r="A43">
        <v>27</v>
      </c>
      <c r="B43">
        <v>1634337569.5999999</v>
      </c>
      <c r="C43">
        <v>630.5</v>
      </c>
      <c r="D43" t="s">
        <v>455</v>
      </c>
      <c r="E43" t="s">
        <v>456</v>
      </c>
      <c r="F43" t="s">
        <v>390</v>
      </c>
      <c r="G43">
        <v>1634337569.5999999</v>
      </c>
      <c r="H43">
        <f t="shared" si="0"/>
        <v>5.9383890725409972E-5</v>
      </c>
      <c r="I43">
        <f t="shared" si="1"/>
        <v>5.938389072540997E-2</v>
      </c>
      <c r="J43">
        <f t="shared" si="2"/>
        <v>-1.7917203893264886</v>
      </c>
      <c r="K43">
        <f t="shared" si="3"/>
        <v>142.67599999999999</v>
      </c>
      <c r="L43">
        <f t="shared" si="4"/>
        <v>1007.1363413334577</v>
      </c>
      <c r="M43">
        <f t="shared" si="5"/>
        <v>91.678827528147679</v>
      </c>
      <c r="N43">
        <f t="shared" si="6"/>
        <v>12.987683851311997</v>
      </c>
      <c r="O43">
        <f t="shared" si="7"/>
        <v>3.254862533215057E-3</v>
      </c>
      <c r="P43">
        <f t="shared" si="8"/>
        <v>2.7710225057668265</v>
      </c>
      <c r="Q43">
        <f t="shared" si="9"/>
        <v>3.2527400376697571E-3</v>
      </c>
      <c r="R43">
        <f t="shared" si="10"/>
        <v>2.0331531015050706E-3</v>
      </c>
      <c r="S43">
        <f t="shared" si="11"/>
        <v>0</v>
      </c>
      <c r="T43">
        <f t="shared" si="12"/>
        <v>25.275716643721847</v>
      </c>
      <c r="U43">
        <f t="shared" si="13"/>
        <v>25.275716643721847</v>
      </c>
      <c r="V43">
        <f t="shared" si="14"/>
        <v>3.232321978741072</v>
      </c>
      <c r="W43">
        <f t="shared" si="15"/>
        <v>49.905975929271086</v>
      </c>
      <c r="X43">
        <f t="shared" si="16"/>
        <v>1.6146852653772001</v>
      </c>
      <c r="Y43">
        <f t="shared" si="17"/>
        <v>3.2354547432668226</v>
      </c>
      <c r="Z43">
        <f t="shared" si="18"/>
        <v>1.6176367133638718</v>
      </c>
      <c r="AA43">
        <f t="shared" si="19"/>
        <v>-2.6188295809905799</v>
      </c>
      <c r="AB43">
        <f t="shared" si="20"/>
        <v>2.4325928265630803</v>
      </c>
      <c r="AC43">
        <f t="shared" si="21"/>
        <v>0.18622150536434195</v>
      </c>
      <c r="AD43">
        <f t="shared" si="22"/>
        <v>-1.5249063157529719E-5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48507.078790092935</v>
      </c>
      <c r="AJ43" t="s">
        <v>391</v>
      </c>
      <c r="AK43" t="s">
        <v>391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391</v>
      </c>
      <c r="AQ43" t="s">
        <v>391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-1.7917203893264886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391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238</v>
      </c>
      <c r="BM43">
        <v>300</v>
      </c>
      <c r="BN43">
        <v>300</v>
      </c>
      <c r="BO43">
        <v>300</v>
      </c>
      <c r="BP43">
        <v>10402.799999999999</v>
      </c>
      <c r="BQ43">
        <v>978.41</v>
      </c>
      <c r="BR43">
        <v>-7.35668E-3</v>
      </c>
      <c r="BS43">
        <v>3.15</v>
      </c>
      <c r="BT43" t="s">
        <v>391</v>
      </c>
      <c r="BU43" t="s">
        <v>391</v>
      </c>
      <c r="BV43" t="s">
        <v>391</v>
      </c>
      <c r="BW43" t="s">
        <v>391</v>
      </c>
      <c r="BX43" t="s">
        <v>391</v>
      </c>
      <c r="BY43" t="s">
        <v>391</v>
      </c>
      <c r="BZ43" t="s">
        <v>391</v>
      </c>
      <c r="CA43" t="s">
        <v>391</v>
      </c>
      <c r="CB43" t="s">
        <v>391</v>
      </c>
      <c r="CC43" t="s">
        <v>391</v>
      </c>
      <c r="CD43">
        <f t="shared" si="42"/>
        <v>0</v>
      </c>
      <c r="CE43">
        <f t="shared" si="43"/>
        <v>0</v>
      </c>
      <c r="CF43">
        <f t="shared" si="44"/>
        <v>0</v>
      </c>
      <c r="CG43">
        <f t="shared" si="45"/>
        <v>0</v>
      </c>
      <c r="CH43">
        <v>6</v>
      </c>
      <c r="CI43">
        <v>0.5</v>
      </c>
      <c r="CJ43" t="s">
        <v>392</v>
      </c>
      <c r="CK43">
        <v>2</v>
      </c>
      <c r="CL43">
        <v>1634337569.5999999</v>
      </c>
      <c r="CM43">
        <v>142.67599999999999</v>
      </c>
      <c r="CN43">
        <v>141.60599999999999</v>
      </c>
      <c r="CO43">
        <v>17.738099999999999</v>
      </c>
      <c r="CP43">
        <v>17.703099999999999</v>
      </c>
      <c r="CQ43">
        <v>140.541</v>
      </c>
      <c r="CR43">
        <v>17.583300000000001</v>
      </c>
      <c r="CS43">
        <v>999.952</v>
      </c>
      <c r="CT43">
        <v>90.9298</v>
      </c>
      <c r="CU43">
        <v>9.9412E-2</v>
      </c>
      <c r="CV43">
        <v>25.292000000000002</v>
      </c>
      <c r="CW43">
        <v>-264.93900000000002</v>
      </c>
      <c r="CX43">
        <v>999.9</v>
      </c>
      <c r="CY43">
        <v>0</v>
      </c>
      <c r="CZ43">
        <v>0</v>
      </c>
      <c r="DA43">
        <v>10032.5</v>
      </c>
      <c r="DB43">
        <v>0</v>
      </c>
      <c r="DC43">
        <v>0.27582000000000001</v>
      </c>
      <c r="DD43">
        <v>1.0698399999999999</v>
      </c>
      <c r="DE43">
        <v>145.25200000000001</v>
      </c>
      <c r="DF43">
        <v>144.15799999999999</v>
      </c>
      <c r="DG43">
        <v>3.4933100000000002E-2</v>
      </c>
      <c r="DH43">
        <v>141.60599999999999</v>
      </c>
      <c r="DI43">
        <v>17.703099999999999</v>
      </c>
      <c r="DJ43">
        <v>1.6129199999999999</v>
      </c>
      <c r="DK43">
        <v>1.6097399999999999</v>
      </c>
      <c r="DL43">
        <v>14.082800000000001</v>
      </c>
      <c r="DM43">
        <v>14.0524</v>
      </c>
      <c r="DN43">
        <v>0</v>
      </c>
      <c r="DO43">
        <v>0</v>
      </c>
      <c r="DP43">
        <v>0</v>
      </c>
      <c r="DQ43">
        <v>0</v>
      </c>
      <c r="DR43">
        <v>0.79</v>
      </c>
      <c r="DS43">
        <v>0</v>
      </c>
      <c r="DT43">
        <v>-20.190000000000001</v>
      </c>
      <c r="DU43">
        <v>-1.32</v>
      </c>
      <c r="DV43">
        <v>34.561999999999998</v>
      </c>
      <c r="DW43">
        <v>39.686999999999998</v>
      </c>
      <c r="DX43">
        <v>36.811999999999998</v>
      </c>
      <c r="DY43">
        <v>39.125</v>
      </c>
      <c r="DZ43">
        <v>35.5</v>
      </c>
      <c r="EA43">
        <v>0</v>
      </c>
      <c r="EB43">
        <v>0</v>
      </c>
      <c r="EC43">
        <v>0</v>
      </c>
      <c r="ED43">
        <v>5529.3000001907303</v>
      </c>
      <c r="EE43">
        <v>0</v>
      </c>
      <c r="EF43">
        <v>3.4319230769230802</v>
      </c>
      <c r="EG43">
        <v>-0.641025678541424</v>
      </c>
      <c r="EH43">
        <v>-6.4369231446437096</v>
      </c>
      <c r="EI43">
        <v>-19.513846153846199</v>
      </c>
      <c r="EJ43">
        <v>15</v>
      </c>
      <c r="EK43">
        <v>1634337546.5999999</v>
      </c>
      <c r="EL43" t="s">
        <v>452</v>
      </c>
      <c r="EM43">
        <v>1634337546.5999999</v>
      </c>
      <c r="EN43">
        <v>1634337544.5999999</v>
      </c>
      <c r="EO43">
        <v>133</v>
      </c>
      <c r="EP43">
        <v>-2.1000000000000001E-2</v>
      </c>
      <c r="EQ43">
        <v>-1.2999999999999999E-2</v>
      </c>
      <c r="ER43">
        <v>2.1349999999999998</v>
      </c>
      <c r="ES43">
        <v>0.155</v>
      </c>
      <c r="ET43">
        <v>147</v>
      </c>
      <c r="EU43">
        <v>18</v>
      </c>
      <c r="EV43">
        <v>0.16</v>
      </c>
      <c r="EW43">
        <v>0.22</v>
      </c>
      <c r="EX43">
        <v>1.0786281</v>
      </c>
      <c r="EY43">
        <v>0.99378339962476403</v>
      </c>
      <c r="EZ43">
        <v>0.196350916979117</v>
      </c>
      <c r="FA43">
        <v>0</v>
      </c>
      <c r="FB43">
        <v>9.6293882500000007E-3</v>
      </c>
      <c r="FC43">
        <v>5.9779987429643598E-2</v>
      </c>
      <c r="FD43">
        <v>1.06822180731573E-2</v>
      </c>
      <c r="FE43">
        <v>1</v>
      </c>
      <c r="FF43">
        <v>1</v>
      </c>
      <c r="FG43">
        <v>2</v>
      </c>
      <c r="FH43" t="s">
        <v>400</v>
      </c>
      <c r="FI43">
        <v>3.88435</v>
      </c>
      <c r="FJ43">
        <v>2.7587000000000002</v>
      </c>
      <c r="FK43">
        <v>3.6571699999999999E-2</v>
      </c>
      <c r="FL43">
        <v>3.6966300000000001E-2</v>
      </c>
      <c r="FM43">
        <v>8.4762299999999999E-2</v>
      </c>
      <c r="FN43">
        <v>8.5254999999999997E-2</v>
      </c>
      <c r="FO43">
        <v>37953.300000000003</v>
      </c>
      <c r="FP43">
        <v>41658.699999999997</v>
      </c>
      <c r="FQ43">
        <v>35687</v>
      </c>
      <c r="FR43">
        <v>39254.800000000003</v>
      </c>
      <c r="FS43">
        <v>46335.3</v>
      </c>
      <c r="FT43">
        <v>51841.7</v>
      </c>
      <c r="FU43">
        <v>55802.8</v>
      </c>
      <c r="FV43">
        <v>62939.7</v>
      </c>
      <c r="FW43">
        <v>2.6556000000000002</v>
      </c>
      <c r="FX43">
        <v>2.2608000000000001</v>
      </c>
      <c r="FY43">
        <v>-0.67500400000000005</v>
      </c>
      <c r="FZ43">
        <v>0</v>
      </c>
      <c r="GA43">
        <v>-244.751</v>
      </c>
      <c r="GB43">
        <v>999.9</v>
      </c>
      <c r="GC43">
        <v>52.13</v>
      </c>
      <c r="GD43">
        <v>27.503</v>
      </c>
      <c r="GE43">
        <v>21.134</v>
      </c>
      <c r="GF43">
        <v>55.6203</v>
      </c>
      <c r="GG43">
        <v>44.615400000000001</v>
      </c>
      <c r="GH43">
        <v>3</v>
      </c>
      <c r="GI43">
        <v>-0.24383099999999999</v>
      </c>
      <c r="GJ43">
        <v>-0.87843099999999996</v>
      </c>
      <c r="GK43">
        <v>20.148599999999998</v>
      </c>
      <c r="GL43">
        <v>5.2044100000000002</v>
      </c>
      <c r="GM43">
        <v>12.008900000000001</v>
      </c>
      <c r="GN43">
        <v>4.9756999999999998</v>
      </c>
      <c r="GO43">
        <v>3.2930000000000001</v>
      </c>
      <c r="GP43">
        <v>44.4</v>
      </c>
      <c r="GQ43">
        <v>2186.3000000000002</v>
      </c>
      <c r="GR43">
        <v>9999</v>
      </c>
      <c r="GS43">
        <v>9999</v>
      </c>
      <c r="GT43">
        <v>1.8631</v>
      </c>
      <c r="GU43">
        <v>1.86799</v>
      </c>
      <c r="GV43">
        <v>1.86772</v>
      </c>
      <c r="GW43">
        <v>1.8689</v>
      </c>
      <c r="GX43">
        <v>1.8697999999999999</v>
      </c>
      <c r="GY43">
        <v>1.86582</v>
      </c>
      <c r="GZ43">
        <v>1.8669100000000001</v>
      </c>
      <c r="HA43">
        <v>1.86829</v>
      </c>
      <c r="HB43">
        <v>5</v>
      </c>
      <c r="HC43">
        <v>0</v>
      </c>
      <c r="HD43">
        <v>0</v>
      </c>
      <c r="HE43">
        <v>0</v>
      </c>
      <c r="HF43" t="s">
        <v>395</v>
      </c>
      <c r="HG43" t="s">
        <v>396</v>
      </c>
      <c r="HH43" t="s">
        <v>397</v>
      </c>
      <c r="HI43" t="s">
        <v>397</v>
      </c>
      <c r="HJ43" t="s">
        <v>397</v>
      </c>
      <c r="HK43" t="s">
        <v>397</v>
      </c>
      <c r="HL43">
        <v>0</v>
      </c>
      <c r="HM43">
        <v>100</v>
      </c>
      <c r="HN43">
        <v>100</v>
      </c>
      <c r="HO43">
        <v>2.1349999999999998</v>
      </c>
      <c r="HP43">
        <v>0.15479999999999999</v>
      </c>
      <c r="HQ43">
        <v>2.1353500000000198</v>
      </c>
      <c r="HR43">
        <v>0</v>
      </c>
      <c r="HS43">
        <v>0</v>
      </c>
      <c r="HT43">
        <v>0</v>
      </c>
      <c r="HU43">
        <v>0.154804999999996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0.4</v>
      </c>
      <c r="ID43">
        <v>0.4</v>
      </c>
      <c r="IE43">
        <v>0.65551800000000005</v>
      </c>
      <c r="IF43">
        <v>0</v>
      </c>
      <c r="IG43">
        <v>2.9980500000000001</v>
      </c>
      <c r="IH43">
        <v>2.9565399999999999</v>
      </c>
      <c r="II43">
        <v>2.7453599999999998</v>
      </c>
      <c r="IJ43">
        <v>2.3120099999999999</v>
      </c>
      <c r="IK43">
        <v>31.717300000000002</v>
      </c>
      <c r="IL43">
        <v>24.2364</v>
      </c>
      <c r="IM43">
        <v>18</v>
      </c>
      <c r="IN43">
        <v>1073.48</v>
      </c>
      <c r="IO43">
        <v>668.94600000000003</v>
      </c>
      <c r="IP43">
        <v>24.9998</v>
      </c>
      <c r="IQ43">
        <v>24.086300000000001</v>
      </c>
      <c r="IR43">
        <v>30</v>
      </c>
      <c r="IS43">
        <v>23.957899999999999</v>
      </c>
      <c r="IT43">
        <v>23.907900000000001</v>
      </c>
      <c r="IU43">
        <v>100</v>
      </c>
      <c r="IV43">
        <v>15.114100000000001</v>
      </c>
      <c r="IW43">
        <v>64.811800000000005</v>
      </c>
      <c r="IX43">
        <v>25</v>
      </c>
      <c r="IY43">
        <v>400</v>
      </c>
      <c r="IZ43">
        <v>17.759699999999999</v>
      </c>
      <c r="JA43">
        <v>103.503</v>
      </c>
      <c r="JB43">
        <v>104.779</v>
      </c>
    </row>
    <row r="44" spans="1:262" x14ac:dyDescent="0.2">
      <c r="A44">
        <v>28</v>
      </c>
      <c r="B44">
        <v>1634337574.5999999</v>
      </c>
      <c r="C44">
        <v>635.5</v>
      </c>
      <c r="D44" t="s">
        <v>457</v>
      </c>
      <c r="E44" t="s">
        <v>458</v>
      </c>
      <c r="F44" t="s">
        <v>390</v>
      </c>
      <c r="G44">
        <v>1634337574.5999999</v>
      </c>
      <c r="H44">
        <f t="shared" si="0"/>
        <v>7.380527244473042E-5</v>
      </c>
      <c r="I44">
        <f t="shared" si="1"/>
        <v>7.3805272444730424E-2</v>
      </c>
      <c r="J44">
        <f t="shared" si="2"/>
        <v>-1.8286927599965694</v>
      </c>
      <c r="K44">
        <f t="shared" si="3"/>
        <v>141.69200000000001</v>
      </c>
      <c r="L44">
        <f t="shared" si="4"/>
        <v>850.81799639179326</v>
      </c>
      <c r="M44">
        <f t="shared" si="5"/>
        <v>77.447912165582636</v>
      </c>
      <c r="N44">
        <f t="shared" si="6"/>
        <v>12.897881353125999</v>
      </c>
      <c r="O44">
        <f t="shared" si="7"/>
        <v>4.0462484923214003E-3</v>
      </c>
      <c r="P44">
        <f t="shared" si="8"/>
        <v>2.7682322323453752</v>
      </c>
      <c r="Q44">
        <f t="shared" si="9"/>
        <v>4.0429656548602458E-3</v>
      </c>
      <c r="R44">
        <f t="shared" si="10"/>
        <v>2.5271482554174228E-3</v>
      </c>
      <c r="S44">
        <f t="shared" si="11"/>
        <v>0</v>
      </c>
      <c r="T44">
        <f t="shared" si="12"/>
        <v>25.274943329106257</v>
      </c>
      <c r="U44">
        <f t="shared" si="13"/>
        <v>25.274943329106257</v>
      </c>
      <c r="V44">
        <f t="shared" si="14"/>
        <v>3.2321732662315474</v>
      </c>
      <c r="W44">
        <f t="shared" si="15"/>
        <v>49.896431769903373</v>
      </c>
      <c r="X44">
        <f t="shared" si="16"/>
        <v>1.6146838113252</v>
      </c>
      <c r="Y44">
        <f t="shared" si="17"/>
        <v>3.2360707049580011</v>
      </c>
      <c r="Z44">
        <f t="shared" si="18"/>
        <v>1.6174894549063474</v>
      </c>
      <c r="AA44">
        <f t="shared" si="19"/>
        <v>-3.2548125148126115</v>
      </c>
      <c r="AB44">
        <f t="shared" si="20"/>
        <v>3.0231245266586666</v>
      </c>
      <c r="AC44">
        <f t="shared" si="21"/>
        <v>0.23166438897362449</v>
      </c>
      <c r="AD44">
        <f t="shared" si="22"/>
        <v>-2.3599180320577062E-5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48430.054895409929</v>
      </c>
      <c r="AJ44" t="s">
        <v>391</v>
      </c>
      <c r="AK44" t="s">
        <v>391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391</v>
      </c>
      <c r="AQ44" t="s">
        <v>391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-1.8286927599965694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391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238</v>
      </c>
      <c r="BM44">
        <v>300</v>
      </c>
      <c r="BN44">
        <v>300</v>
      </c>
      <c r="BO44">
        <v>300</v>
      </c>
      <c r="BP44">
        <v>10402.799999999999</v>
      </c>
      <c r="BQ44">
        <v>978.41</v>
      </c>
      <c r="BR44">
        <v>-7.35668E-3</v>
      </c>
      <c r="BS44">
        <v>3.15</v>
      </c>
      <c r="BT44" t="s">
        <v>391</v>
      </c>
      <c r="BU44" t="s">
        <v>391</v>
      </c>
      <c r="BV44" t="s">
        <v>391</v>
      </c>
      <c r="BW44" t="s">
        <v>391</v>
      </c>
      <c r="BX44" t="s">
        <v>391</v>
      </c>
      <c r="BY44" t="s">
        <v>391</v>
      </c>
      <c r="BZ44" t="s">
        <v>391</v>
      </c>
      <c r="CA44" t="s">
        <v>391</v>
      </c>
      <c r="CB44" t="s">
        <v>391</v>
      </c>
      <c r="CC44" t="s">
        <v>391</v>
      </c>
      <c r="CD44">
        <f t="shared" si="42"/>
        <v>0</v>
      </c>
      <c r="CE44">
        <f t="shared" si="43"/>
        <v>0</v>
      </c>
      <c r="CF44">
        <f t="shared" si="44"/>
        <v>0</v>
      </c>
      <c r="CG44">
        <f t="shared" si="45"/>
        <v>0</v>
      </c>
      <c r="CH44">
        <v>6</v>
      </c>
      <c r="CI44">
        <v>0.5</v>
      </c>
      <c r="CJ44" t="s">
        <v>392</v>
      </c>
      <c r="CK44">
        <v>2</v>
      </c>
      <c r="CL44">
        <v>1634337574.5999999</v>
      </c>
      <c r="CM44">
        <v>141.69200000000001</v>
      </c>
      <c r="CN44">
        <v>140.601</v>
      </c>
      <c r="CO44">
        <v>17.738399999999999</v>
      </c>
      <c r="CP44">
        <v>17.694900000000001</v>
      </c>
      <c r="CQ44">
        <v>139.55600000000001</v>
      </c>
      <c r="CR44">
        <v>17.583600000000001</v>
      </c>
      <c r="CS44">
        <v>999.94600000000003</v>
      </c>
      <c r="CT44">
        <v>90.927999999999997</v>
      </c>
      <c r="CU44">
        <v>9.9590499999999998E-2</v>
      </c>
      <c r="CV44">
        <v>25.295200000000001</v>
      </c>
      <c r="CW44">
        <v>-265.06900000000002</v>
      </c>
      <c r="CX44">
        <v>999.9</v>
      </c>
      <c r="CY44">
        <v>0</v>
      </c>
      <c r="CZ44">
        <v>0</v>
      </c>
      <c r="DA44">
        <v>10016.200000000001</v>
      </c>
      <c r="DB44">
        <v>0</v>
      </c>
      <c r="DC44">
        <v>0.27582000000000001</v>
      </c>
      <c r="DD44">
        <v>1.0906199999999999</v>
      </c>
      <c r="DE44">
        <v>144.25</v>
      </c>
      <c r="DF44">
        <v>143.13399999999999</v>
      </c>
      <c r="DG44">
        <v>4.3441800000000003E-2</v>
      </c>
      <c r="DH44">
        <v>140.601</v>
      </c>
      <c r="DI44">
        <v>17.694900000000001</v>
      </c>
      <c r="DJ44">
        <v>1.6129199999999999</v>
      </c>
      <c r="DK44">
        <v>1.60897</v>
      </c>
      <c r="DL44">
        <v>14.082800000000001</v>
      </c>
      <c r="DM44">
        <v>14.0449</v>
      </c>
      <c r="DN44">
        <v>0</v>
      </c>
      <c r="DO44">
        <v>0</v>
      </c>
      <c r="DP44">
        <v>0</v>
      </c>
      <c r="DQ44">
        <v>0</v>
      </c>
      <c r="DR44">
        <v>4.71</v>
      </c>
      <c r="DS44">
        <v>0</v>
      </c>
      <c r="DT44">
        <v>-17.03</v>
      </c>
      <c r="DU44">
        <v>-0.3</v>
      </c>
      <c r="DV44">
        <v>34.561999999999998</v>
      </c>
      <c r="DW44">
        <v>39.75</v>
      </c>
      <c r="DX44">
        <v>36.875</v>
      </c>
      <c r="DY44">
        <v>39.25</v>
      </c>
      <c r="DZ44">
        <v>35.5</v>
      </c>
      <c r="EA44">
        <v>0</v>
      </c>
      <c r="EB44">
        <v>0</v>
      </c>
      <c r="EC44">
        <v>0</v>
      </c>
      <c r="ED44">
        <v>5534.7000000476801</v>
      </c>
      <c r="EE44">
        <v>0</v>
      </c>
      <c r="EF44">
        <v>3.3788</v>
      </c>
      <c r="EG44">
        <v>1.16615368398689</v>
      </c>
      <c r="EH44">
        <v>0.26769218447182602</v>
      </c>
      <c r="EI44">
        <v>-19.508400000000002</v>
      </c>
      <c r="EJ44">
        <v>15</v>
      </c>
      <c r="EK44">
        <v>1634337546.5999999</v>
      </c>
      <c r="EL44" t="s">
        <v>452</v>
      </c>
      <c r="EM44">
        <v>1634337546.5999999</v>
      </c>
      <c r="EN44">
        <v>1634337544.5999999</v>
      </c>
      <c r="EO44">
        <v>133</v>
      </c>
      <c r="EP44">
        <v>-2.1000000000000001E-2</v>
      </c>
      <c r="EQ44">
        <v>-1.2999999999999999E-2</v>
      </c>
      <c r="ER44">
        <v>2.1349999999999998</v>
      </c>
      <c r="ES44">
        <v>0.155</v>
      </c>
      <c r="ET44">
        <v>147</v>
      </c>
      <c r="EU44">
        <v>18</v>
      </c>
      <c r="EV44">
        <v>0.16</v>
      </c>
      <c r="EW44">
        <v>0.22</v>
      </c>
      <c r="EX44">
        <v>1.1327812195122</v>
      </c>
      <c r="EY44">
        <v>-0.32656641114982399</v>
      </c>
      <c r="EZ44">
        <v>4.6061194248368797E-2</v>
      </c>
      <c r="FA44">
        <v>0</v>
      </c>
      <c r="FB44">
        <v>1.53660609756098E-2</v>
      </c>
      <c r="FC44">
        <v>0.15448918411149801</v>
      </c>
      <c r="FD44">
        <v>1.6038032202204299E-2</v>
      </c>
      <c r="FE44">
        <v>1</v>
      </c>
      <c r="FF44">
        <v>1</v>
      </c>
      <c r="FG44">
        <v>2</v>
      </c>
      <c r="FH44" t="s">
        <v>400</v>
      </c>
      <c r="FI44">
        <v>3.8843399999999999</v>
      </c>
      <c r="FJ44">
        <v>2.75874</v>
      </c>
      <c r="FK44">
        <v>3.6334100000000001E-2</v>
      </c>
      <c r="FL44">
        <v>3.6723100000000002E-2</v>
      </c>
      <c r="FM44">
        <v>8.4762199999999996E-2</v>
      </c>
      <c r="FN44">
        <v>8.5225499999999996E-2</v>
      </c>
      <c r="FO44">
        <v>37962.9</v>
      </c>
      <c r="FP44">
        <v>41669.4</v>
      </c>
      <c r="FQ44">
        <v>35687.199999999997</v>
      </c>
      <c r="FR44">
        <v>39254.9</v>
      </c>
      <c r="FS44">
        <v>46335.5</v>
      </c>
      <c r="FT44">
        <v>51843.8</v>
      </c>
      <c r="FU44">
        <v>55803</v>
      </c>
      <c r="FV44">
        <v>62940.3</v>
      </c>
      <c r="FW44">
        <v>2.6555499999999999</v>
      </c>
      <c r="FX44">
        <v>2.26065</v>
      </c>
      <c r="FY44">
        <v>-0.67917300000000003</v>
      </c>
      <c r="FZ44">
        <v>0</v>
      </c>
      <c r="GA44">
        <v>-244.75399999999999</v>
      </c>
      <c r="GB44">
        <v>999.9</v>
      </c>
      <c r="GC44">
        <v>52.13</v>
      </c>
      <c r="GD44">
        <v>27.503</v>
      </c>
      <c r="GE44">
        <v>21.1343</v>
      </c>
      <c r="GF44">
        <v>56.110300000000002</v>
      </c>
      <c r="GG44">
        <v>44.615400000000001</v>
      </c>
      <c r="GH44">
        <v>3</v>
      </c>
      <c r="GI44">
        <v>-0.243869</v>
      </c>
      <c r="GJ44">
        <v>-0.878243</v>
      </c>
      <c r="GK44">
        <v>20.148499999999999</v>
      </c>
      <c r="GL44">
        <v>5.20411</v>
      </c>
      <c r="GM44">
        <v>12.007300000000001</v>
      </c>
      <c r="GN44">
        <v>4.9757499999999997</v>
      </c>
      <c r="GO44">
        <v>3.2930000000000001</v>
      </c>
      <c r="GP44">
        <v>44.4</v>
      </c>
      <c r="GQ44">
        <v>2186.3000000000002</v>
      </c>
      <c r="GR44">
        <v>9999</v>
      </c>
      <c r="GS44">
        <v>9999</v>
      </c>
      <c r="GT44">
        <v>1.8631</v>
      </c>
      <c r="GU44">
        <v>1.86799</v>
      </c>
      <c r="GV44">
        <v>1.86775</v>
      </c>
      <c r="GW44">
        <v>1.8689</v>
      </c>
      <c r="GX44">
        <v>1.8697999999999999</v>
      </c>
      <c r="GY44">
        <v>1.8658399999999999</v>
      </c>
      <c r="GZ44">
        <v>1.8669100000000001</v>
      </c>
      <c r="HA44">
        <v>1.86829</v>
      </c>
      <c r="HB44">
        <v>5</v>
      </c>
      <c r="HC44">
        <v>0</v>
      </c>
      <c r="HD44">
        <v>0</v>
      </c>
      <c r="HE44">
        <v>0</v>
      </c>
      <c r="HF44" t="s">
        <v>395</v>
      </c>
      <c r="HG44" t="s">
        <v>396</v>
      </c>
      <c r="HH44" t="s">
        <v>397</v>
      </c>
      <c r="HI44" t="s">
        <v>397</v>
      </c>
      <c r="HJ44" t="s">
        <v>397</v>
      </c>
      <c r="HK44" t="s">
        <v>397</v>
      </c>
      <c r="HL44">
        <v>0</v>
      </c>
      <c r="HM44">
        <v>100</v>
      </c>
      <c r="HN44">
        <v>100</v>
      </c>
      <c r="HO44">
        <v>2.1360000000000001</v>
      </c>
      <c r="HP44">
        <v>0.15479999999999999</v>
      </c>
      <c r="HQ44">
        <v>2.1353500000000198</v>
      </c>
      <c r="HR44">
        <v>0</v>
      </c>
      <c r="HS44">
        <v>0</v>
      </c>
      <c r="HT44">
        <v>0</v>
      </c>
      <c r="HU44">
        <v>0.154804999999996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0.5</v>
      </c>
      <c r="ID44">
        <v>0.5</v>
      </c>
      <c r="IE44">
        <v>0.65185499999999996</v>
      </c>
      <c r="IF44">
        <v>0</v>
      </c>
      <c r="IG44">
        <v>2.9980500000000001</v>
      </c>
      <c r="IH44">
        <v>2.9553199999999999</v>
      </c>
      <c r="II44">
        <v>2.7453599999999998</v>
      </c>
      <c r="IJ44">
        <v>2.3278799999999999</v>
      </c>
      <c r="IK44">
        <v>31.717300000000002</v>
      </c>
      <c r="IL44">
        <v>24.245100000000001</v>
      </c>
      <c r="IM44">
        <v>18</v>
      </c>
      <c r="IN44">
        <v>1073.3900000000001</v>
      </c>
      <c r="IO44">
        <v>668.81899999999996</v>
      </c>
      <c r="IP44">
        <v>24.9999</v>
      </c>
      <c r="IQ44">
        <v>24.085100000000001</v>
      </c>
      <c r="IR44">
        <v>29.9999</v>
      </c>
      <c r="IS44">
        <v>23.956099999999999</v>
      </c>
      <c r="IT44">
        <v>23.907599999999999</v>
      </c>
      <c r="IU44">
        <v>100</v>
      </c>
      <c r="IV44">
        <v>15.114100000000001</v>
      </c>
      <c r="IW44">
        <v>64.811800000000005</v>
      </c>
      <c r="IX44">
        <v>25</v>
      </c>
      <c r="IY44">
        <v>400</v>
      </c>
      <c r="IZ44">
        <v>17.759699999999999</v>
      </c>
      <c r="JA44">
        <v>103.503</v>
      </c>
      <c r="JB44">
        <v>104.78</v>
      </c>
    </row>
    <row r="45" spans="1:262" x14ac:dyDescent="0.2">
      <c r="A45">
        <v>29</v>
      </c>
      <c r="B45">
        <v>1634337579.5999999</v>
      </c>
      <c r="C45">
        <v>640.5</v>
      </c>
      <c r="D45" t="s">
        <v>459</v>
      </c>
      <c r="E45" t="s">
        <v>460</v>
      </c>
      <c r="F45" t="s">
        <v>390</v>
      </c>
      <c r="G45">
        <v>1634337579.5999999</v>
      </c>
      <c r="H45">
        <f t="shared" si="0"/>
        <v>7.7880357471360692E-5</v>
      </c>
      <c r="I45">
        <f t="shared" si="1"/>
        <v>7.7880357471360698E-2</v>
      </c>
      <c r="J45">
        <f t="shared" si="2"/>
        <v>-1.7859405614587005</v>
      </c>
      <c r="K45">
        <f t="shared" si="3"/>
        <v>140.70699999999999</v>
      </c>
      <c r="L45">
        <f t="shared" si="4"/>
        <v>797.41314677378705</v>
      </c>
      <c r="M45">
        <f t="shared" si="5"/>
        <v>72.586223795781407</v>
      </c>
      <c r="N45">
        <f t="shared" si="6"/>
        <v>12.808153255253998</v>
      </c>
      <c r="O45">
        <f t="shared" si="7"/>
        <v>4.2653973962799808E-3</v>
      </c>
      <c r="P45">
        <f t="shared" si="8"/>
        <v>2.7612359280044836</v>
      </c>
      <c r="Q45">
        <f t="shared" si="9"/>
        <v>4.2617402640833003E-3</v>
      </c>
      <c r="R45">
        <f t="shared" si="10"/>
        <v>2.6639159749945194E-3</v>
      </c>
      <c r="S45">
        <f t="shared" si="11"/>
        <v>0</v>
      </c>
      <c r="T45">
        <f t="shared" si="12"/>
        <v>25.281474700386379</v>
      </c>
      <c r="U45">
        <f t="shared" si="13"/>
        <v>25.281474700386379</v>
      </c>
      <c r="V45">
        <f t="shared" si="14"/>
        <v>3.2334294716293206</v>
      </c>
      <c r="W45">
        <f t="shared" si="15"/>
        <v>49.860673721363241</v>
      </c>
      <c r="X45">
        <f t="shared" si="16"/>
        <v>1.6142658788357998</v>
      </c>
      <c r="Y45">
        <f t="shared" si="17"/>
        <v>3.2375532826868993</v>
      </c>
      <c r="Z45">
        <f t="shared" si="18"/>
        <v>1.6191635927935208</v>
      </c>
      <c r="AA45">
        <f t="shared" si="19"/>
        <v>-3.4345237644870066</v>
      </c>
      <c r="AB45">
        <f t="shared" si="20"/>
        <v>3.1894504742938126</v>
      </c>
      <c r="AC45">
        <f t="shared" si="21"/>
        <v>0.24504688825149976</v>
      </c>
      <c r="AD45">
        <f t="shared" si="22"/>
        <v>-2.6401941694231823E-5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48237.228110888936</v>
      </c>
      <c r="AJ45" t="s">
        <v>391</v>
      </c>
      <c r="AK45" t="s">
        <v>391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391</v>
      </c>
      <c r="AQ45" t="s">
        <v>391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-1.7859405614587005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391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238</v>
      </c>
      <c r="BM45">
        <v>300</v>
      </c>
      <c r="BN45">
        <v>300</v>
      </c>
      <c r="BO45">
        <v>300</v>
      </c>
      <c r="BP45">
        <v>10402.799999999999</v>
      </c>
      <c r="BQ45">
        <v>978.41</v>
      </c>
      <c r="BR45">
        <v>-7.35668E-3</v>
      </c>
      <c r="BS45">
        <v>3.15</v>
      </c>
      <c r="BT45" t="s">
        <v>391</v>
      </c>
      <c r="BU45" t="s">
        <v>391</v>
      </c>
      <c r="BV45" t="s">
        <v>391</v>
      </c>
      <c r="BW45" t="s">
        <v>391</v>
      </c>
      <c r="BX45" t="s">
        <v>391</v>
      </c>
      <c r="BY45" t="s">
        <v>391</v>
      </c>
      <c r="BZ45" t="s">
        <v>391</v>
      </c>
      <c r="CA45" t="s">
        <v>391</v>
      </c>
      <c r="CB45" t="s">
        <v>391</v>
      </c>
      <c r="CC45" t="s">
        <v>391</v>
      </c>
      <c r="CD45">
        <f t="shared" si="42"/>
        <v>0</v>
      </c>
      <c r="CE45">
        <f t="shared" si="43"/>
        <v>0</v>
      </c>
      <c r="CF45">
        <f t="shared" si="44"/>
        <v>0</v>
      </c>
      <c r="CG45">
        <f t="shared" si="45"/>
        <v>0</v>
      </c>
      <c r="CH45">
        <v>6</v>
      </c>
      <c r="CI45">
        <v>0.5</v>
      </c>
      <c r="CJ45" t="s">
        <v>392</v>
      </c>
      <c r="CK45">
        <v>2</v>
      </c>
      <c r="CL45">
        <v>1634337579.5999999</v>
      </c>
      <c r="CM45">
        <v>140.70699999999999</v>
      </c>
      <c r="CN45">
        <v>139.642</v>
      </c>
      <c r="CO45">
        <v>17.733899999999998</v>
      </c>
      <c r="CP45">
        <v>17.687999999999999</v>
      </c>
      <c r="CQ45">
        <v>138.572</v>
      </c>
      <c r="CR45">
        <v>17.5791</v>
      </c>
      <c r="CS45">
        <v>999.99</v>
      </c>
      <c r="CT45">
        <v>90.927099999999996</v>
      </c>
      <c r="CU45">
        <v>0.100022</v>
      </c>
      <c r="CV45">
        <v>25.302900000000001</v>
      </c>
      <c r="CW45">
        <v>-265.02300000000002</v>
      </c>
      <c r="CX45">
        <v>999.9</v>
      </c>
      <c r="CY45">
        <v>0</v>
      </c>
      <c r="CZ45">
        <v>0</v>
      </c>
      <c r="DA45">
        <v>9975</v>
      </c>
      <c r="DB45">
        <v>0</v>
      </c>
      <c r="DC45">
        <v>0.27582000000000001</v>
      </c>
      <c r="DD45">
        <v>1.06488</v>
      </c>
      <c r="DE45">
        <v>143.24799999999999</v>
      </c>
      <c r="DF45">
        <v>142.15700000000001</v>
      </c>
      <c r="DG45">
        <v>4.5888900000000003E-2</v>
      </c>
      <c r="DH45">
        <v>139.642</v>
      </c>
      <c r="DI45">
        <v>17.687999999999999</v>
      </c>
      <c r="DJ45">
        <v>1.61249</v>
      </c>
      <c r="DK45">
        <v>1.60832</v>
      </c>
      <c r="DL45">
        <v>14.0787</v>
      </c>
      <c r="DM45">
        <v>14.0387</v>
      </c>
      <c r="DN45">
        <v>0</v>
      </c>
      <c r="DO45">
        <v>0</v>
      </c>
      <c r="DP45">
        <v>0</v>
      </c>
      <c r="DQ45">
        <v>0</v>
      </c>
      <c r="DR45">
        <v>5.96</v>
      </c>
      <c r="DS45">
        <v>0</v>
      </c>
      <c r="DT45">
        <v>-16.8</v>
      </c>
      <c r="DU45">
        <v>-0.46</v>
      </c>
      <c r="DV45">
        <v>34.561999999999998</v>
      </c>
      <c r="DW45">
        <v>39.811999999999998</v>
      </c>
      <c r="DX45">
        <v>36.875</v>
      </c>
      <c r="DY45">
        <v>39.311999999999998</v>
      </c>
      <c r="DZ45">
        <v>35.561999999999998</v>
      </c>
      <c r="EA45">
        <v>0</v>
      </c>
      <c r="EB45">
        <v>0</v>
      </c>
      <c r="EC45">
        <v>0</v>
      </c>
      <c r="ED45">
        <v>5539.5</v>
      </c>
      <c r="EE45">
        <v>0</v>
      </c>
      <c r="EF45">
        <v>3.4003999999999999</v>
      </c>
      <c r="EG45">
        <v>1.8623075512809799</v>
      </c>
      <c r="EH45">
        <v>7.4346152356790398</v>
      </c>
      <c r="EI45">
        <v>-19.273599999999998</v>
      </c>
      <c r="EJ45">
        <v>15</v>
      </c>
      <c r="EK45">
        <v>1634337546.5999999</v>
      </c>
      <c r="EL45" t="s">
        <v>452</v>
      </c>
      <c r="EM45">
        <v>1634337546.5999999</v>
      </c>
      <c r="EN45">
        <v>1634337544.5999999</v>
      </c>
      <c r="EO45">
        <v>133</v>
      </c>
      <c r="EP45">
        <v>-2.1000000000000001E-2</v>
      </c>
      <c r="EQ45">
        <v>-1.2999999999999999E-2</v>
      </c>
      <c r="ER45">
        <v>2.1349999999999998</v>
      </c>
      <c r="ES45">
        <v>0.155</v>
      </c>
      <c r="ET45">
        <v>147</v>
      </c>
      <c r="EU45">
        <v>18</v>
      </c>
      <c r="EV45">
        <v>0.16</v>
      </c>
      <c r="EW45">
        <v>0.22</v>
      </c>
      <c r="EX45">
        <v>1.1140399999999999</v>
      </c>
      <c r="EY45">
        <v>-0.371745816135086</v>
      </c>
      <c r="EZ45">
        <v>4.5402158043423402E-2</v>
      </c>
      <c r="FA45">
        <v>0</v>
      </c>
      <c r="FB45">
        <v>2.838048575E-2</v>
      </c>
      <c r="FC45">
        <v>0.16220631163227001</v>
      </c>
      <c r="FD45">
        <v>1.6170617124198702E-2</v>
      </c>
      <c r="FE45">
        <v>1</v>
      </c>
      <c r="FF45">
        <v>1</v>
      </c>
      <c r="FG45">
        <v>2</v>
      </c>
      <c r="FH45" t="s">
        <v>400</v>
      </c>
      <c r="FI45">
        <v>3.8843999999999999</v>
      </c>
      <c r="FJ45">
        <v>2.7587999999999999</v>
      </c>
      <c r="FK45">
        <v>3.6096299999999998E-2</v>
      </c>
      <c r="FL45">
        <v>3.6491299999999997E-2</v>
      </c>
      <c r="FM45">
        <v>8.4745799999999996E-2</v>
      </c>
      <c r="FN45">
        <v>8.5201299999999994E-2</v>
      </c>
      <c r="FO45">
        <v>37972.300000000003</v>
      </c>
      <c r="FP45">
        <v>41680</v>
      </c>
      <c r="FQ45">
        <v>35687.300000000003</v>
      </c>
      <c r="FR45">
        <v>39255.4</v>
      </c>
      <c r="FS45">
        <v>46336.4</v>
      </c>
      <c r="FT45">
        <v>51845.5</v>
      </c>
      <c r="FU45">
        <v>55803</v>
      </c>
      <c r="FV45">
        <v>62940.7</v>
      </c>
      <c r="FW45">
        <v>2.6574</v>
      </c>
      <c r="FX45">
        <v>2.26085</v>
      </c>
      <c r="FY45">
        <v>-0.67775700000000005</v>
      </c>
      <c r="FZ45">
        <v>0</v>
      </c>
      <c r="GA45">
        <v>-244.751</v>
      </c>
      <c r="GB45">
        <v>999.9</v>
      </c>
      <c r="GC45">
        <v>52.13</v>
      </c>
      <c r="GD45">
        <v>27.523</v>
      </c>
      <c r="GE45">
        <v>21.157499999999999</v>
      </c>
      <c r="GF45">
        <v>56.270299999999999</v>
      </c>
      <c r="GG45">
        <v>44.615400000000001</v>
      </c>
      <c r="GH45">
        <v>3</v>
      </c>
      <c r="GI45">
        <v>-0.24390200000000001</v>
      </c>
      <c r="GJ45">
        <v>-0.87772600000000001</v>
      </c>
      <c r="GK45">
        <v>20.148399999999999</v>
      </c>
      <c r="GL45">
        <v>5.2042599999999997</v>
      </c>
      <c r="GM45">
        <v>12.0076</v>
      </c>
      <c r="GN45">
        <v>4.9757999999999996</v>
      </c>
      <c r="GO45">
        <v>3.2930000000000001</v>
      </c>
      <c r="GP45">
        <v>44.4</v>
      </c>
      <c r="GQ45">
        <v>2186.6999999999998</v>
      </c>
      <c r="GR45">
        <v>9999</v>
      </c>
      <c r="GS45">
        <v>9999</v>
      </c>
      <c r="GT45">
        <v>1.8631</v>
      </c>
      <c r="GU45">
        <v>1.8680000000000001</v>
      </c>
      <c r="GV45">
        <v>1.86771</v>
      </c>
      <c r="GW45">
        <v>1.8689100000000001</v>
      </c>
      <c r="GX45">
        <v>1.8697999999999999</v>
      </c>
      <c r="GY45">
        <v>1.8658300000000001</v>
      </c>
      <c r="GZ45">
        <v>1.8669100000000001</v>
      </c>
      <c r="HA45">
        <v>1.86829</v>
      </c>
      <c r="HB45">
        <v>5</v>
      </c>
      <c r="HC45">
        <v>0</v>
      </c>
      <c r="HD45">
        <v>0</v>
      </c>
      <c r="HE45">
        <v>0</v>
      </c>
      <c r="HF45" t="s">
        <v>395</v>
      </c>
      <c r="HG45" t="s">
        <v>396</v>
      </c>
      <c r="HH45" t="s">
        <v>397</v>
      </c>
      <c r="HI45" t="s">
        <v>397</v>
      </c>
      <c r="HJ45" t="s">
        <v>397</v>
      </c>
      <c r="HK45" t="s">
        <v>397</v>
      </c>
      <c r="HL45">
        <v>0</v>
      </c>
      <c r="HM45">
        <v>100</v>
      </c>
      <c r="HN45">
        <v>100</v>
      </c>
      <c r="HO45">
        <v>2.1349999999999998</v>
      </c>
      <c r="HP45">
        <v>0.15479999999999999</v>
      </c>
      <c r="HQ45">
        <v>2.1353500000000198</v>
      </c>
      <c r="HR45">
        <v>0</v>
      </c>
      <c r="HS45">
        <v>0</v>
      </c>
      <c r="HT45">
        <v>0</v>
      </c>
      <c r="HU45">
        <v>0.154804999999996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0.6</v>
      </c>
      <c r="ID45">
        <v>0.6</v>
      </c>
      <c r="IE45">
        <v>0.64819300000000002</v>
      </c>
      <c r="IF45">
        <v>0</v>
      </c>
      <c r="IG45">
        <v>2.9980500000000001</v>
      </c>
      <c r="IH45">
        <v>2.9565399999999999</v>
      </c>
      <c r="II45">
        <v>2.7453599999999998</v>
      </c>
      <c r="IJ45">
        <v>2.3095699999999999</v>
      </c>
      <c r="IK45">
        <v>31.717300000000002</v>
      </c>
      <c r="IL45">
        <v>24.2364</v>
      </c>
      <c r="IM45">
        <v>18</v>
      </c>
      <c r="IN45">
        <v>1075.5999999999999</v>
      </c>
      <c r="IO45">
        <v>668.95799999999997</v>
      </c>
      <c r="IP45">
        <v>25</v>
      </c>
      <c r="IQ45">
        <v>24.084199999999999</v>
      </c>
      <c r="IR45">
        <v>29.9999</v>
      </c>
      <c r="IS45">
        <v>23.954999999999998</v>
      </c>
      <c r="IT45">
        <v>23.9057</v>
      </c>
      <c r="IU45">
        <v>100</v>
      </c>
      <c r="IV45">
        <v>15.114100000000001</v>
      </c>
      <c r="IW45">
        <v>64.811800000000005</v>
      </c>
      <c r="IX45">
        <v>25</v>
      </c>
      <c r="IY45">
        <v>400</v>
      </c>
      <c r="IZ45">
        <v>17.759699999999999</v>
      </c>
      <c r="JA45">
        <v>103.503</v>
      </c>
      <c r="JB45">
        <v>104.78100000000001</v>
      </c>
    </row>
    <row r="46" spans="1:262" x14ac:dyDescent="0.2">
      <c r="A46">
        <v>30</v>
      </c>
      <c r="B46">
        <v>1634337584.5999999</v>
      </c>
      <c r="C46">
        <v>645.5</v>
      </c>
      <c r="D46" t="s">
        <v>461</v>
      </c>
      <c r="E46" t="s">
        <v>462</v>
      </c>
      <c r="F46" t="s">
        <v>390</v>
      </c>
      <c r="G46">
        <v>1634337584.5999999</v>
      </c>
      <c r="H46">
        <f t="shared" si="0"/>
        <v>4.5644624961434815E-5</v>
      </c>
      <c r="I46">
        <f t="shared" si="1"/>
        <v>4.5644624961434815E-2</v>
      </c>
      <c r="J46">
        <f t="shared" si="2"/>
        <v>-1.8131156700189319</v>
      </c>
      <c r="K46">
        <f t="shared" si="3"/>
        <v>139.70400000000001</v>
      </c>
      <c r="L46">
        <f t="shared" si="4"/>
        <v>1282.4233192126285</v>
      </c>
      <c r="M46">
        <f t="shared" si="5"/>
        <v>116.73019296371649</v>
      </c>
      <c r="N46">
        <f t="shared" si="6"/>
        <v>12.716296275566402</v>
      </c>
      <c r="O46">
        <f t="shared" si="7"/>
        <v>2.4942912204630966E-3</v>
      </c>
      <c r="P46">
        <f t="shared" si="8"/>
        <v>2.7715303782118728</v>
      </c>
      <c r="Q46">
        <f t="shared" si="9"/>
        <v>2.4930447909421046E-3</v>
      </c>
      <c r="R46">
        <f t="shared" si="10"/>
        <v>1.5582649264908111E-3</v>
      </c>
      <c r="S46">
        <f t="shared" si="11"/>
        <v>0</v>
      </c>
      <c r="T46">
        <f t="shared" si="12"/>
        <v>25.296886304431091</v>
      </c>
      <c r="U46">
        <f t="shared" si="13"/>
        <v>25.296886304431091</v>
      </c>
      <c r="V46">
        <f t="shared" si="14"/>
        <v>3.2363953395942135</v>
      </c>
      <c r="W46">
        <f t="shared" si="15"/>
        <v>49.841746810346343</v>
      </c>
      <c r="X46">
        <f t="shared" si="16"/>
        <v>1.6142771229736801</v>
      </c>
      <c r="Y46">
        <f t="shared" si="17"/>
        <v>3.2388052712441895</v>
      </c>
      <c r="Z46">
        <f t="shared" si="18"/>
        <v>1.6221182166205335</v>
      </c>
      <c r="AA46">
        <f t="shared" si="19"/>
        <v>-2.0129279607992752</v>
      </c>
      <c r="AB46">
        <f t="shared" si="20"/>
        <v>1.8697806966057522</v>
      </c>
      <c r="AC46">
        <f t="shared" si="21"/>
        <v>0.14313825717968917</v>
      </c>
      <c r="AD46">
        <f t="shared" si="22"/>
        <v>-9.0070138338838035E-6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48518.030058459277</v>
      </c>
      <c r="AJ46" t="s">
        <v>391</v>
      </c>
      <c r="AK46" t="s">
        <v>391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391</v>
      </c>
      <c r="AQ46" t="s">
        <v>391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-1.8131156700189319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391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238</v>
      </c>
      <c r="BM46">
        <v>300</v>
      </c>
      <c r="BN46">
        <v>300</v>
      </c>
      <c r="BO46">
        <v>300</v>
      </c>
      <c r="BP46">
        <v>10402.799999999999</v>
      </c>
      <c r="BQ46">
        <v>978.41</v>
      </c>
      <c r="BR46">
        <v>-7.35668E-3</v>
      </c>
      <c r="BS46">
        <v>3.15</v>
      </c>
      <c r="BT46" t="s">
        <v>391</v>
      </c>
      <c r="BU46" t="s">
        <v>391</v>
      </c>
      <c r="BV46" t="s">
        <v>391</v>
      </c>
      <c r="BW46" t="s">
        <v>391</v>
      </c>
      <c r="BX46" t="s">
        <v>391</v>
      </c>
      <c r="BY46" t="s">
        <v>391</v>
      </c>
      <c r="BZ46" t="s">
        <v>391</v>
      </c>
      <c r="CA46" t="s">
        <v>391</v>
      </c>
      <c r="CB46" t="s">
        <v>391</v>
      </c>
      <c r="CC46" t="s">
        <v>391</v>
      </c>
      <c r="CD46">
        <f t="shared" si="42"/>
        <v>0</v>
      </c>
      <c r="CE46">
        <f t="shared" si="43"/>
        <v>0</v>
      </c>
      <c r="CF46">
        <f t="shared" si="44"/>
        <v>0</v>
      </c>
      <c r="CG46">
        <f t="shared" si="45"/>
        <v>0</v>
      </c>
      <c r="CH46">
        <v>6</v>
      </c>
      <c r="CI46">
        <v>0.5</v>
      </c>
      <c r="CJ46" t="s">
        <v>392</v>
      </c>
      <c r="CK46">
        <v>2</v>
      </c>
      <c r="CL46">
        <v>1634337584.5999999</v>
      </c>
      <c r="CM46">
        <v>139.70400000000001</v>
      </c>
      <c r="CN46">
        <v>138.62</v>
      </c>
      <c r="CO46">
        <v>17.7348</v>
      </c>
      <c r="CP46">
        <v>17.707899999999999</v>
      </c>
      <c r="CQ46">
        <v>137.56899999999999</v>
      </c>
      <c r="CR46">
        <v>17.579999999999998</v>
      </c>
      <c r="CS46">
        <v>1000.04</v>
      </c>
      <c r="CT46">
        <v>90.923500000000004</v>
      </c>
      <c r="CU46">
        <v>9.9636600000000006E-2</v>
      </c>
      <c r="CV46">
        <v>25.3094</v>
      </c>
      <c r="CW46">
        <v>-265.14600000000002</v>
      </c>
      <c r="CX46">
        <v>999.9</v>
      </c>
      <c r="CY46">
        <v>0</v>
      </c>
      <c r="CZ46">
        <v>0</v>
      </c>
      <c r="DA46">
        <v>10036.200000000001</v>
      </c>
      <c r="DB46">
        <v>0</v>
      </c>
      <c r="DC46">
        <v>0.27582000000000001</v>
      </c>
      <c r="DD46">
        <v>1.08385</v>
      </c>
      <c r="DE46">
        <v>142.227</v>
      </c>
      <c r="DF46">
        <v>141.119</v>
      </c>
      <c r="DG46">
        <v>2.6975599999999999E-2</v>
      </c>
      <c r="DH46">
        <v>138.62</v>
      </c>
      <c r="DI46">
        <v>17.707899999999999</v>
      </c>
      <c r="DJ46">
        <v>1.6125100000000001</v>
      </c>
      <c r="DK46">
        <v>1.61006</v>
      </c>
      <c r="DL46">
        <v>14.078900000000001</v>
      </c>
      <c r="DM46">
        <v>14.055400000000001</v>
      </c>
      <c r="DN46">
        <v>0</v>
      </c>
      <c r="DO46">
        <v>0</v>
      </c>
      <c r="DP46">
        <v>0</v>
      </c>
      <c r="DQ46">
        <v>0</v>
      </c>
      <c r="DR46">
        <v>4.78</v>
      </c>
      <c r="DS46">
        <v>0</v>
      </c>
      <c r="DT46">
        <v>-21.91</v>
      </c>
      <c r="DU46">
        <v>-1.67</v>
      </c>
      <c r="DV46">
        <v>34.625</v>
      </c>
      <c r="DW46">
        <v>39.875</v>
      </c>
      <c r="DX46">
        <v>36.875</v>
      </c>
      <c r="DY46">
        <v>39.375</v>
      </c>
      <c r="DZ46">
        <v>35.561999999999998</v>
      </c>
      <c r="EA46">
        <v>0</v>
      </c>
      <c r="EB46">
        <v>0</v>
      </c>
      <c r="EC46">
        <v>0</v>
      </c>
      <c r="ED46">
        <v>5544.3000001907303</v>
      </c>
      <c r="EE46">
        <v>0</v>
      </c>
      <c r="EF46">
        <v>3.274</v>
      </c>
      <c r="EG46">
        <v>1.1069230385104101</v>
      </c>
      <c r="EH46">
        <v>-2.75076928526699</v>
      </c>
      <c r="EI46">
        <v>-19.090399999999999</v>
      </c>
      <c r="EJ46">
        <v>15</v>
      </c>
      <c r="EK46">
        <v>1634337546.5999999</v>
      </c>
      <c r="EL46" t="s">
        <v>452</v>
      </c>
      <c r="EM46">
        <v>1634337546.5999999</v>
      </c>
      <c r="EN46">
        <v>1634337544.5999999</v>
      </c>
      <c r="EO46">
        <v>133</v>
      </c>
      <c r="EP46">
        <v>-2.1000000000000001E-2</v>
      </c>
      <c r="EQ46">
        <v>-1.2999999999999999E-2</v>
      </c>
      <c r="ER46">
        <v>2.1349999999999998</v>
      </c>
      <c r="ES46">
        <v>0.155</v>
      </c>
      <c r="ET46">
        <v>147</v>
      </c>
      <c r="EU46">
        <v>18</v>
      </c>
      <c r="EV46">
        <v>0.16</v>
      </c>
      <c r="EW46">
        <v>0.22</v>
      </c>
      <c r="EX46">
        <v>1.0910685</v>
      </c>
      <c r="EY46">
        <v>-0.132731257035651</v>
      </c>
      <c r="EZ46">
        <v>2.3624989476188098E-2</v>
      </c>
      <c r="FA46">
        <v>0</v>
      </c>
      <c r="FB46">
        <v>3.6628147999999999E-2</v>
      </c>
      <c r="FC46">
        <v>0.101635201350844</v>
      </c>
      <c r="FD46">
        <v>1.1185271568010999E-2</v>
      </c>
      <c r="FE46">
        <v>1</v>
      </c>
      <c r="FF46">
        <v>1</v>
      </c>
      <c r="FG46">
        <v>2</v>
      </c>
      <c r="FH46" t="s">
        <v>400</v>
      </c>
      <c r="FI46">
        <v>3.8844699999999999</v>
      </c>
      <c r="FJ46">
        <v>2.7589600000000001</v>
      </c>
      <c r="FK46">
        <v>3.5852700000000001E-2</v>
      </c>
      <c r="FL46">
        <v>3.6242900000000002E-2</v>
      </c>
      <c r="FM46">
        <v>8.4746100000000005E-2</v>
      </c>
      <c r="FN46">
        <v>8.52662E-2</v>
      </c>
      <c r="FO46">
        <v>37982.1</v>
      </c>
      <c r="FP46">
        <v>41690.400000000001</v>
      </c>
      <c r="FQ46">
        <v>35687.4</v>
      </c>
      <c r="FR46">
        <v>39255.199999999997</v>
      </c>
      <c r="FS46">
        <v>46336.3</v>
      </c>
      <c r="FT46">
        <v>51841.4</v>
      </c>
      <c r="FU46">
        <v>55802.9</v>
      </c>
      <c r="FV46">
        <v>62940.2</v>
      </c>
      <c r="FW46">
        <v>2.6569199999999999</v>
      </c>
      <c r="FX46">
        <v>2.26105</v>
      </c>
      <c r="FY46">
        <v>-0.68200700000000003</v>
      </c>
      <c r="FZ46">
        <v>0</v>
      </c>
      <c r="GA46">
        <v>-244.745</v>
      </c>
      <c r="GB46">
        <v>999.9</v>
      </c>
      <c r="GC46">
        <v>52.106000000000002</v>
      </c>
      <c r="GD46">
        <v>27.523</v>
      </c>
      <c r="GE46">
        <v>21.149899999999999</v>
      </c>
      <c r="GF46">
        <v>55.920299999999997</v>
      </c>
      <c r="GG46">
        <v>44.591299999999997</v>
      </c>
      <c r="GH46">
        <v>3</v>
      </c>
      <c r="GI46">
        <v>-0.24444399999999999</v>
      </c>
      <c r="GJ46">
        <v>-0.87815600000000005</v>
      </c>
      <c r="GK46">
        <v>20.148599999999998</v>
      </c>
      <c r="GL46">
        <v>5.20411</v>
      </c>
      <c r="GM46">
        <v>12.007300000000001</v>
      </c>
      <c r="GN46">
        <v>4.9757499999999997</v>
      </c>
      <c r="GO46">
        <v>3.2930000000000001</v>
      </c>
      <c r="GP46">
        <v>44.4</v>
      </c>
      <c r="GQ46">
        <v>2186.6999999999998</v>
      </c>
      <c r="GR46">
        <v>9999</v>
      </c>
      <c r="GS46">
        <v>9999</v>
      </c>
      <c r="GT46">
        <v>1.8630899999999999</v>
      </c>
      <c r="GU46">
        <v>1.8680099999999999</v>
      </c>
      <c r="GV46">
        <v>1.86772</v>
      </c>
      <c r="GW46">
        <v>1.8689</v>
      </c>
      <c r="GX46">
        <v>1.86981</v>
      </c>
      <c r="GY46">
        <v>1.86581</v>
      </c>
      <c r="GZ46">
        <v>1.8669100000000001</v>
      </c>
      <c r="HA46">
        <v>1.86829</v>
      </c>
      <c r="HB46">
        <v>5</v>
      </c>
      <c r="HC46">
        <v>0</v>
      </c>
      <c r="HD46">
        <v>0</v>
      </c>
      <c r="HE46">
        <v>0</v>
      </c>
      <c r="HF46" t="s">
        <v>395</v>
      </c>
      <c r="HG46" t="s">
        <v>396</v>
      </c>
      <c r="HH46" t="s">
        <v>397</v>
      </c>
      <c r="HI46" t="s">
        <v>397</v>
      </c>
      <c r="HJ46" t="s">
        <v>397</v>
      </c>
      <c r="HK46" t="s">
        <v>397</v>
      </c>
      <c r="HL46">
        <v>0</v>
      </c>
      <c r="HM46">
        <v>100</v>
      </c>
      <c r="HN46">
        <v>100</v>
      </c>
      <c r="HO46">
        <v>2.1349999999999998</v>
      </c>
      <c r="HP46">
        <v>0.15479999999999999</v>
      </c>
      <c r="HQ46">
        <v>2.1353500000000198</v>
      </c>
      <c r="HR46">
        <v>0</v>
      </c>
      <c r="HS46">
        <v>0</v>
      </c>
      <c r="HT46">
        <v>0</v>
      </c>
      <c r="HU46">
        <v>0.154804999999996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0.6</v>
      </c>
      <c r="ID46">
        <v>0.7</v>
      </c>
      <c r="IE46">
        <v>0.64453099999999997</v>
      </c>
      <c r="IF46">
        <v>0</v>
      </c>
      <c r="IG46">
        <v>2.9968300000000001</v>
      </c>
      <c r="IH46">
        <v>2.9565399999999999</v>
      </c>
      <c r="II46">
        <v>2.7453599999999998</v>
      </c>
      <c r="IJ46">
        <v>2.31934</v>
      </c>
      <c r="IK46">
        <v>31.717300000000002</v>
      </c>
      <c r="IL46">
        <v>24.2364</v>
      </c>
      <c r="IM46">
        <v>18</v>
      </c>
      <c r="IN46">
        <v>1075</v>
      </c>
      <c r="IO46">
        <v>669.10699999999997</v>
      </c>
      <c r="IP46">
        <v>24.9999</v>
      </c>
      <c r="IQ46">
        <v>24.0822</v>
      </c>
      <c r="IR46">
        <v>29.9999</v>
      </c>
      <c r="IS46">
        <v>23.953900000000001</v>
      </c>
      <c r="IT46">
        <v>23.904399999999999</v>
      </c>
      <c r="IU46">
        <v>100</v>
      </c>
      <c r="IV46">
        <v>14.833600000000001</v>
      </c>
      <c r="IW46">
        <v>64.811800000000005</v>
      </c>
      <c r="IX46">
        <v>25</v>
      </c>
      <c r="IY46">
        <v>400</v>
      </c>
      <c r="IZ46">
        <v>17.759699999999999</v>
      </c>
      <c r="JA46">
        <v>103.503</v>
      </c>
      <c r="JB46">
        <v>104.78</v>
      </c>
    </row>
    <row r="47" spans="1:262" x14ac:dyDescent="0.2">
      <c r="A47">
        <v>31</v>
      </c>
      <c r="B47">
        <v>1634337589.5999999</v>
      </c>
      <c r="C47">
        <v>650.5</v>
      </c>
      <c r="D47" t="s">
        <v>463</v>
      </c>
      <c r="E47" t="s">
        <v>464</v>
      </c>
      <c r="F47" t="s">
        <v>390</v>
      </c>
      <c r="G47">
        <v>1634337589.5999999</v>
      </c>
      <c r="H47">
        <f t="shared" si="0"/>
        <v>5.1753327510548281E-5</v>
      </c>
      <c r="I47">
        <f t="shared" si="1"/>
        <v>5.1753327510548279E-2</v>
      </c>
      <c r="J47">
        <f t="shared" si="2"/>
        <v>-1.8771976628256217</v>
      </c>
      <c r="K47">
        <f t="shared" si="3"/>
        <v>138.715</v>
      </c>
      <c r="L47">
        <f t="shared" si="4"/>
        <v>1179.9710108780771</v>
      </c>
      <c r="M47">
        <f t="shared" si="5"/>
        <v>107.40570607355731</v>
      </c>
      <c r="N47">
        <f t="shared" si="6"/>
        <v>12.626397073015001</v>
      </c>
      <c r="O47">
        <f t="shared" si="7"/>
        <v>2.8334610789178087E-3</v>
      </c>
      <c r="P47">
        <f t="shared" si="8"/>
        <v>2.7616003725811904</v>
      </c>
      <c r="Q47">
        <f t="shared" si="9"/>
        <v>2.8318469660554399E-3</v>
      </c>
      <c r="R47">
        <f t="shared" si="10"/>
        <v>1.7700492953400637E-3</v>
      </c>
      <c r="S47">
        <f t="shared" si="11"/>
        <v>0</v>
      </c>
      <c r="T47">
        <f t="shared" si="12"/>
        <v>25.296664211554081</v>
      </c>
      <c r="U47">
        <f t="shared" si="13"/>
        <v>25.296664211554081</v>
      </c>
      <c r="V47">
        <f t="shared" si="14"/>
        <v>3.2363525823183017</v>
      </c>
      <c r="W47">
        <f t="shared" si="15"/>
        <v>49.927428725750211</v>
      </c>
      <c r="X47">
        <f t="shared" si="16"/>
        <v>1.6171964739007001</v>
      </c>
      <c r="Y47">
        <f t="shared" si="17"/>
        <v>3.2390942517466885</v>
      </c>
      <c r="Z47">
        <f t="shared" si="18"/>
        <v>1.6191561084176016</v>
      </c>
      <c r="AA47">
        <f t="shared" si="19"/>
        <v>-2.2823217432151792</v>
      </c>
      <c r="AB47">
        <f t="shared" si="20"/>
        <v>2.1194725753533503</v>
      </c>
      <c r="AC47">
        <f t="shared" si="21"/>
        <v>0.16283751116802042</v>
      </c>
      <c r="AD47">
        <f t="shared" si="22"/>
        <v>-1.1656693808426155E-5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48245.838477002209</v>
      </c>
      <c r="AJ47" t="s">
        <v>391</v>
      </c>
      <c r="AK47" t="s">
        <v>391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391</v>
      </c>
      <c r="AQ47" t="s">
        <v>391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-1.8771976628256217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391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238</v>
      </c>
      <c r="BM47">
        <v>300</v>
      </c>
      <c r="BN47">
        <v>300</v>
      </c>
      <c r="BO47">
        <v>300</v>
      </c>
      <c r="BP47">
        <v>10402.799999999999</v>
      </c>
      <c r="BQ47">
        <v>978.41</v>
      </c>
      <c r="BR47">
        <v>-7.35668E-3</v>
      </c>
      <c r="BS47">
        <v>3.15</v>
      </c>
      <c r="BT47" t="s">
        <v>391</v>
      </c>
      <c r="BU47" t="s">
        <v>391</v>
      </c>
      <c r="BV47" t="s">
        <v>391</v>
      </c>
      <c r="BW47" t="s">
        <v>391</v>
      </c>
      <c r="BX47" t="s">
        <v>391</v>
      </c>
      <c r="BY47" t="s">
        <v>391</v>
      </c>
      <c r="BZ47" t="s">
        <v>391</v>
      </c>
      <c r="CA47" t="s">
        <v>391</v>
      </c>
      <c r="CB47" t="s">
        <v>391</v>
      </c>
      <c r="CC47" t="s">
        <v>391</v>
      </c>
      <c r="CD47">
        <f t="shared" si="42"/>
        <v>0</v>
      </c>
      <c r="CE47">
        <f t="shared" si="43"/>
        <v>0</v>
      </c>
      <c r="CF47">
        <f t="shared" si="44"/>
        <v>0</v>
      </c>
      <c r="CG47">
        <f t="shared" si="45"/>
        <v>0</v>
      </c>
      <c r="CH47">
        <v>6</v>
      </c>
      <c r="CI47">
        <v>0.5</v>
      </c>
      <c r="CJ47" t="s">
        <v>392</v>
      </c>
      <c r="CK47">
        <v>2</v>
      </c>
      <c r="CL47">
        <v>1634337589.5999999</v>
      </c>
      <c r="CM47">
        <v>138.715</v>
      </c>
      <c r="CN47">
        <v>137.59299999999999</v>
      </c>
      <c r="CO47">
        <v>17.7667</v>
      </c>
      <c r="CP47">
        <v>17.7362</v>
      </c>
      <c r="CQ47">
        <v>136.58000000000001</v>
      </c>
      <c r="CR47">
        <v>17.611899999999999</v>
      </c>
      <c r="CS47">
        <v>1000.01</v>
      </c>
      <c r="CT47">
        <v>90.923900000000003</v>
      </c>
      <c r="CU47">
        <v>0.100121</v>
      </c>
      <c r="CV47">
        <v>25.3109</v>
      </c>
      <c r="CW47">
        <v>-265.09399999999999</v>
      </c>
      <c r="CX47">
        <v>999.9</v>
      </c>
      <c r="CY47">
        <v>0</v>
      </c>
      <c r="CZ47">
        <v>0</v>
      </c>
      <c r="DA47">
        <v>9977.5</v>
      </c>
      <c r="DB47">
        <v>0</v>
      </c>
      <c r="DC47">
        <v>0.27582000000000001</v>
      </c>
      <c r="DD47">
        <v>1.12201</v>
      </c>
      <c r="DE47">
        <v>141.22399999999999</v>
      </c>
      <c r="DF47">
        <v>140.077</v>
      </c>
      <c r="DG47">
        <v>3.05367E-2</v>
      </c>
      <c r="DH47">
        <v>137.59299999999999</v>
      </c>
      <c r="DI47">
        <v>17.7362</v>
      </c>
      <c r="DJ47">
        <v>1.6154200000000001</v>
      </c>
      <c r="DK47">
        <v>1.6126400000000001</v>
      </c>
      <c r="DL47">
        <v>14.1067</v>
      </c>
      <c r="DM47">
        <v>14.0801</v>
      </c>
      <c r="DN47">
        <v>0</v>
      </c>
      <c r="DO47">
        <v>0</v>
      </c>
      <c r="DP47">
        <v>0</v>
      </c>
      <c r="DQ47">
        <v>0</v>
      </c>
      <c r="DR47">
        <v>0.21</v>
      </c>
      <c r="DS47">
        <v>0</v>
      </c>
      <c r="DT47">
        <v>-13.97</v>
      </c>
      <c r="DU47">
        <v>-1</v>
      </c>
      <c r="DV47">
        <v>34.625</v>
      </c>
      <c r="DW47">
        <v>39.875</v>
      </c>
      <c r="DX47">
        <v>36.936999999999998</v>
      </c>
      <c r="DY47">
        <v>39.436999999999998</v>
      </c>
      <c r="DZ47">
        <v>35.625</v>
      </c>
      <c r="EA47">
        <v>0</v>
      </c>
      <c r="EB47">
        <v>0</v>
      </c>
      <c r="EC47">
        <v>0</v>
      </c>
      <c r="ED47">
        <v>5549.7000000476801</v>
      </c>
      <c r="EE47">
        <v>0</v>
      </c>
      <c r="EF47">
        <v>3.01461538461538</v>
      </c>
      <c r="EG47">
        <v>-4.7576067911174604</v>
      </c>
      <c r="EH47">
        <v>0.94017078216806305</v>
      </c>
      <c r="EI47">
        <v>-18.661538461538498</v>
      </c>
      <c r="EJ47">
        <v>15</v>
      </c>
      <c r="EK47">
        <v>1634337546.5999999</v>
      </c>
      <c r="EL47" t="s">
        <v>452</v>
      </c>
      <c r="EM47">
        <v>1634337546.5999999</v>
      </c>
      <c r="EN47">
        <v>1634337544.5999999</v>
      </c>
      <c r="EO47">
        <v>133</v>
      </c>
      <c r="EP47">
        <v>-2.1000000000000001E-2</v>
      </c>
      <c r="EQ47">
        <v>-1.2999999999999999E-2</v>
      </c>
      <c r="ER47">
        <v>2.1349999999999998</v>
      </c>
      <c r="ES47">
        <v>0.155</v>
      </c>
      <c r="ET47">
        <v>147</v>
      </c>
      <c r="EU47">
        <v>18</v>
      </c>
      <c r="EV47">
        <v>0.16</v>
      </c>
      <c r="EW47">
        <v>0.22</v>
      </c>
      <c r="EX47">
        <v>1.0856865</v>
      </c>
      <c r="EY47">
        <v>6.2592270168853201E-2</v>
      </c>
      <c r="EZ47">
        <v>1.7040894863533398E-2</v>
      </c>
      <c r="FA47">
        <v>1</v>
      </c>
      <c r="FB47">
        <v>3.7201402500000001E-2</v>
      </c>
      <c r="FC47">
        <v>-6.0571836022514203E-2</v>
      </c>
      <c r="FD47">
        <v>9.7890105990464504E-3</v>
      </c>
      <c r="FE47">
        <v>1</v>
      </c>
      <c r="FF47">
        <v>2</v>
      </c>
      <c r="FG47">
        <v>2</v>
      </c>
      <c r="FH47" t="s">
        <v>394</v>
      </c>
      <c r="FI47">
        <v>3.88442</v>
      </c>
      <c r="FJ47">
        <v>2.7589199999999998</v>
      </c>
      <c r="FK47">
        <v>3.5613800000000001E-2</v>
      </c>
      <c r="FL47">
        <v>3.5994199999999997E-2</v>
      </c>
      <c r="FM47">
        <v>8.48584E-2</v>
      </c>
      <c r="FN47">
        <v>8.5363499999999995E-2</v>
      </c>
      <c r="FO47">
        <v>37991.9</v>
      </c>
      <c r="FP47">
        <v>41700.9</v>
      </c>
      <c r="FQ47">
        <v>35687.800000000003</v>
      </c>
      <c r="FR47">
        <v>39254.9</v>
      </c>
      <c r="FS47">
        <v>46330.9</v>
      </c>
      <c r="FT47">
        <v>51835.9</v>
      </c>
      <c r="FU47">
        <v>55803.4</v>
      </c>
      <c r="FV47">
        <v>62940.2</v>
      </c>
      <c r="FW47">
        <v>2.6570999999999998</v>
      </c>
      <c r="FX47">
        <v>2.2606700000000002</v>
      </c>
      <c r="FY47">
        <v>-0.68017499999999997</v>
      </c>
      <c r="FZ47">
        <v>0</v>
      </c>
      <c r="GA47">
        <v>-244.74799999999999</v>
      </c>
      <c r="GB47">
        <v>999.9</v>
      </c>
      <c r="GC47">
        <v>52.082000000000001</v>
      </c>
      <c r="GD47">
        <v>27.523</v>
      </c>
      <c r="GE47">
        <v>21.138400000000001</v>
      </c>
      <c r="GF47">
        <v>56.500300000000003</v>
      </c>
      <c r="GG47">
        <v>44.607399999999998</v>
      </c>
      <c r="GH47">
        <v>3</v>
      </c>
      <c r="GI47">
        <v>-0.244342</v>
      </c>
      <c r="GJ47">
        <v>-0.87907999999999997</v>
      </c>
      <c r="GK47">
        <v>20.148599999999998</v>
      </c>
      <c r="GL47">
        <v>5.2042599999999997</v>
      </c>
      <c r="GM47">
        <v>12.0076</v>
      </c>
      <c r="GN47">
        <v>4.9757499999999997</v>
      </c>
      <c r="GO47">
        <v>3.2930299999999999</v>
      </c>
      <c r="GP47">
        <v>44.4</v>
      </c>
      <c r="GQ47">
        <v>2187.1</v>
      </c>
      <c r="GR47">
        <v>9999</v>
      </c>
      <c r="GS47">
        <v>9999</v>
      </c>
      <c r="GT47">
        <v>1.8631</v>
      </c>
      <c r="GU47">
        <v>1.86799</v>
      </c>
      <c r="GV47">
        <v>1.8676999999999999</v>
      </c>
      <c r="GW47">
        <v>1.8689</v>
      </c>
      <c r="GX47">
        <v>1.86981</v>
      </c>
      <c r="GY47">
        <v>1.8658300000000001</v>
      </c>
      <c r="GZ47">
        <v>1.8669100000000001</v>
      </c>
      <c r="HA47">
        <v>1.86829</v>
      </c>
      <c r="HB47">
        <v>5</v>
      </c>
      <c r="HC47">
        <v>0</v>
      </c>
      <c r="HD47">
        <v>0</v>
      </c>
      <c r="HE47">
        <v>0</v>
      </c>
      <c r="HF47" t="s">
        <v>395</v>
      </c>
      <c r="HG47" t="s">
        <v>396</v>
      </c>
      <c r="HH47" t="s">
        <v>397</v>
      </c>
      <c r="HI47" t="s">
        <v>397</v>
      </c>
      <c r="HJ47" t="s">
        <v>397</v>
      </c>
      <c r="HK47" t="s">
        <v>397</v>
      </c>
      <c r="HL47">
        <v>0</v>
      </c>
      <c r="HM47">
        <v>100</v>
      </c>
      <c r="HN47">
        <v>100</v>
      </c>
      <c r="HO47">
        <v>2.1349999999999998</v>
      </c>
      <c r="HP47">
        <v>0.15479999999999999</v>
      </c>
      <c r="HQ47">
        <v>2.1353500000000198</v>
      </c>
      <c r="HR47">
        <v>0</v>
      </c>
      <c r="HS47">
        <v>0</v>
      </c>
      <c r="HT47">
        <v>0</v>
      </c>
      <c r="HU47">
        <v>0.154804999999996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0.7</v>
      </c>
      <c r="ID47">
        <v>0.8</v>
      </c>
      <c r="IE47">
        <v>0.64086900000000002</v>
      </c>
      <c r="IF47">
        <v>0</v>
      </c>
      <c r="IG47">
        <v>2.9980500000000001</v>
      </c>
      <c r="IH47">
        <v>2.9553199999999999</v>
      </c>
      <c r="II47">
        <v>2.7453599999999998</v>
      </c>
      <c r="IJ47">
        <v>2.34985</v>
      </c>
      <c r="IK47">
        <v>31.717300000000002</v>
      </c>
      <c r="IL47">
        <v>24.245100000000001</v>
      </c>
      <c r="IM47">
        <v>18</v>
      </c>
      <c r="IN47">
        <v>1075.17</v>
      </c>
      <c r="IO47">
        <v>668.78800000000001</v>
      </c>
      <c r="IP47">
        <v>24.9998</v>
      </c>
      <c r="IQ47">
        <v>24.081600000000002</v>
      </c>
      <c r="IR47">
        <v>30</v>
      </c>
      <c r="IS47">
        <v>23.951899999999998</v>
      </c>
      <c r="IT47">
        <v>23.903700000000001</v>
      </c>
      <c r="IU47">
        <v>100</v>
      </c>
      <c r="IV47">
        <v>14.833600000000001</v>
      </c>
      <c r="IW47">
        <v>64.811800000000005</v>
      </c>
      <c r="IX47">
        <v>25</v>
      </c>
      <c r="IY47">
        <v>400</v>
      </c>
      <c r="IZ47">
        <v>17.759499999999999</v>
      </c>
      <c r="JA47">
        <v>103.504</v>
      </c>
      <c r="JB47">
        <v>104.78</v>
      </c>
    </row>
    <row r="48" spans="1:262" x14ac:dyDescent="0.2">
      <c r="A48">
        <v>32</v>
      </c>
      <c r="B48">
        <v>1634337594.5999999</v>
      </c>
      <c r="C48">
        <v>655.5</v>
      </c>
      <c r="D48" t="s">
        <v>465</v>
      </c>
      <c r="E48" t="s">
        <v>466</v>
      </c>
      <c r="F48" t="s">
        <v>390</v>
      </c>
      <c r="G48">
        <v>1634337594.5999999</v>
      </c>
      <c r="H48">
        <f t="shared" si="0"/>
        <v>7.7376807641336864E-5</v>
      </c>
      <c r="I48">
        <f t="shared" si="1"/>
        <v>7.7376807641336864E-2</v>
      </c>
      <c r="J48">
        <f t="shared" si="2"/>
        <v>-1.8073552972384184</v>
      </c>
      <c r="K48">
        <f t="shared" si="3"/>
        <v>137.673</v>
      </c>
      <c r="L48">
        <f t="shared" si="4"/>
        <v>806.42850129869169</v>
      </c>
      <c r="M48">
        <f t="shared" si="5"/>
        <v>73.408106988028052</v>
      </c>
      <c r="N48">
        <f t="shared" si="6"/>
        <v>12.532188900922199</v>
      </c>
      <c r="O48">
        <f t="shared" si="7"/>
        <v>4.2398010292365599E-3</v>
      </c>
      <c r="P48">
        <f t="shared" si="8"/>
        <v>2.7697357551318049</v>
      </c>
      <c r="Q48">
        <f t="shared" si="9"/>
        <v>4.2361987163635102E-3</v>
      </c>
      <c r="R48">
        <f t="shared" si="10"/>
        <v>2.647947588722048E-3</v>
      </c>
      <c r="S48">
        <f t="shared" si="11"/>
        <v>0</v>
      </c>
      <c r="T48">
        <f t="shared" si="12"/>
        <v>25.296374130163372</v>
      </c>
      <c r="U48">
        <f t="shared" si="13"/>
        <v>25.296374130163372</v>
      </c>
      <c r="V48">
        <f t="shared" si="14"/>
        <v>3.236296736650758</v>
      </c>
      <c r="W48">
        <f t="shared" si="15"/>
        <v>49.930306796186109</v>
      </c>
      <c r="X48">
        <f t="shared" si="16"/>
        <v>1.6179343248574598</v>
      </c>
      <c r="Y48">
        <f t="shared" si="17"/>
        <v>3.2403853063867909</v>
      </c>
      <c r="Z48">
        <f t="shared" si="18"/>
        <v>1.6183624117932982</v>
      </c>
      <c r="AA48">
        <f t="shared" si="19"/>
        <v>-3.4123172169829559</v>
      </c>
      <c r="AB48">
        <f t="shared" si="20"/>
        <v>3.1694892090405076</v>
      </c>
      <c r="AC48">
        <f t="shared" si="21"/>
        <v>0.24280209265313848</v>
      </c>
      <c r="AD48">
        <f t="shared" si="22"/>
        <v>-2.5915289309619283E-5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48467.630336409093</v>
      </c>
      <c r="AJ48" t="s">
        <v>391</v>
      </c>
      <c r="AK48" t="s">
        <v>391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391</v>
      </c>
      <c r="AQ48" t="s">
        <v>391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-1.8073552972384184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391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238</v>
      </c>
      <c r="BM48">
        <v>300</v>
      </c>
      <c r="BN48">
        <v>300</v>
      </c>
      <c r="BO48">
        <v>300</v>
      </c>
      <c r="BP48">
        <v>10402.799999999999</v>
      </c>
      <c r="BQ48">
        <v>978.41</v>
      </c>
      <c r="BR48">
        <v>-7.35668E-3</v>
      </c>
      <c r="BS48">
        <v>3.15</v>
      </c>
      <c r="BT48" t="s">
        <v>391</v>
      </c>
      <c r="BU48" t="s">
        <v>391</v>
      </c>
      <c r="BV48" t="s">
        <v>391</v>
      </c>
      <c r="BW48" t="s">
        <v>391</v>
      </c>
      <c r="BX48" t="s">
        <v>391</v>
      </c>
      <c r="BY48" t="s">
        <v>391</v>
      </c>
      <c r="BZ48" t="s">
        <v>391</v>
      </c>
      <c r="CA48" t="s">
        <v>391</v>
      </c>
      <c r="CB48" t="s">
        <v>391</v>
      </c>
      <c r="CC48" t="s">
        <v>391</v>
      </c>
      <c r="CD48">
        <f t="shared" si="42"/>
        <v>0</v>
      </c>
      <c r="CE48">
        <f t="shared" si="43"/>
        <v>0</v>
      </c>
      <c r="CF48">
        <f t="shared" si="44"/>
        <v>0</v>
      </c>
      <c r="CG48">
        <f t="shared" si="45"/>
        <v>0</v>
      </c>
      <c r="CH48">
        <v>6</v>
      </c>
      <c r="CI48">
        <v>0.5</v>
      </c>
      <c r="CJ48" t="s">
        <v>392</v>
      </c>
      <c r="CK48">
        <v>2</v>
      </c>
      <c r="CL48">
        <v>1634337594.5999999</v>
      </c>
      <c r="CM48">
        <v>137.673</v>
      </c>
      <c r="CN48">
        <v>136.595</v>
      </c>
      <c r="CO48">
        <v>17.773900000000001</v>
      </c>
      <c r="CP48">
        <v>17.728300000000001</v>
      </c>
      <c r="CQ48">
        <v>135.53700000000001</v>
      </c>
      <c r="CR48">
        <v>17.6191</v>
      </c>
      <c r="CS48">
        <v>1000.02</v>
      </c>
      <c r="CT48">
        <v>90.928799999999995</v>
      </c>
      <c r="CU48">
        <v>9.9861400000000003E-2</v>
      </c>
      <c r="CV48">
        <v>25.317599999999999</v>
      </c>
      <c r="CW48">
        <v>-265.14699999999999</v>
      </c>
      <c r="CX48">
        <v>999.9</v>
      </c>
      <c r="CY48">
        <v>0</v>
      </c>
      <c r="CZ48">
        <v>0</v>
      </c>
      <c r="DA48">
        <v>10025</v>
      </c>
      <c r="DB48">
        <v>0</v>
      </c>
      <c r="DC48">
        <v>0.27582000000000001</v>
      </c>
      <c r="DD48">
        <v>1.07803</v>
      </c>
      <c r="DE48">
        <v>140.16399999999999</v>
      </c>
      <c r="DF48">
        <v>139.06</v>
      </c>
      <c r="DG48">
        <v>4.5549399999999997E-2</v>
      </c>
      <c r="DH48">
        <v>136.595</v>
      </c>
      <c r="DI48">
        <v>17.728300000000001</v>
      </c>
      <c r="DJ48">
        <v>1.61616</v>
      </c>
      <c r="DK48">
        <v>1.6120099999999999</v>
      </c>
      <c r="DL48">
        <v>14.1137</v>
      </c>
      <c r="DM48">
        <v>14.0741</v>
      </c>
      <c r="DN48">
        <v>0</v>
      </c>
      <c r="DO48">
        <v>0</v>
      </c>
      <c r="DP48">
        <v>0</v>
      </c>
      <c r="DQ48">
        <v>0</v>
      </c>
      <c r="DR48">
        <v>0.54</v>
      </c>
      <c r="DS48">
        <v>0</v>
      </c>
      <c r="DT48">
        <v>-19.649999999999999</v>
      </c>
      <c r="DU48">
        <v>-1.39</v>
      </c>
      <c r="DV48">
        <v>34.625</v>
      </c>
      <c r="DW48">
        <v>39.936999999999998</v>
      </c>
      <c r="DX48">
        <v>36.936999999999998</v>
      </c>
      <c r="DY48">
        <v>39.5</v>
      </c>
      <c r="DZ48">
        <v>35.625</v>
      </c>
      <c r="EA48">
        <v>0</v>
      </c>
      <c r="EB48">
        <v>0</v>
      </c>
      <c r="EC48">
        <v>0</v>
      </c>
      <c r="ED48">
        <v>5554.5</v>
      </c>
      <c r="EE48">
        <v>0</v>
      </c>
      <c r="EF48">
        <v>3.0573076923076901</v>
      </c>
      <c r="EG48">
        <v>-2.0064955804579601</v>
      </c>
      <c r="EH48">
        <v>1.1729913420409099</v>
      </c>
      <c r="EI48">
        <v>-18.8288461538462</v>
      </c>
      <c r="EJ48">
        <v>15</v>
      </c>
      <c r="EK48">
        <v>1634337546.5999999</v>
      </c>
      <c r="EL48" t="s">
        <v>452</v>
      </c>
      <c r="EM48">
        <v>1634337546.5999999</v>
      </c>
      <c r="EN48">
        <v>1634337544.5999999</v>
      </c>
      <c r="EO48">
        <v>133</v>
      </c>
      <c r="EP48">
        <v>-2.1000000000000001E-2</v>
      </c>
      <c r="EQ48">
        <v>-1.2999999999999999E-2</v>
      </c>
      <c r="ER48">
        <v>2.1349999999999998</v>
      </c>
      <c r="ES48">
        <v>0.155</v>
      </c>
      <c r="ET48">
        <v>147</v>
      </c>
      <c r="EU48">
        <v>18</v>
      </c>
      <c r="EV48">
        <v>0.16</v>
      </c>
      <c r="EW48">
        <v>0.22</v>
      </c>
      <c r="EX48">
        <v>1.09046024390244</v>
      </c>
      <c r="EY48">
        <v>3.1426202090591999E-2</v>
      </c>
      <c r="EZ48">
        <v>1.6604519585709802E-2</v>
      </c>
      <c r="FA48">
        <v>1</v>
      </c>
      <c r="FB48">
        <v>3.6998612195122002E-2</v>
      </c>
      <c r="FC48">
        <v>-5.3012119860627101E-2</v>
      </c>
      <c r="FD48">
        <v>9.8088511225817507E-3</v>
      </c>
      <c r="FE48">
        <v>1</v>
      </c>
      <c r="FF48">
        <v>2</v>
      </c>
      <c r="FG48">
        <v>2</v>
      </c>
      <c r="FH48" t="s">
        <v>394</v>
      </c>
      <c r="FI48">
        <v>3.8844400000000001</v>
      </c>
      <c r="FJ48">
        <v>2.7590699999999999</v>
      </c>
      <c r="FK48">
        <v>3.5363199999999997E-2</v>
      </c>
      <c r="FL48">
        <v>3.5754000000000001E-2</v>
      </c>
      <c r="FM48">
        <v>8.4887900000000002E-2</v>
      </c>
      <c r="FN48">
        <v>8.5341299999999995E-2</v>
      </c>
      <c r="FO48">
        <v>38001.599999999999</v>
      </c>
      <c r="FP48">
        <v>41711.5</v>
      </c>
      <c r="FQ48">
        <v>35687.599999999999</v>
      </c>
      <c r="FR48">
        <v>39255.1</v>
      </c>
      <c r="FS48">
        <v>46329.3</v>
      </c>
      <c r="FT48">
        <v>51837</v>
      </c>
      <c r="FU48">
        <v>55803.3</v>
      </c>
      <c r="FV48">
        <v>62940.1</v>
      </c>
      <c r="FW48">
        <v>2.6596500000000001</v>
      </c>
      <c r="FX48">
        <v>2.2608700000000002</v>
      </c>
      <c r="FY48">
        <v>-0.68201100000000003</v>
      </c>
      <c r="FZ48">
        <v>0</v>
      </c>
      <c r="GA48">
        <v>-244.745</v>
      </c>
      <c r="GB48">
        <v>999.9</v>
      </c>
      <c r="GC48">
        <v>52.082000000000001</v>
      </c>
      <c r="GD48">
        <v>27.503</v>
      </c>
      <c r="GE48">
        <v>21.112400000000001</v>
      </c>
      <c r="GF48">
        <v>55.970300000000002</v>
      </c>
      <c r="GG48">
        <v>44.623399999999997</v>
      </c>
      <c r="GH48">
        <v>3</v>
      </c>
      <c r="GI48">
        <v>-0.24434500000000001</v>
      </c>
      <c r="GJ48">
        <v>-0.87979799999999997</v>
      </c>
      <c r="GK48">
        <v>20.148599999999998</v>
      </c>
      <c r="GL48">
        <v>5.20411</v>
      </c>
      <c r="GM48">
        <v>12.0083</v>
      </c>
      <c r="GN48">
        <v>4.9756999999999998</v>
      </c>
      <c r="GO48">
        <v>3.2930299999999999</v>
      </c>
      <c r="GP48">
        <v>44.4</v>
      </c>
      <c r="GQ48">
        <v>2187.1</v>
      </c>
      <c r="GR48">
        <v>9999</v>
      </c>
      <c r="GS48">
        <v>9999</v>
      </c>
      <c r="GT48">
        <v>1.8631</v>
      </c>
      <c r="GU48">
        <v>1.8680000000000001</v>
      </c>
      <c r="GV48">
        <v>1.8677299999999999</v>
      </c>
      <c r="GW48">
        <v>1.8689</v>
      </c>
      <c r="GX48">
        <v>1.8697900000000001</v>
      </c>
      <c r="GY48">
        <v>1.8658300000000001</v>
      </c>
      <c r="GZ48">
        <v>1.8669100000000001</v>
      </c>
      <c r="HA48">
        <v>1.86829</v>
      </c>
      <c r="HB48">
        <v>5</v>
      </c>
      <c r="HC48">
        <v>0</v>
      </c>
      <c r="HD48">
        <v>0</v>
      </c>
      <c r="HE48">
        <v>0</v>
      </c>
      <c r="HF48" t="s">
        <v>395</v>
      </c>
      <c r="HG48" t="s">
        <v>396</v>
      </c>
      <c r="HH48" t="s">
        <v>397</v>
      </c>
      <c r="HI48" t="s">
        <v>397</v>
      </c>
      <c r="HJ48" t="s">
        <v>397</v>
      </c>
      <c r="HK48" t="s">
        <v>397</v>
      </c>
      <c r="HL48">
        <v>0</v>
      </c>
      <c r="HM48">
        <v>100</v>
      </c>
      <c r="HN48">
        <v>100</v>
      </c>
      <c r="HO48">
        <v>2.1360000000000001</v>
      </c>
      <c r="HP48">
        <v>0.15479999999999999</v>
      </c>
      <c r="HQ48">
        <v>2.1353500000000198</v>
      </c>
      <c r="HR48">
        <v>0</v>
      </c>
      <c r="HS48">
        <v>0</v>
      </c>
      <c r="HT48">
        <v>0</v>
      </c>
      <c r="HU48">
        <v>0.154804999999996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0.8</v>
      </c>
      <c r="ID48">
        <v>0.8</v>
      </c>
      <c r="IE48">
        <v>0.63720699999999997</v>
      </c>
      <c r="IF48">
        <v>0</v>
      </c>
      <c r="IG48">
        <v>2.9968300000000001</v>
      </c>
      <c r="IH48">
        <v>2.9565399999999999</v>
      </c>
      <c r="II48">
        <v>2.7453599999999998</v>
      </c>
      <c r="IJ48">
        <v>2.3144499999999999</v>
      </c>
      <c r="IK48">
        <v>31.717300000000002</v>
      </c>
      <c r="IL48">
        <v>24.2364</v>
      </c>
      <c r="IM48">
        <v>18</v>
      </c>
      <c r="IN48">
        <v>1078.24</v>
      </c>
      <c r="IO48">
        <v>668.93700000000001</v>
      </c>
      <c r="IP48">
        <v>24.9998</v>
      </c>
      <c r="IQ48">
        <v>24.080200000000001</v>
      </c>
      <c r="IR48">
        <v>30</v>
      </c>
      <c r="IS48">
        <v>23.951000000000001</v>
      </c>
      <c r="IT48">
        <v>23.9024</v>
      </c>
      <c r="IU48">
        <v>100</v>
      </c>
      <c r="IV48">
        <v>14.833600000000001</v>
      </c>
      <c r="IW48">
        <v>64.811800000000005</v>
      </c>
      <c r="IX48">
        <v>25</v>
      </c>
      <c r="IY48">
        <v>400</v>
      </c>
      <c r="IZ48">
        <v>17.7561</v>
      </c>
      <c r="JA48">
        <v>103.504</v>
      </c>
      <c r="JB48">
        <v>104.78</v>
      </c>
    </row>
    <row r="49" spans="1:262" x14ac:dyDescent="0.2">
      <c r="A49">
        <v>33</v>
      </c>
      <c r="B49">
        <v>1634337599.5999999</v>
      </c>
      <c r="C49">
        <v>660.5</v>
      </c>
      <c r="D49" t="s">
        <v>467</v>
      </c>
      <c r="E49" t="s">
        <v>468</v>
      </c>
      <c r="F49" t="s">
        <v>390</v>
      </c>
      <c r="G49">
        <v>1634337599.5999999</v>
      </c>
      <c r="H49">
        <f t="shared" ref="H49:H80" si="46">(I49)/1000</f>
        <v>8.7722988357479895E-5</v>
      </c>
      <c r="I49">
        <f t="shared" ref="I49:I80" si="47">1000*CS49*AG49*(CO49-CP49)/(100*CH49*(1000-AG49*CO49))</f>
        <v>8.7722988357479895E-2</v>
      </c>
      <c r="J49">
        <f t="shared" ref="J49:J80" si="48">CS49*AG49*(CN49-CM49*(1000-AG49*CP49)/(1000-AG49*CO49))/(100*CH49)</f>
        <v>-1.786927326710781</v>
      </c>
      <c r="K49">
        <f t="shared" ref="K49:K80" si="49">CM49 - IF(AG49&gt;1, J49*CH49*100/(AI49*DA49), 0)</f>
        <v>136.67400000000001</v>
      </c>
      <c r="L49">
        <f t="shared" ref="L49:L80" si="50">((R49-H49/2)*K49-J49)/(R49+H49/2)</f>
        <v>719.4476515526128</v>
      </c>
      <c r="M49">
        <f t="shared" ref="M49:M80" si="51">L49*(CT49+CU49)/1000</f>
        <v>65.490361416562479</v>
      </c>
      <c r="N49">
        <f t="shared" ref="N49:N80" si="52">(CM49 - IF(AG49&gt;1, J49*CH49*100/(AI49*DA49), 0))*(CT49+CU49)/1000</f>
        <v>12.441252170232001</v>
      </c>
      <c r="O49">
        <f t="shared" ref="O49:O80" si="53">2/((1/Q49-1/P49)+SIGN(Q49)*SQRT((1/Q49-1/P49)*(1/Q49-1/P49) + 4*CI49/((CI49+1)*(CI49+1))*(2*1/Q49*1/P49-1/P49*1/P49)))</f>
        <v>4.8068698132281498E-3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2.7649725556390909</v>
      </c>
      <c r="Q49">
        <f t="shared" ref="Q49:Q80" si="55">H49*(1000-(1000*0.61365*EXP(17.502*U49/(240.97+U49))/(CT49+CU49)+CO49)/2)/(1000*0.61365*EXP(17.502*U49/(240.97+U49))/(CT49+CU49)-CO49)</f>
        <v>4.8022320492804339E-3</v>
      </c>
      <c r="R49">
        <f t="shared" ref="R49:R80" si="56">1/((CI49+1)/(O49/1.6)+1/(P49/1.37)) + CI49/((CI49+1)/(O49/1.6) + CI49/(P49/1.37))</f>
        <v>3.0018113331209502E-3</v>
      </c>
      <c r="S49">
        <f t="shared" ref="S49:S80" si="57">(CD49*CG49)</f>
        <v>0</v>
      </c>
      <c r="T49">
        <f t="shared" ref="T49:T80" si="58">(CV49+(S49+2*0.95*0.0000000567*(((CV49+$B$7)+273)^4-(CV49+273)^4)-44100*H49)/(1.84*29.3*P49+8*0.95*0.0000000567*(CV49+273)^3))</f>
        <v>25.297897559900761</v>
      </c>
      <c r="U49">
        <f t="shared" ref="U49:U80" si="59">($C$7*CW49+$D$7*CX49+$E$7*T49)</f>
        <v>25.297897559900761</v>
      </c>
      <c r="V49">
        <f t="shared" ref="V49:V80" si="60">0.61365*EXP(17.502*U49/(240.97+U49))</f>
        <v>3.2365900325335062</v>
      </c>
      <c r="W49">
        <f t="shared" ref="W49:W80" si="61">(X49/Y49*100)</f>
        <v>49.922300871863982</v>
      </c>
      <c r="X49">
        <f t="shared" ref="X49:X80" si="62">CO49*(CT49+CU49)/1000</f>
        <v>1.6180982937675998</v>
      </c>
      <c r="Y49">
        <f t="shared" ref="Y49:Y80" si="63">0.61365*EXP(17.502*CV49/(240.97+CV49))</f>
        <v>3.2412334077325231</v>
      </c>
      <c r="Z49">
        <f t="shared" ref="Z49:Z80" si="64">(V49-CO49*(CT49+CU49)/1000)</f>
        <v>1.6184917387659064</v>
      </c>
      <c r="AA49">
        <f t="shared" ref="AA49:AA80" si="65">(-H49*44100)</f>
        <v>-3.8685837865648636</v>
      </c>
      <c r="AB49">
        <f t="shared" ref="AB49:AB80" si="66">2*29.3*P49*0.92*(CV49-U49)</f>
        <v>3.5928350639946713</v>
      </c>
      <c r="AC49">
        <f t="shared" ref="AC49:AC80" si="67">2*0.95*0.0000000567*(((CV49+$B$7)+273)^4-(U49+273)^4)</f>
        <v>0.27571530636635017</v>
      </c>
      <c r="AD49">
        <f t="shared" ref="AD49:AD80" si="68">S49+AC49+AA49+AB49</f>
        <v>-3.3416203842229208E-5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48336.44490174864</v>
      </c>
      <c r="AJ49" t="s">
        <v>391</v>
      </c>
      <c r="AK49" t="s">
        <v>391</v>
      </c>
      <c r="AL49">
        <v>0</v>
      </c>
      <c r="AM49">
        <v>0</v>
      </c>
      <c r="AN49" t="e">
        <f t="shared" ref="AN49:AN80" si="72">1-AL49/AM49</f>
        <v>#DIV/0!</v>
      </c>
      <c r="AO49">
        <v>0</v>
      </c>
      <c r="AP49" t="s">
        <v>391</v>
      </c>
      <c r="AQ49" t="s">
        <v>391</v>
      </c>
      <c r="AR49">
        <v>0</v>
      </c>
      <c r="AS49">
        <v>0</v>
      </c>
      <c r="AT49" t="e">
        <f t="shared" ref="AT49:AT80" si="73">1-AR49/AS49</f>
        <v>#DIV/0!</v>
      </c>
      <c r="AU49">
        <v>0.5</v>
      </c>
      <c r="AV49">
        <f t="shared" ref="AV49:AV80" si="74">CE49</f>
        <v>0</v>
      </c>
      <c r="AW49">
        <f t="shared" ref="AW49:AW80" si="75">J49</f>
        <v>-1.786927326710781</v>
      </c>
      <c r="AX49" t="e">
        <f t="shared" ref="AX49:AX80" si="76">AT49*AU49*AV49</f>
        <v>#DIV/0!</v>
      </c>
      <c r="AY49" t="e">
        <f t="shared" ref="AY49:AY80" si="77">(AW49-AO49)/AV49</f>
        <v>#DIV/0!</v>
      </c>
      <c r="AZ49" t="e">
        <f t="shared" ref="AZ49:AZ80" si="78">(AM49-AS49)/AS49</f>
        <v>#DIV/0!</v>
      </c>
      <c r="BA49" t="e">
        <f t="shared" ref="BA49:BA80" si="79">AL49/(AN49+AL49/AS49)</f>
        <v>#DIV/0!</v>
      </c>
      <c r="BB49" t="s">
        <v>391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 t="e">
        <f t="shared" ref="BH49:BH80" si="84">(AS49-AR49)/(AS49-AL49)</f>
        <v>#DIV/0!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238</v>
      </c>
      <c r="BM49">
        <v>300</v>
      </c>
      <c r="BN49">
        <v>300</v>
      </c>
      <c r="BO49">
        <v>300</v>
      </c>
      <c r="BP49">
        <v>10402.799999999999</v>
      </c>
      <c r="BQ49">
        <v>978.41</v>
      </c>
      <c r="BR49">
        <v>-7.35668E-3</v>
      </c>
      <c r="BS49">
        <v>3.15</v>
      </c>
      <c r="BT49" t="s">
        <v>391</v>
      </c>
      <c r="BU49" t="s">
        <v>391</v>
      </c>
      <c r="BV49" t="s">
        <v>391</v>
      </c>
      <c r="BW49" t="s">
        <v>391</v>
      </c>
      <c r="BX49" t="s">
        <v>391</v>
      </c>
      <c r="BY49" t="s">
        <v>391</v>
      </c>
      <c r="BZ49" t="s">
        <v>391</v>
      </c>
      <c r="CA49" t="s">
        <v>391</v>
      </c>
      <c r="CB49" t="s">
        <v>391</v>
      </c>
      <c r="CC49" t="s">
        <v>391</v>
      </c>
      <c r="CD49">
        <f t="shared" ref="CD49:CD80" si="88">$B$11*DB49+$C$11*DC49+$F$11*DN49*(1-DQ49)</f>
        <v>0</v>
      </c>
      <c r="CE49">
        <f t="shared" ref="CE49:CE80" si="89">CD49*CF49</f>
        <v>0</v>
      </c>
      <c r="CF49">
        <f t="shared" ref="CF49:CF80" si="90">($B$11*$D$9+$C$11*$D$9+$F$11*((EA49+DS49)/MAX(EA49+DS49+EB49, 0.1)*$I$9+EB49/MAX(EA49+DS49+EB49, 0.1)*$J$9))/($B$11+$C$11+$F$11)</f>
        <v>0</v>
      </c>
      <c r="CG49">
        <f t="shared" ref="CG49:CG80" si="91">($B$11*$K$9+$C$11*$K$9+$F$11*((EA49+DS49)/MAX(EA49+DS49+EB49, 0.1)*$P$9+EB49/MAX(EA49+DS49+EB49, 0.1)*$Q$9))/($B$11+$C$11+$F$11)</f>
        <v>0</v>
      </c>
      <c r="CH49">
        <v>6</v>
      </c>
      <c r="CI49">
        <v>0.5</v>
      </c>
      <c r="CJ49" t="s">
        <v>392</v>
      </c>
      <c r="CK49">
        <v>2</v>
      </c>
      <c r="CL49">
        <v>1634337599.5999999</v>
      </c>
      <c r="CM49">
        <v>136.67400000000001</v>
      </c>
      <c r="CN49">
        <v>135.60900000000001</v>
      </c>
      <c r="CO49">
        <v>17.775700000000001</v>
      </c>
      <c r="CP49">
        <v>17.724</v>
      </c>
      <c r="CQ49">
        <v>134.53899999999999</v>
      </c>
      <c r="CR49">
        <v>17.620899999999999</v>
      </c>
      <c r="CS49">
        <v>999.96500000000003</v>
      </c>
      <c r="CT49">
        <v>90.928600000000003</v>
      </c>
      <c r="CU49">
        <v>0.100068</v>
      </c>
      <c r="CV49">
        <v>25.321999999999999</v>
      </c>
      <c r="CW49">
        <v>-265.01100000000002</v>
      </c>
      <c r="CX49">
        <v>999.9</v>
      </c>
      <c r="CY49">
        <v>0</v>
      </c>
      <c r="CZ49">
        <v>0</v>
      </c>
      <c r="DA49">
        <v>9996.8799999999992</v>
      </c>
      <c r="DB49">
        <v>0</v>
      </c>
      <c r="DC49">
        <v>0.27582000000000001</v>
      </c>
      <c r="DD49">
        <v>1.0659000000000001</v>
      </c>
      <c r="DE49">
        <v>139.148</v>
      </c>
      <c r="DF49">
        <v>138.05500000000001</v>
      </c>
      <c r="DG49">
        <v>5.1715900000000002E-2</v>
      </c>
      <c r="DH49">
        <v>135.60900000000001</v>
      </c>
      <c r="DI49">
        <v>17.724</v>
      </c>
      <c r="DJ49">
        <v>1.61632</v>
      </c>
      <c r="DK49">
        <v>1.6116200000000001</v>
      </c>
      <c r="DL49">
        <v>14.1153</v>
      </c>
      <c r="DM49">
        <v>14.070399999999999</v>
      </c>
      <c r="DN49">
        <v>0</v>
      </c>
      <c r="DO49">
        <v>0</v>
      </c>
      <c r="DP49">
        <v>0</v>
      </c>
      <c r="DQ49">
        <v>0</v>
      </c>
      <c r="DR49">
        <v>2.23</v>
      </c>
      <c r="DS49">
        <v>0</v>
      </c>
      <c r="DT49">
        <v>-19.190000000000001</v>
      </c>
      <c r="DU49">
        <v>-1.77</v>
      </c>
      <c r="DV49">
        <v>34.625</v>
      </c>
      <c r="DW49">
        <v>40</v>
      </c>
      <c r="DX49">
        <v>36.936999999999998</v>
      </c>
      <c r="DY49">
        <v>39.561999999999998</v>
      </c>
      <c r="DZ49">
        <v>35.625</v>
      </c>
      <c r="EA49">
        <v>0</v>
      </c>
      <c r="EB49">
        <v>0</v>
      </c>
      <c r="EC49">
        <v>0</v>
      </c>
      <c r="ED49">
        <v>5559.3000001907303</v>
      </c>
      <c r="EE49">
        <v>0</v>
      </c>
      <c r="EF49">
        <v>3.2134615384615399</v>
      </c>
      <c r="EG49">
        <v>2.6868377694951899</v>
      </c>
      <c r="EH49">
        <v>-7.1090599094962101</v>
      </c>
      <c r="EI49">
        <v>-19.413846153846201</v>
      </c>
      <c r="EJ49">
        <v>15</v>
      </c>
      <c r="EK49">
        <v>1634337546.5999999</v>
      </c>
      <c r="EL49" t="s">
        <v>452</v>
      </c>
      <c r="EM49">
        <v>1634337546.5999999</v>
      </c>
      <c r="EN49">
        <v>1634337544.5999999</v>
      </c>
      <c r="EO49">
        <v>133</v>
      </c>
      <c r="EP49">
        <v>-2.1000000000000001E-2</v>
      </c>
      <c r="EQ49">
        <v>-1.2999999999999999E-2</v>
      </c>
      <c r="ER49">
        <v>2.1349999999999998</v>
      </c>
      <c r="ES49">
        <v>0.155</v>
      </c>
      <c r="ET49">
        <v>147</v>
      </c>
      <c r="EU49">
        <v>18</v>
      </c>
      <c r="EV49">
        <v>0.16</v>
      </c>
      <c r="EW49">
        <v>0.22</v>
      </c>
      <c r="EX49">
        <v>1.0912107499999999</v>
      </c>
      <c r="EY49">
        <v>6.6179324577858495E-2</v>
      </c>
      <c r="EZ49">
        <v>1.65657128412121E-2</v>
      </c>
      <c r="FA49">
        <v>1</v>
      </c>
      <c r="FB49">
        <v>3.7818575E-2</v>
      </c>
      <c r="FC49">
        <v>4.2471557223264497E-2</v>
      </c>
      <c r="FD49">
        <v>1.08351285512621E-2</v>
      </c>
      <c r="FE49">
        <v>1</v>
      </c>
      <c r="FF49">
        <v>2</v>
      </c>
      <c r="FG49">
        <v>2</v>
      </c>
      <c r="FH49" t="s">
        <v>394</v>
      </c>
      <c r="FI49">
        <v>3.8843700000000001</v>
      </c>
      <c r="FJ49">
        <v>2.7590400000000002</v>
      </c>
      <c r="FK49">
        <v>3.5121100000000002E-2</v>
      </c>
      <c r="FL49">
        <v>3.5514499999999997E-2</v>
      </c>
      <c r="FM49">
        <v>8.4894499999999998E-2</v>
      </c>
      <c r="FN49">
        <v>8.5326700000000005E-2</v>
      </c>
      <c r="FO49">
        <v>38011.199999999997</v>
      </c>
      <c r="FP49">
        <v>41721.9</v>
      </c>
      <c r="FQ49">
        <v>35687.699999999997</v>
      </c>
      <c r="FR49">
        <v>39255.1</v>
      </c>
      <c r="FS49">
        <v>46328.9</v>
      </c>
      <c r="FT49">
        <v>51838.1</v>
      </c>
      <c r="FU49">
        <v>55803.199999999997</v>
      </c>
      <c r="FV49">
        <v>62940.3</v>
      </c>
      <c r="FW49">
        <v>2.6576200000000001</v>
      </c>
      <c r="FX49">
        <v>2.2611699999999999</v>
      </c>
      <c r="FY49">
        <v>-0.67757100000000003</v>
      </c>
      <c r="FZ49">
        <v>0</v>
      </c>
      <c r="GA49">
        <v>-244.745</v>
      </c>
      <c r="GB49">
        <v>999.9</v>
      </c>
      <c r="GC49">
        <v>52.057000000000002</v>
      </c>
      <c r="GD49">
        <v>27.523</v>
      </c>
      <c r="GE49">
        <v>21.128599999999999</v>
      </c>
      <c r="GF49">
        <v>56.220300000000002</v>
      </c>
      <c r="GG49">
        <v>44.603400000000001</v>
      </c>
      <c r="GH49">
        <v>3</v>
      </c>
      <c r="GI49">
        <v>-0.24448400000000001</v>
      </c>
      <c r="GJ49">
        <v>-0.88033799999999995</v>
      </c>
      <c r="GK49">
        <v>20.148700000000002</v>
      </c>
      <c r="GL49">
        <v>5.2047100000000004</v>
      </c>
      <c r="GM49">
        <v>12.008800000000001</v>
      </c>
      <c r="GN49">
        <v>4.9758500000000003</v>
      </c>
      <c r="GO49">
        <v>3.2930000000000001</v>
      </c>
      <c r="GP49">
        <v>44.4</v>
      </c>
      <c r="GQ49">
        <v>2187.5</v>
      </c>
      <c r="GR49">
        <v>9999</v>
      </c>
      <c r="GS49">
        <v>9999</v>
      </c>
      <c r="GT49">
        <v>1.8630899999999999</v>
      </c>
      <c r="GU49">
        <v>1.86798</v>
      </c>
      <c r="GV49">
        <v>1.86771</v>
      </c>
      <c r="GW49">
        <v>1.8689</v>
      </c>
      <c r="GX49">
        <v>1.8697999999999999</v>
      </c>
      <c r="GY49">
        <v>1.86582</v>
      </c>
      <c r="GZ49">
        <v>1.8669100000000001</v>
      </c>
      <c r="HA49">
        <v>1.86829</v>
      </c>
      <c r="HB49">
        <v>5</v>
      </c>
      <c r="HC49">
        <v>0</v>
      </c>
      <c r="HD49">
        <v>0</v>
      </c>
      <c r="HE49">
        <v>0</v>
      </c>
      <c r="HF49" t="s">
        <v>395</v>
      </c>
      <c r="HG49" t="s">
        <v>396</v>
      </c>
      <c r="HH49" t="s">
        <v>397</v>
      </c>
      <c r="HI49" t="s">
        <v>397</v>
      </c>
      <c r="HJ49" t="s">
        <v>397</v>
      </c>
      <c r="HK49" t="s">
        <v>397</v>
      </c>
      <c r="HL49">
        <v>0</v>
      </c>
      <c r="HM49">
        <v>100</v>
      </c>
      <c r="HN49">
        <v>100</v>
      </c>
      <c r="HO49">
        <v>2.1349999999999998</v>
      </c>
      <c r="HP49">
        <v>0.15479999999999999</v>
      </c>
      <c r="HQ49">
        <v>2.1353500000000198</v>
      </c>
      <c r="HR49">
        <v>0</v>
      </c>
      <c r="HS49">
        <v>0</v>
      </c>
      <c r="HT49">
        <v>0</v>
      </c>
      <c r="HU49">
        <v>0.154804999999996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0.9</v>
      </c>
      <c r="ID49">
        <v>0.9</v>
      </c>
      <c r="IE49">
        <v>0.63476600000000005</v>
      </c>
      <c r="IF49">
        <v>0</v>
      </c>
      <c r="IG49">
        <v>2.9980500000000001</v>
      </c>
      <c r="IH49">
        <v>2.9565399999999999</v>
      </c>
      <c r="II49">
        <v>2.7453599999999998</v>
      </c>
      <c r="IJ49">
        <v>2.3278799999999999</v>
      </c>
      <c r="IK49">
        <v>31.717300000000002</v>
      </c>
      <c r="IL49">
        <v>24.245100000000001</v>
      </c>
      <c r="IM49">
        <v>18</v>
      </c>
      <c r="IN49">
        <v>1075.76</v>
      </c>
      <c r="IO49">
        <v>669.17</v>
      </c>
      <c r="IP49">
        <v>24.9998</v>
      </c>
      <c r="IQ49">
        <v>24.079000000000001</v>
      </c>
      <c r="IR49">
        <v>29.9999</v>
      </c>
      <c r="IS49">
        <v>23.9499</v>
      </c>
      <c r="IT49">
        <v>23.901399999999999</v>
      </c>
      <c r="IU49">
        <v>100</v>
      </c>
      <c r="IV49">
        <v>14.833600000000001</v>
      </c>
      <c r="IW49">
        <v>64.811800000000005</v>
      </c>
      <c r="IX49">
        <v>25</v>
      </c>
      <c r="IY49">
        <v>400</v>
      </c>
      <c r="IZ49">
        <v>17.7544</v>
      </c>
      <c r="JA49">
        <v>103.504</v>
      </c>
      <c r="JB49">
        <v>104.78</v>
      </c>
    </row>
    <row r="50" spans="1:262" x14ac:dyDescent="0.2">
      <c r="A50">
        <v>34</v>
      </c>
      <c r="B50">
        <v>1634337604.5999999</v>
      </c>
      <c r="C50">
        <v>665.5</v>
      </c>
      <c r="D50" t="s">
        <v>469</v>
      </c>
      <c r="E50" t="s">
        <v>470</v>
      </c>
      <c r="F50" t="s">
        <v>390</v>
      </c>
      <c r="G50">
        <v>1634337604.5999999</v>
      </c>
      <c r="H50">
        <f t="shared" si="46"/>
        <v>8.8240969491332452E-5</v>
      </c>
      <c r="I50">
        <f t="shared" si="47"/>
        <v>8.8240969491332449E-2</v>
      </c>
      <c r="J50">
        <f t="shared" si="48"/>
        <v>-1.7370954907648717</v>
      </c>
      <c r="K50">
        <f t="shared" si="49"/>
        <v>135.70500000000001</v>
      </c>
      <c r="L50">
        <f t="shared" si="50"/>
        <v>699.2028125852745</v>
      </c>
      <c r="M50">
        <f t="shared" si="51"/>
        <v>63.64870723586457</v>
      </c>
      <c r="N50">
        <f t="shared" si="52"/>
        <v>12.353279563488</v>
      </c>
      <c r="O50">
        <f t="shared" si="53"/>
        <v>4.8317357112652708E-3</v>
      </c>
      <c r="P50">
        <f t="shared" si="54"/>
        <v>2.7687205927790899</v>
      </c>
      <c r="Q50">
        <f t="shared" si="55"/>
        <v>4.8270562028657725E-3</v>
      </c>
      <c r="R50">
        <f t="shared" si="56"/>
        <v>3.0173301748147681E-3</v>
      </c>
      <c r="S50">
        <f t="shared" si="57"/>
        <v>0</v>
      </c>
      <c r="T50">
        <f t="shared" si="58"/>
        <v>25.302685810133536</v>
      </c>
      <c r="U50">
        <f t="shared" si="59"/>
        <v>25.302685810133536</v>
      </c>
      <c r="V50">
        <f t="shared" si="60"/>
        <v>3.2375120339980787</v>
      </c>
      <c r="W50">
        <f t="shared" si="61"/>
        <v>49.898873689632865</v>
      </c>
      <c r="X50">
        <f t="shared" si="62"/>
        <v>1.6178103611379202</v>
      </c>
      <c r="Y50">
        <f t="shared" si="63"/>
        <v>3.2421781124771982</v>
      </c>
      <c r="Z50">
        <f t="shared" si="64"/>
        <v>1.6197016728601585</v>
      </c>
      <c r="AA50">
        <f t="shared" si="65"/>
        <v>-3.8914267545677612</v>
      </c>
      <c r="AB50">
        <f t="shared" si="66"/>
        <v>3.6143858858212345</v>
      </c>
      <c r="AC50">
        <f t="shared" si="67"/>
        <v>0.2770071408601204</v>
      </c>
      <c r="AD50">
        <f t="shared" si="68"/>
        <v>-3.3727886406431651E-5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48438.34474438394</v>
      </c>
      <c r="AJ50" t="s">
        <v>391</v>
      </c>
      <c r="AK50" t="s">
        <v>391</v>
      </c>
      <c r="AL50">
        <v>0</v>
      </c>
      <c r="AM50">
        <v>0</v>
      </c>
      <c r="AN50" t="e">
        <f t="shared" si="72"/>
        <v>#DIV/0!</v>
      </c>
      <c r="AO50">
        <v>0</v>
      </c>
      <c r="AP50" t="s">
        <v>391</v>
      </c>
      <c r="AQ50" t="s">
        <v>391</v>
      </c>
      <c r="AR50">
        <v>0</v>
      </c>
      <c r="AS50">
        <v>0</v>
      </c>
      <c r="AT50" t="e">
        <f t="shared" si="73"/>
        <v>#DIV/0!</v>
      </c>
      <c r="AU50">
        <v>0.5</v>
      </c>
      <c r="AV50">
        <f t="shared" si="74"/>
        <v>0</v>
      </c>
      <c r="AW50">
        <f t="shared" si="75"/>
        <v>-1.7370954907648717</v>
      </c>
      <c r="AX50" t="e">
        <f t="shared" si="76"/>
        <v>#DIV/0!</v>
      </c>
      <c r="AY50" t="e">
        <f t="shared" si="77"/>
        <v>#DIV/0!</v>
      </c>
      <c r="AZ50" t="e">
        <f t="shared" si="78"/>
        <v>#DIV/0!</v>
      </c>
      <c r="BA50" t="e">
        <f t="shared" si="79"/>
        <v>#DIV/0!</v>
      </c>
      <c r="BB50" t="s">
        <v>391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 t="e">
        <f t="shared" si="84"/>
        <v>#DIV/0!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238</v>
      </c>
      <c r="BM50">
        <v>300</v>
      </c>
      <c r="BN50">
        <v>300</v>
      </c>
      <c r="BO50">
        <v>300</v>
      </c>
      <c r="BP50">
        <v>10402.799999999999</v>
      </c>
      <c r="BQ50">
        <v>978.41</v>
      </c>
      <c r="BR50">
        <v>-7.35668E-3</v>
      </c>
      <c r="BS50">
        <v>3.15</v>
      </c>
      <c r="BT50" t="s">
        <v>391</v>
      </c>
      <c r="BU50" t="s">
        <v>391</v>
      </c>
      <c r="BV50" t="s">
        <v>391</v>
      </c>
      <c r="BW50" t="s">
        <v>391</v>
      </c>
      <c r="BX50" t="s">
        <v>391</v>
      </c>
      <c r="BY50" t="s">
        <v>391</v>
      </c>
      <c r="BZ50" t="s">
        <v>391</v>
      </c>
      <c r="CA50" t="s">
        <v>391</v>
      </c>
      <c r="CB50" t="s">
        <v>391</v>
      </c>
      <c r="CC50" t="s">
        <v>391</v>
      </c>
      <c r="CD50">
        <f t="shared" si="88"/>
        <v>0</v>
      </c>
      <c r="CE50">
        <f t="shared" si="89"/>
        <v>0</v>
      </c>
      <c r="CF50">
        <f t="shared" si="90"/>
        <v>0</v>
      </c>
      <c r="CG50">
        <f t="shared" si="91"/>
        <v>0</v>
      </c>
      <c r="CH50">
        <v>6</v>
      </c>
      <c r="CI50">
        <v>0.5</v>
      </c>
      <c r="CJ50" t="s">
        <v>392</v>
      </c>
      <c r="CK50">
        <v>2</v>
      </c>
      <c r="CL50">
        <v>1634337604.5999999</v>
      </c>
      <c r="CM50">
        <v>135.70500000000001</v>
      </c>
      <c r="CN50">
        <v>134.66999999999999</v>
      </c>
      <c r="CO50">
        <v>17.772200000000002</v>
      </c>
      <c r="CP50">
        <v>17.720199999999998</v>
      </c>
      <c r="CQ50">
        <v>133.56899999999999</v>
      </c>
      <c r="CR50">
        <v>17.6174</v>
      </c>
      <c r="CS50">
        <v>1000.07</v>
      </c>
      <c r="CT50">
        <v>90.930599999999998</v>
      </c>
      <c r="CU50">
        <v>9.9793599999999996E-2</v>
      </c>
      <c r="CV50">
        <v>25.326899999999998</v>
      </c>
      <c r="CW50">
        <v>-265.08699999999999</v>
      </c>
      <c r="CX50">
        <v>999.9</v>
      </c>
      <c r="CY50">
        <v>0</v>
      </c>
      <c r="CZ50">
        <v>0</v>
      </c>
      <c r="DA50">
        <v>10018.799999999999</v>
      </c>
      <c r="DB50">
        <v>0</v>
      </c>
      <c r="DC50">
        <v>0.27582000000000001</v>
      </c>
      <c r="DD50">
        <v>1.0350200000000001</v>
      </c>
      <c r="DE50">
        <v>138.16</v>
      </c>
      <c r="DF50">
        <v>137.09899999999999</v>
      </c>
      <c r="DG50">
        <v>5.2005799999999998E-2</v>
      </c>
      <c r="DH50">
        <v>134.66999999999999</v>
      </c>
      <c r="DI50">
        <v>17.720199999999998</v>
      </c>
      <c r="DJ50">
        <v>1.6160399999999999</v>
      </c>
      <c r="DK50">
        <v>1.61131</v>
      </c>
      <c r="DL50">
        <v>14.1126</v>
      </c>
      <c r="DM50">
        <v>14.067399999999999</v>
      </c>
      <c r="DN50">
        <v>0</v>
      </c>
      <c r="DO50">
        <v>0</v>
      </c>
      <c r="DP50">
        <v>0</v>
      </c>
      <c r="DQ50">
        <v>0</v>
      </c>
      <c r="DR50">
        <v>7.75</v>
      </c>
      <c r="DS50">
        <v>0</v>
      </c>
      <c r="DT50">
        <v>-26.09</v>
      </c>
      <c r="DU50">
        <v>-2</v>
      </c>
      <c r="DV50">
        <v>34.686999999999998</v>
      </c>
      <c r="DW50">
        <v>40</v>
      </c>
      <c r="DX50">
        <v>37</v>
      </c>
      <c r="DY50">
        <v>39.625</v>
      </c>
      <c r="DZ50">
        <v>35.625</v>
      </c>
      <c r="EA50">
        <v>0</v>
      </c>
      <c r="EB50">
        <v>0</v>
      </c>
      <c r="EC50">
        <v>0</v>
      </c>
      <c r="ED50">
        <v>5564.7000000476801</v>
      </c>
      <c r="EE50">
        <v>0</v>
      </c>
      <c r="EF50">
        <v>3.5044</v>
      </c>
      <c r="EG50">
        <v>0.95153861721827604</v>
      </c>
      <c r="EH50">
        <v>-2.0769230172478599</v>
      </c>
      <c r="EI50">
        <v>-19.739999999999998</v>
      </c>
      <c r="EJ50">
        <v>15</v>
      </c>
      <c r="EK50">
        <v>1634337546.5999999</v>
      </c>
      <c r="EL50" t="s">
        <v>452</v>
      </c>
      <c r="EM50">
        <v>1634337546.5999999</v>
      </c>
      <c r="EN50">
        <v>1634337544.5999999</v>
      </c>
      <c r="EO50">
        <v>133</v>
      </c>
      <c r="EP50">
        <v>-2.1000000000000001E-2</v>
      </c>
      <c r="EQ50">
        <v>-1.2999999999999999E-2</v>
      </c>
      <c r="ER50">
        <v>2.1349999999999998</v>
      </c>
      <c r="ES50">
        <v>0.155</v>
      </c>
      <c r="ET50">
        <v>147</v>
      </c>
      <c r="EU50">
        <v>18</v>
      </c>
      <c r="EV50">
        <v>0.16</v>
      </c>
      <c r="EW50">
        <v>0.22</v>
      </c>
      <c r="EX50">
        <v>1.0806334146341501</v>
      </c>
      <c r="EY50">
        <v>-0.192727108013938</v>
      </c>
      <c r="EZ50">
        <v>3.1463021082810003E-2</v>
      </c>
      <c r="FA50">
        <v>0</v>
      </c>
      <c r="FB50">
        <v>3.97242585365854E-2</v>
      </c>
      <c r="FC50">
        <v>0.113546891289199</v>
      </c>
      <c r="FD50">
        <v>1.22232487791728E-2</v>
      </c>
      <c r="FE50">
        <v>1</v>
      </c>
      <c r="FF50">
        <v>1</v>
      </c>
      <c r="FG50">
        <v>2</v>
      </c>
      <c r="FH50" t="s">
        <v>400</v>
      </c>
      <c r="FI50">
        <v>3.8845000000000001</v>
      </c>
      <c r="FJ50">
        <v>2.75895</v>
      </c>
      <c r="FK50">
        <v>3.4886500000000001E-2</v>
      </c>
      <c r="FL50">
        <v>3.5286999999999999E-2</v>
      </c>
      <c r="FM50">
        <v>8.4884500000000002E-2</v>
      </c>
      <c r="FN50">
        <v>8.53159E-2</v>
      </c>
      <c r="FO50">
        <v>38020.5</v>
      </c>
      <c r="FP50">
        <v>41732.1</v>
      </c>
      <c r="FQ50">
        <v>35687.699999999997</v>
      </c>
      <c r="FR50">
        <v>39255.5</v>
      </c>
      <c r="FS50">
        <v>46329.599999999999</v>
      </c>
      <c r="FT50">
        <v>51839.199999999997</v>
      </c>
      <c r="FU50">
        <v>55803.5</v>
      </c>
      <c r="FV50">
        <v>62941</v>
      </c>
      <c r="FW50">
        <v>2.6580499999999998</v>
      </c>
      <c r="FX50">
        <v>2.26145</v>
      </c>
      <c r="FY50">
        <v>-0.680342</v>
      </c>
      <c r="FZ50">
        <v>0</v>
      </c>
      <c r="GA50">
        <v>-244.73699999999999</v>
      </c>
      <c r="GB50">
        <v>999.9</v>
      </c>
      <c r="GC50">
        <v>52.057000000000002</v>
      </c>
      <c r="GD50">
        <v>27.523</v>
      </c>
      <c r="GE50">
        <v>21.128799999999998</v>
      </c>
      <c r="GF50">
        <v>56.260300000000001</v>
      </c>
      <c r="GG50">
        <v>44.627400000000002</v>
      </c>
      <c r="GH50">
        <v>3</v>
      </c>
      <c r="GI50">
        <v>-0.24449199999999999</v>
      </c>
      <c r="GJ50">
        <v>-0.88118700000000005</v>
      </c>
      <c r="GK50">
        <v>20.148700000000002</v>
      </c>
      <c r="GL50">
        <v>5.2044100000000002</v>
      </c>
      <c r="GM50">
        <v>12.0076</v>
      </c>
      <c r="GN50">
        <v>4.9757999999999996</v>
      </c>
      <c r="GO50">
        <v>3.2930000000000001</v>
      </c>
      <c r="GP50">
        <v>44.4</v>
      </c>
      <c r="GQ50">
        <v>2187.5</v>
      </c>
      <c r="GR50">
        <v>9999</v>
      </c>
      <c r="GS50">
        <v>9999</v>
      </c>
      <c r="GT50">
        <v>1.8630899999999999</v>
      </c>
      <c r="GU50">
        <v>1.86798</v>
      </c>
      <c r="GV50">
        <v>1.8676999999999999</v>
      </c>
      <c r="GW50">
        <v>1.8689</v>
      </c>
      <c r="GX50">
        <v>1.8697999999999999</v>
      </c>
      <c r="GY50">
        <v>1.8658300000000001</v>
      </c>
      <c r="GZ50">
        <v>1.8669100000000001</v>
      </c>
      <c r="HA50">
        <v>1.86829</v>
      </c>
      <c r="HB50">
        <v>5</v>
      </c>
      <c r="HC50">
        <v>0</v>
      </c>
      <c r="HD50">
        <v>0</v>
      </c>
      <c r="HE50">
        <v>0</v>
      </c>
      <c r="HF50" t="s">
        <v>395</v>
      </c>
      <c r="HG50" t="s">
        <v>396</v>
      </c>
      <c r="HH50" t="s">
        <v>397</v>
      </c>
      <c r="HI50" t="s">
        <v>397</v>
      </c>
      <c r="HJ50" t="s">
        <v>397</v>
      </c>
      <c r="HK50" t="s">
        <v>397</v>
      </c>
      <c r="HL50">
        <v>0</v>
      </c>
      <c r="HM50">
        <v>100</v>
      </c>
      <c r="HN50">
        <v>100</v>
      </c>
      <c r="HO50">
        <v>2.1360000000000001</v>
      </c>
      <c r="HP50">
        <v>0.15479999999999999</v>
      </c>
      <c r="HQ50">
        <v>2.1353500000000198</v>
      </c>
      <c r="HR50">
        <v>0</v>
      </c>
      <c r="HS50">
        <v>0</v>
      </c>
      <c r="HT50">
        <v>0</v>
      </c>
      <c r="HU50">
        <v>0.154804999999996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1</v>
      </c>
      <c r="ID50">
        <v>1</v>
      </c>
      <c r="IE50">
        <v>0.631104</v>
      </c>
      <c r="IF50">
        <v>0</v>
      </c>
      <c r="IG50">
        <v>2.9980500000000001</v>
      </c>
      <c r="IH50">
        <v>2.9565399999999999</v>
      </c>
      <c r="II50">
        <v>2.7453599999999998</v>
      </c>
      <c r="IJ50">
        <v>2.34253</v>
      </c>
      <c r="IK50">
        <v>31.717300000000002</v>
      </c>
      <c r="IL50">
        <v>24.245100000000001</v>
      </c>
      <c r="IM50">
        <v>18</v>
      </c>
      <c r="IN50">
        <v>1076.23</v>
      </c>
      <c r="IO50">
        <v>669.37300000000005</v>
      </c>
      <c r="IP50">
        <v>24.9998</v>
      </c>
      <c r="IQ50">
        <v>24.078199999999999</v>
      </c>
      <c r="IR50">
        <v>29.9999</v>
      </c>
      <c r="IS50">
        <v>23.947800000000001</v>
      </c>
      <c r="IT50">
        <v>23.899699999999999</v>
      </c>
      <c r="IU50">
        <v>100</v>
      </c>
      <c r="IV50">
        <v>14.833600000000001</v>
      </c>
      <c r="IW50">
        <v>64.811800000000005</v>
      </c>
      <c r="IX50">
        <v>25</v>
      </c>
      <c r="IY50">
        <v>400</v>
      </c>
      <c r="IZ50">
        <v>17.7544</v>
      </c>
      <c r="JA50">
        <v>103.504</v>
      </c>
      <c r="JB50">
        <v>104.78100000000001</v>
      </c>
    </row>
    <row r="51" spans="1:262" x14ac:dyDescent="0.2">
      <c r="A51">
        <v>35</v>
      </c>
      <c r="B51">
        <v>1634337609.5999999</v>
      </c>
      <c r="C51">
        <v>670.5</v>
      </c>
      <c r="D51" t="s">
        <v>471</v>
      </c>
      <c r="E51" t="s">
        <v>472</v>
      </c>
      <c r="F51" t="s">
        <v>390</v>
      </c>
      <c r="G51">
        <v>1634337609.5999999</v>
      </c>
      <c r="H51">
        <f t="shared" si="46"/>
        <v>9.1796482584303221E-5</v>
      </c>
      <c r="I51">
        <f t="shared" si="47"/>
        <v>9.1796482584303216E-2</v>
      </c>
      <c r="J51">
        <f t="shared" si="48"/>
        <v>-1.712342607284564</v>
      </c>
      <c r="K51">
        <f t="shared" si="49"/>
        <v>134.73400000000001</v>
      </c>
      <c r="L51">
        <f t="shared" si="50"/>
        <v>668.89183790134427</v>
      </c>
      <c r="M51">
        <f t="shared" si="51"/>
        <v>60.889274171047212</v>
      </c>
      <c r="N51">
        <f t="shared" si="52"/>
        <v>12.264846125050001</v>
      </c>
      <c r="O51">
        <f t="shared" si="53"/>
        <v>5.0229616970054363E-3</v>
      </c>
      <c r="P51">
        <f t="shared" si="54"/>
        <v>2.7581004929832149</v>
      </c>
      <c r="Q51">
        <f t="shared" si="55"/>
        <v>5.0178852147459551E-3</v>
      </c>
      <c r="R51">
        <f t="shared" si="56"/>
        <v>3.136633923131551E-3</v>
      </c>
      <c r="S51">
        <f t="shared" si="57"/>
        <v>0</v>
      </c>
      <c r="T51">
        <f t="shared" si="58"/>
        <v>25.307420183800232</v>
      </c>
      <c r="U51">
        <f t="shared" si="59"/>
        <v>25.307420183800232</v>
      </c>
      <c r="V51">
        <f t="shared" si="60"/>
        <v>3.2384238868779516</v>
      </c>
      <c r="W51">
        <f t="shared" si="61"/>
        <v>49.87363141867214</v>
      </c>
      <c r="X51">
        <f t="shared" si="62"/>
        <v>1.617549814705</v>
      </c>
      <c r="Y51">
        <f t="shared" si="63"/>
        <v>3.2432966453279097</v>
      </c>
      <c r="Z51">
        <f t="shared" si="64"/>
        <v>1.6208740721729515</v>
      </c>
      <c r="AA51">
        <f t="shared" si="65"/>
        <v>-4.048224881967772</v>
      </c>
      <c r="AB51">
        <f t="shared" si="66"/>
        <v>3.7589750341774555</v>
      </c>
      <c r="AC51">
        <f t="shared" si="67"/>
        <v>0.28921308462320222</v>
      </c>
      <c r="AD51">
        <f t="shared" si="68"/>
        <v>-3.6763167114095552E-5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48146.698213781041</v>
      </c>
      <c r="AJ51" t="s">
        <v>391</v>
      </c>
      <c r="AK51" t="s">
        <v>391</v>
      </c>
      <c r="AL51">
        <v>0</v>
      </c>
      <c r="AM51">
        <v>0</v>
      </c>
      <c r="AN51" t="e">
        <f t="shared" si="72"/>
        <v>#DIV/0!</v>
      </c>
      <c r="AO51">
        <v>0</v>
      </c>
      <c r="AP51" t="s">
        <v>391</v>
      </c>
      <c r="AQ51" t="s">
        <v>391</v>
      </c>
      <c r="AR51">
        <v>0</v>
      </c>
      <c r="AS51">
        <v>0</v>
      </c>
      <c r="AT51" t="e">
        <f t="shared" si="73"/>
        <v>#DIV/0!</v>
      </c>
      <c r="AU51">
        <v>0.5</v>
      </c>
      <c r="AV51">
        <f t="shared" si="74"/>
        <v>0</v>
      </c>
      <c r="AW51">
        <f t="shared" si="75"/>
        <v>-1.712342607284564</v>
      </c>
      <c r="AX51" t="e">
        <f t="shared" si="76"/>
        <v>#DIV/0!</v>
      </c>
      <c r="AY51" t="e">
        <f t="shared" si="77"/>
        <v>#DIV/0!</v>
      </c>
      <c r="AZ51" t="e">
        <f t="shared" si="78"/>
        <v>#DIV/0!</v>
      </c>
      <c r="BA51" t="e">
        <f t="shared" si="79"/>
        <v>#DIV/0!</v>
      </c>
      <c r="BB51" t="s">
        <v>391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 t="e">
        <f t="shared" si="84"/>
        <v>#DIV/0!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238</v>
      </c>
      <c r="BM51">
        <v>300</v>
      </c>
      <c r="BN51">
        <v>300</v>
      </c>
      <c r="BO51">
        <v>300</v>
      </c>
      <c r="BP51">
        <v>10402.799999999999</v>
      </c>
      <c r="BQ51">
        <v>978.41</v>
      </c>
      <c r="BR51">
        <v>-7.35668E-3</v>
      </c>
      <c r="BS51">
        <v>3.15</v>
      </c>
      <c r="BT51" t="s">
        <v>391</v>
      </c>
      <c r="BU51" t="s">
        <v>391</v>
      </c>
      <c r="BV51" t="s">
        <v>391</v>
      </c>
      <c r="BW51" t="s">
        <v>391</v>
      </c>
      <c r="BX51" t="s">
        <v>391</v>
      </c>
      <c r="BY51" t="s">
        <v>391</v>
      </c>
      <c r="BZ51" t="s">
        <v>391</v>
      </c>
      <c r="CA51" t="s">
        <v>391</v>
      </c>
      <c r="CB51" t="s">
        <v>391</v>
      </c>
      <c r="CC51" t="s">
        <v>391</v>
      </c>
      <c r="CD51">
        <f t="shared" si="88"/>
        <v>0</v>
      </c>
      <c r="CE51">
        <f t="shared" si="89"/>
        <v>0</v>
      </c>
      <c r="CF51">
        <f t="shared" si="90"/>
        <v>0</v>
      </c>
      <c r="CG51">
        <f t="shared" si="91"/>
        <v>0</v>
      </c>
      <c r="CH51">
        <v>6</v>
      </c>
      <c r="CI51">
        <v>0.5</v>
      </c>
      <c r="CJ51" t="s">
        <v>392</v>
      </c>
      <c r="CK51">
        <v>2</v>
      </c>
      <c r="CL51">
        <v>1634337609.5999999</v>
      </c>
      <c r="CM51">
        <v>134.73400000000001</v>
      </c>
      <c r="CN51">
        <v>133.714</v>
      </c>
      <c r="CO51">
        <v>17.769400000000001</v>
      </c>
      <c r="CP51">
        <v>17.715299999999999</v>
      </c>
      <c r="CQ51">
        <v>132.59800000000001</v>
      </c>
      <c r="CR51">
        <v>17.614599999999999</v>
      </c>
      <c r="CS51">
        <v>999.98500000000001</v>
      </c>
      <c r="CT51">
        <v>90.929599999999994</v>
      </c>
      <c r="CU51">
        <v>0.10047499999999999</v>
      </c>
      <c r="CV51">
        <v>25.332699999999999</v>
      </c>
      <c r="CW51">
        <v>-264.97899999999998</v>
      </c>
      <c r="CX51">
        <v>999.9</v>
      </c>
      <c r="CY51">
        <v>0</v>
      </c>
      <c r="CZ51">
        <v>0</v>
      </c>
      <c r="DA51">
        <v>9956.25</v>
      </c>
      <c r="DB51">
        <v>0</v>
      </c>
      <c r="DC51">
        <v>0.27582000000000001</v>
      </c>
      <c r="DD51">
        <v>1.0197400000000001</v>
      </c>
      <c r="DE51">
        <v>137.17099999999999</v>
      </c>
      <c r="DF51">
        <v>136.125</v>
      </c>
      <c r="DG51">
        <v>5.4096199999999997E-2</v>
      </c>
      <c r="DH51">
        <v>133.714</v>
      </c>
      <c r="DI51">
        <v>17.715299999999999</v>
      </c>
      <c r="DJ51">
        <v>1.6157600000000001</v>
      </c>
      <c r="DK51">
        <v>1.6108499999999999</v>
      </c>
      <c r="DL51">
        <v>14.11</v>
      </c>
      <c r="DM51">
        <v>14.062900000000001</v>
      </c>
      <c r="DN51">
        <v>0</v>
      </c>
      <c r="DO51">
        <v>0</v>
      </c>
      <c r="DP51">
        <v>0</v>
      </c>
      <c r="DQ51">
        <v>0</v>
      </c>
      <c r="DR51">
        <v>4.88</v>
      </c>
      <c r="DS51">
        <v>0</v>
      </c>
      <c r="DT51">
        <v>-17.739999999999998</v>
      </c>
      <c r="DU51">
        <v>-1.21</v>
      </c>
      <c r="DV51">
        <v>34.686999999999998</v>
      </c>
      <c r="DW51">
        <v>40.061999999999998</v>
      </c>
      <c r="DX51">
        <v>37</v>
      </c>
      <c r="DY51">
        <v>39.686999999999998</v>
      </c>
      <c r="DZ51">
        <v>35.686999999999998</v>
      </c>
      <c r="EA51">
        <v>0</v>
      </c>
      <c r="EB51">
        <v>0</v>
      </c>
      <c r="EC51">
        <v>0</v>
      </c>
      <c r="ED51">
        <v>5569.5</v>
      </c>
      <c r="EE51">
        <v>0</v>
      </c>
      <c r="EF51">
        <v>3.7027999999999999</v>
      </c>
      <c r="EG51">
        <v>2.7753846115191401</v>
      </c>
      <c r="EH51">
        <v>7.3384615595477802</v>
      </c>
      <c r="EI51">
        <v>-19.676400000000001</v>
      </c>
      <c r="EJ51">
        <v>15</v>
      </c>
      <c r="EK51">
        <v>1634337546.5999999</v>
      </c>
      <c r="EL51" t="s">
        <v>452</v>
      </c>
      <c r="EM51">
        <v>1634337546.5999999</v>
      </c>
      <c r="EN51">
        <v>1634337544.5999999</v>
      </c>
      <c r="EO51">
        <v>133</v>
      </c>
      <c r="EP51">
        <v>-2.1000000000000001E-2</v>
      </c>
      <c r="EQ51">
        <v>-1.2999999999999999E-2</v>
      </c>
      <c r="ER51">
        <v>2.1349999999999998</v>
      </c>
      <c r="ES51">
        <v>0.155</v>
      </c>
      <c r="ET51">
        <v>147</v>
      </c>
      <c r="EU51">
        <v>18</v>
      </c>
      <c r="EV51">
        <v>0.16</v>
      </c>
      <c r="EW51">
        <v>0.22</v>
      </c>
      <c r="EX51">
        <v>1.0597675</v>
      </c>
      <c r="EY51">
        <v>-0.35015076923077298</v>
      </c>
      <c r="EZ51">
        <v>3.85284344835084E-2</v>
      </c>
      <c r="FA51">
        <v>0</v>
      </c>
      <c r="FB51">
        <v>4.8162080000000003E-2</v>
      </c>
      <c r="FC51">
        <v>6.0622541088180097E-2</v>
      </c>
      <c r="FD51">
        <v>6.7136317890617104E-3</v>
      </c>
      <c r="FE51">
        <v>1</v>
      </c>
      <c r="FF51">
        <v>1</v>
      </c>
      <c r="FG51">
        <v>2</v>
      </c>
      <c r="FH51" t="s">
        <v>400</v>
      </c>
      <c r="FI51">
        <v>3.8843899999999998</v>
      </c>
      <c r="FJ51">
        <v>2.75909</v>
      </c>
      <c r="FK51">
        <v>3.465E-2</v>
      </c>
      <c r="FL51">
        <v>3.5053899999999999E-2</v>
      </c>
      <c r="FM51">
        <v>8.4873900000000002E-2</v>
      </c>
      <c r="FN51">
        <v>8.5298299999999994E-2</v>
      </c>
      <c r="FO51">
        <v>38029.599999999999</v>
      </c>
      <c r="FP51">
        <v>41742.400000000001</v>
      </c>
      <c r="FQ51">
        <v>35687.5</v>
      </c>
      <c r="FR51">
        <v>39255.599999999999</v>
      </c>
      <c r="FS51">
        <v>46329.9</v>
      </c>
      <c r="FT51">
        <v>51840.4</v>
      </c>
      <c r="FU51">
        <v>55803.1</v>
      </c>
      <c r="FV51">
        <v>62941.2</v>
      </c>
      <c r="FW51">
        <v>2.6578200000000001</v>
      </c>
      <c r="FX51">
        <v>2.2617500000000001</v>
      </c>
      <c r="FY51">
        <v>-0.67639000000000005</v>
      </c>
      <c r="FZ51">
        <v>0</v>
      </c>
      <c r="GA51">
        <v>-244.74799999999999</v>
      </c>
      <c r="GB51">
        <v>999.9</v>
      </c>
      <c r="GC51">
        <v>52.033000000000001</v>
      </c>
      <c r="GD51">
        <v>27.503</v>
      </c>
      <c r="GE51">
        <v>21.0946</v>
      </c>
      <c r="GF51">
        <v>56.420299999999997</v>
      </c>
      <c r="GG51">
        <v>44.595399999999998</v>
      </c>
      <c r="GH51">
        <v>3</v>
      </c>
      <c r="GI51">
        <v>-0.30891299999999999</v>
      </c>
      <c r="GJ51">
        <v>-0.80730100000000005</v>
      </c>
      <c r="GK51">
        <v>20.148599999999998</v>
      </c>
      <c r="GL51">
        <v>5.2042599999999997</v>
      </c>
      <c r="GM51">
        <v>12.007899999999999</v>
      </c>
      <c r="GN51">
        <v>4.9757499999999997</v>
      </c>
      <c r="GO51">
        <v>3.2930000000000001</v>
      </c>
      <c r="GP51">
        <v>44.4</v>
      </c>
      <c r="GQ51">
        <v>2187.8000000000002</v>
      </c>
      <c r="GR51">
        <v>9999</v>
      </c>
      <c r="GS51">
        <v>9999</v>
      </c>
      <c r="GT51">
        <v>1.8631</v>
      </c>
      <c r="GU51">
        <v>1.86799</v>
      </c>
      <c r="GV51">
        <v>1.86771</v>
      </c>
      <c r="GW51">
        <v>1.8689</v>
      </c>
      <c r="GX51">
        <v>1.8697999999999999</v>
      </c>
      <c r="GY51">
        <v>1.8658300000000001</v>
      </c>
      <c r="GZ51">
        <v>1.8669100000000001</v>
      </c>
      <c r="HA51">
        <v>1.86829</v>
      </c>
      <c r="HB51">
        <v>5</v>
      </c>
      <c r="HC51">
        <v>0</v>
      </c>
      <c r="HD51">
        <v>0</v>
      </c>
      <c r="HE51">
        <v>0</v>
      </c>
      <c r="HF51" t="s">
        <v>395</v>
      </c>
      <c r="HG51" t="s">
        <v>396</v>
      </c>
      <c r="HH51" t="s">
        <v>397</v>
      </c>
      <c r="HI51" t="s">
        <v>397</v>
      </c>
      <c r="HJ51" t="s">
        <v>397</v>
      </c>
      <c r="HK51" t="s">
        <v>397</v>
      </c>
      <c r="HL51">
        <v>0</v>
      </c>
      <c r="HM51">
        <v>100</v>
      </c>
      <c r="HN51">
        <v>100</v>
      </c>
      <c r="HO51">
        <v>2.1360000000000001</v>
      </c>
      <c r="HP51">
        <v>0.15479999999999999</v>
      </c>
      <c r="HQ51">
        <v>2.1353500000000198</v>
      </c>
      <c r="HR51">
        <v>0</v>
      </c>
      <c r="HS51">
        <v>0</v>
      </c>
      <c r="HT51">
        <v>0</v>
      </c>
      <c r="HU51">
        <v>0.154804999999996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1.1000000000000001</v>
      </c>
      <c r="ID51">
        <v>1.1000000000000001</v>
      </c>
      <c r="IE51">
        <v>0.62744100000000003</v>
      </c>
      <c r="IF51">
        <v>0</v>
      </c>
      <c r="IG51">
        <v>2.9968300000000001</v>
      </c>
      <c r="IH51">
        <v>2.9565399999999999</v>
      </c>
      <c r="II51">
        <v>2.7453599999999998</v>
      </c>
      <c r="IJ51">
        <v>2.33765</v>
      </c>
      <c r="IK51">
        <v>31.717300000000002</v>
      </c>
      <c r="IL51">
        <v>24.2364</v>
      </c>
      <c r="IM51">
        <v>18</v>
      </c>
      <c r="IN51">
        <v>1075.95</v>
      </c>
      <c r="IO51">
        <v>669.61099999999999</v>
      </c>
      <c r="IP51">
        <v>25</v>
      </c>
      <c r="IQ51">
        <v>24.0761</v>
      </c>
      <c r="IR51">
        <v>30</v>
      </c>
      <c r="IS51">
        <v>23.946999999999999</v>
      </c>
      <c r="IT51">
        <v>23.898900000000001</v>
      </c>
      <c r="IU51">
        <v>100</v>
      </c>
      <c r="IV51">
        <v>14.833600000000001</v>
      </c>
      <c r="IW51">
        <v>64.811800000000005</v>
      </c>
      <c r="IX51">
        <v>25</v>
      </c>
      <c r="IY51">
        <v>400</v>
      </c>
      <c r="IZ51">
        <v>17.755199999999999</v>
      </c>
      <c r="JA51">
        <v>103.504</v>
      </c>
      <c r="JB51">
        <v>104.782</v>
      </c>
    </row>
    <row r="52" spans="1:262" x14ac:dyDescent="0.2">
      <c r="A52">
        <v>36</v>
      </c>
      <c r="B52">
        <v>1634337614.5999999</v>
      </c>
      <c r="C52">
        <v>675.5</v>
      </c>
      <c r="D52" t="s">
        <v>473</v>
      </c>
      <c r="E52" t="s">
        <v>474</v>
      </c>
      <c r="F52" t="s">
        <v>390</v>
      </c>
      <c r="G52">
        <v>1634337614.5999999</v>
      </c>
      <c r="H52">
        <f t="shared" si="46"/>
        <v>9.8421325033321897E-5</v>
      </c>
      <c r="I52">
        <f t="shared" si="47"/>
        <v>9.8421325033321891E-2</v>
      </c>
      <c r="J52">
        <f t="shared" si="48"/>
        <v>-1.6616027782066816</v>
      </c>
      <c r="K52">
        <f t="shared" si="49"/>
        <v>133.81800000000001</v>
      </c>
      <c r="L52">
        <f t="shared" si="50"/>
        <v>617.04441562625084</v>
      </c>
      <c r="M52">
        <f t="shared" si="51"/>
        <v>56.167948715568102</v>
      </c>
      <c r="N52">
        <f t="shared" si="52"/>
        <v>12.181104586436401</v>
      </c>
      <c r="O52">
        <f t="shared" si="53"/>
        <v>5.3843202105796012E-3</v>
      </c>
      <c r="P52">
        <f t="shared" si="54"/>
        <v>2.7716124572491534</v>
      </c>
      <c r="Q52">
        <f t="shared" si="55"/>
        <v>5.3785158970952197E-3</v>
      </c>
      <c r="R52">
        <f t="shared" si="56"/>
        <v>3.3620933970866219E-3</v>
      </c>
      <c r="S52">
        <f t="shared" si="57"/>
        <v>0</v>
      </c>
      <c r="T52">
        <f t="shared" si="58"/>
        <v>25.309118573329386</v>
      </c>
      <c r="U52">
        <f t="shared" si="59"/>
        <v>25.309118573329386</v>
      </c>
      <c r="V52">
        <f t="shared" si="60"/>
        <v>3.2387510558734283</v>
      </c>
      <c r="W52">
        <f t="shared" si="61"/>
        <v>49.861240967880327</v>
      </c>
      <c r="X52">
        <f t="shared" si="62"/>
        <v>1.6174749697861801</v>
      </c>
      <c r="Y52">
        <f t="shared" si="63"/>
        <v>3.2439524937378255</v>
      </c>
      <c r="Z52">
        <f t="shared" si="64"/>
        <v>1.6212760860872482</v>
      </c>
      <c r="AA52">
        <f t="shared" si="65"/>
        <v>-4.3403804339694956</v>
      </c>
      <c r="AB52">
        <f t="shared" si="66"/>
        <v>4.0316503257015777</v>
      </c>
      <c r="AC52">
        <f t="shared" si="67"/>
        <v>0.30868822860634582</v>
      </c>
      <c r="AD52">
        <f t="shared" si="68"/>
        <v>-4.1879661572430393E-5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48516.035560946599</v>
      </c>
      <c r="AJ52" t="s">
        <v>391</v>
      </c>
      <c r="AK52" t="s">
        <v>391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391</v>
      </c>
      <c r="AQ52" t="s">
        <v>391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-1.6616027782066816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391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238</v>
      </c>
      <c r="BM52">
        <v>300</v>
      </c>
      <c r="BN52">
        <v>300</v>
      </c>
      <c r="BO52">
        <v>300</v>
      </c>
      <c r="BP52">
        <v>10402.799999999999</v>
      </c>
      <c r="BQ52">
        <v>978.41</v>
      </c>
      <c r="BR52">
        <v>-7.35668E-3</v>
      </c>
      <c r="BS52">
        <v>3.15</v>
      </c>
      <c r="BT52" t="s">
        <v>391</v>
      </c>
      <c r="BU52" t="s">
        <v>391</v>
      </c>
      <c r="BV52" t="s">
        <v>391</v>
      </c>
      <c r="BW52" t="s">
        <v>391</v>
      </c>
      <c r="BX52" t="s">
        <v>391</v>
      </c>
      <c r="BY52" t="s">
        <v>391</v>
      </c>
      <c r="BZ52" t="s">
        <v>391</v>
      </c>
      <c r="CA52" t="s">
        <v>391</v>
      </c>
      <c r="CB52" t="s">
        <v>391</v>
      </c>
      <c r="CC52" t="s">
        <v>391</v>
      </c>
      <c r="CD52">
        <f t="shared" si="88"/>
        <v>0</v>
      </c>
      <c r="CE52">
        <f t="shared" si="89"/>
        <v>0</v>
      </c>
      <c r="CF52">
        <f t="shared" si="90"/>
        <v>0</v>
      </c>
      <c r="CG52">
        <f t="shared" si="91"/>
        <v>0</v>
      </c>
      <c r="CH52">
        <v>6</v>
      </c>
      <c r="CI52">
        <v>0.5</v>
      </c>
      <c r="CJ52" t="s">
        <v>392</v>
      </c>
      <c r="CK52">
        <v>2</v>
      </c>
      <c r="CL52">
        <v>1634337614.5999999</v>
      </c>
      <c r="CM52">
        <v>133.81800000000001</v>
      </c>
      <c r="CN52">
        <v>132.82900000000001</v>
      </c>
      <c r="CO52">
        <v>17.769100000000002</v>
      </c>
      <c r="CP52">
        <v>17.711099999999998</v>
      </c>
      <c r="CQ52">
        <v>131.68299999999999</v>
      </c>
      <c r="CR52">
        <v>17.6143</v>
      </c>
      <c r="CS52">
        <v>1000.06</v>
      </c>
      <c r="CT52">
        <v>90.927899999999994</v>
      </c>
      <c r="CU52">
        <v>9.9499799999999999E-2</v>
      </c>
      <c r="CV52">
        <v>25.336099999999998</v>
      </c>
      <c r="CW52">
        <v>-265.16300000000001</v>
      </c>
      <c r="CX52">
        <v>999.9</v>
      </c>
      <c r="CY52">
        <v>0</v>
      </c>
      <c r="CZ52">
        <v>0</v>
      </c>
      <c r="DA52">
        <v>10036.200000000001</v>
      </c>
      <c r="DB52">
        <v>0</v>
      </c>
      <c r="DC52">
        <v>0.27582000000000001</v>
      </c>
      <c r="DD52">
        <v>0.98939500000000002</v>
      </c>
      <c r="DE52">
        <v>136.239</v>
      </c>
      <c r="DF52">
        <v>135.22399999999999</v>
      </c>
      <c r="DG52">
        <v>5.8006299999999997E-2</v>
      </c>
      <c r="DH52">
        <v>132.82900000000001</v>
      </c>
      <c r="DI52">
        <v>17.711099999999998</v>
      </c>
      <c r="DJ52">
        <v>1.61571</v>
      </c>
      <c r="DK52">
        <v>1.61043</v>
      </c>
      <c r="DL52">
        <v>14.109400000000001</v>
      </c>
      <c r="DM52">
        <v>14.058999999999999</v>
      </c>
      <c r="DN52">
        <v>0</v>
      </c>
      <c r="DO52">
        <v>0</v>
      </c>
      <c r="DP52">
        <v>0</v>
      </c>
      <c r="DQ52">
        <v>0</v>
      </c>
      <c r="DR52">
        <v>4.7</v>
      </c>
      <c r="DS52">
        <v>0</v>
      </c>
      <c r="DT52">
        <v>-20.68</v>
      </c>
      <c r="DU52">
        <v>-1.43</v>
      </c>
      <c r="DV52">
        <v>34.686999999999998</v>
      </c>
      <c r="DW52">
        <v>40.125</v>
      </c>
      <c r="DX52">
        <v>37</v>
      </c>
      <c r="DY52">
        <v>39.75</v>
      </c>
      <c r="DZ52">
        <v>35.686999999999998</v>
      </c>
      <c r="EA52">
        <v>0</v>
      </c>
      <c r="EB52">
        <v>0</v>
      </c>
      <c r="EC52">
        <v>0</v>
      </c>
      <c r="ED52">
        <v>5574.3000001907303</v>
      </c>
      <c r="EE52">
        <v>0</v>
      </c>
      <c r="EF52">
        <v>3.9876</v>
      </c>
      <c r="EG52">
        <v>7.6015384190463404</v>
      </c>
      <c r="EH52">
        <v>-2.5492307661459401</v>
      </c>
      <c r="EI52">
        <v>-19.225999999999999</v>
      </c>
      <c r="EJ52">
        <v>15</v>
      </c>
      <c r="EK52">
        <v>1634337546.5999999</v>
      </c>
      <c r="EL52" t="s">
        <v>452</v>
      </c>
      <c r="EM52">
        <v>1634337546.5999999</v>
      </c>
      <c r="EN52">
        <v>1634337544.5999999</v>
      </c>
      <c r="EO52">
        <v>133</v>
      </c>
      <c r="EP52">
        <v>-2.1000000000000001E-2</v>
      </c>
      <c r="EQ52">
        <v>-1.2999999999999999E-2</v>
      </c>
      <c r="ER52">
        <v>2.1349999999999998</v>
      </c>
      <c r="ES52">
        <v>0.155</v>
      </c>
      <c r="ET52">
        <v>147</v>
      </c>
      <c r="EU52">
        <v>18</v>
      </c>
      <c r="EV52">
        <v>0.16</v>
      </c>
      <c r="EW52">
        <v>0.22</v>
      </c>
      <c r="EX52">
        <v>1.04122436585366</v>
      </c>
      <c r="EY52">
        <v>-0.30891612543553798</v>
      </c>
      <c r="EZ52">
        <v>3.6112578014001799E-2</v>
      </c>
      <c r="FA52">
        <v>0</v>
      </c>
      <c r="FB52">
        <v>5.2216785365853703E-2</v>
      </c>
      <c r="FC52">
        <v>2.97688327526133E-2</v>
      </c>
      <c r="FD52">
        <v>3.2468024011296E-3</v>
      </c>
      <c r="FE52">
        <v>1</v>
      </c>
      <c r="FF52">
        <v>1</v>
      </c>
      <c r="FG52">
        <v>2</v>
      </c>
      <c r="FH52" t="s">
        <v>400</v>
      </c>
      <c r="FI52">
        <v>3.8845000000000001</v>
      </c>
      <c r="FJ52">
        <v>2.75881</v>
      </c>
      <c r="FK52">
        <v>3.4426600000000002E-2</v>
      </c>
      <c r="FL52">
        <v>3.4837600000000003E-2</v>
      </c>
      <c r="FM52">
        <v>8.4871600000000005E-2</v>
      </c>
      <c r="FN52">
        <v>8.5282700000000003E-2</v>
      </c>
      <c r="FO52">
        <v>38038.400000000001</v>
      </c>
      <c r="FP52">
        <v>41751.599999999999</v>
      </c>
      <c r="FQ52">
        <v>35687.5</v>
      </c>
      <c r="FR52">
        <v>39255.5</v>
      </c>
      <c r="FS52">
        <v>46330</v>
      </c>
      <c r="FT52">
        <v>51841</v>
      </c>
      <c r="FU52">
        <v>55803.1</v>
      </c>
      <c r="FV52">
        <v>62940.800000000003</v>
      </c>
      <c r="FW52">
        <v>2.6586699999999999</v>
      </c>
      <c r="FX52">
        <v>2.26172</v>
      </c>
      <c r="FY52">
        <v>-0.68265900000000002</v>
      </c>
      <c r="FZ52">
        <v>0</v>
      </c>
      <c r="GA52">
        <v>-244.74199999999999</v>
      </c>
      <c r="GB52">
        <v>999.9</v>
      </c>
      <c r="GC52">
        <v>52.033000000000001</v>
      </c>
      <c r="GD52">
        <v>27.523</v>
      </c>
      <c r="GE52">
        <v>21.1191</v>
      </c>
      <c r="GF52">
        <v>55.830300000000001</v>
      </c>
      <c r="GG52">
        <v>44.591299999999997</v>
      </c>
      <c r="GH52">
        <v>3</v>
      </c>
      <c r="GI52">
        <v>-0.24476400000000001</v>
      </c>
      <c r="GJ52">
        <v>-0.88126400000000005</v>
      </c>
      <c r="GK52">
        <v>20.148599999999998</v>
      </c>
      <c r="GL52">
        <v>5.2045599999999999</v>
      </c>
      <c r="GM52">
        <v>12.0082</v>
      </c>
      <c r="GN52">
        <v>4.9757499999999997</v>
      </c>
      <c r="GO52">
        <v>3.2930000000000001</v>
      </c>
      <c r="GP52">
        <v>44.4</v>
      </c>
      <c r="GQ52">
        <v>2187.8000000000002</v>
      </c>
      <c r="GR52">
        <v>9999</v>
      </c>
      <c r="GS52">
        <v>9999</v>
      </c>
      <c r="GT52">
        <v>1.8631</v>
      </c>
      <c r="GU52">
        <v>1.8680000000000001</v>
      </c>
      <c r="GV52">
        <v>1.86772</v>
      </c>
      <c r="GW52">
        <v>1.8689</v>
      </c>
      <c r="GX52">
        <v>1.8697999999999999</v>
      </c>
      <c r="GY52">
        <v>1.8658300000000001</v>
      </c>
      <c r="GZ52">
        <v>1.8669100000000001</v>
      </c>
      <c r="HA52">
        <v>1.86829</v>
      </c>
      <c r="HB52">
        <v>5</v>
      </c>
      <c r="HC52">
        <v>0</v>
      </c>
      <c r="HD52">
        <v>0</v>
      </c>
      <c r="HE52">
        <v>0</v>
      </c>
      <c r="HF52" t="s">
        <v>395</v>
      </c>
      <c r="HG52" t="s">
        <v>396</v>
      </c>
      <c r="HH52" t="s">
        <v>397</v>
      </c>
      <c r="HI52" t="s">
        <v>397</v>
      </c>
      <c r="HJ52" t="s">
        <v>397</v>
      </c>
      <c r="HK52" t="s">
        <v>397</v>
      </c>
      <c r="HL52">
        <v>0</v>
      </c>
      <c r="HM52">
        <v>100</v>
      </c>
      <c r="HN52">
        <v>100</v>
      </c>
      <c r="HO52">
        <v>2.1349999999999998</v>
      </c>
      <c r="HP52">
        <v>0.15479999999999999</v>
      </c>
      <c r="HQ52">
        <v>2.1353500000000198</v>
      </c>
      <c r="HR52">
        <v>0</v>
      </c>
      <c r="HS52">
        <v>0</v>
      </c>
      <c r="HT52">
        <v>0</v>
      </c>
      <c r="HU52">
        <v>0.154804999999996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1.1000000000000001</v>
      </c>
      <c r="ID52">
        <v>1.2</v>
      </c>
      <c r="IE52">
        <v>0.625</v>
      </c>
      <c r="IF52">
        <v>0</v>
      </c>
      <c r="IG52">
        <v>2.9968300000000001</v>
      </c>
      <c r="IH52">
        <v>2.9565399999999999</v>
      </c>
      <c r="II52">
        <v>2.7453599999999998</v>
      </c>
      <c r="IJ52">
        <v>2.32056</v>
      </c>
      <c r="IK52">
        <v>31.717300000000002</v>
      </c>
      <c r="IL52">
        <v>24.245100000000001</v>
      </c>
      <c r="IM52">
        <v>18</v>
      </c>
      <c r="IN52">
        <v>1076.95</v>
      </c>
      <c r="IO52">
        <v>669.57399999999996</v>
      </c>
      <c r="IP52">
        <v>24.9999</v>
      </c>
      <c r="IQ52">
        <v>24.075500000000002</v>
      </c>
      <c r="IR52">
        <v>30.0001</v>
      </c>
      <c r="IS52">
        <v>23.945900000000002</v>
      </c>
      <c r="IT52">
        <v>23.8977</v>
      </c>
      <c r="IU52">
        <v>100</v>
      </c>
      <c r="IV52">
        <v>14.833600000000001</v>
      </c>
      <c r="IW52">
        <v>64.811800000000005</v>
      </c>
      <c r="IX52">
        <v>25</v>
      </c>
      <c r="IY52">
        <v>400</v>
      </c>
      <c r="IZ52">
        <v>17.755199999999999</v>
      </c>
      <c r="JA52">
        <v>103.504</v>
      </c>
      <c r="JB52">
        <v>104.78100000000001</v>
      </c>
    </row>
    <row r="53" spans="1:262" x14ac:dyDescent="0.2">
      <c r="A53">
        <v>37</v>
      </c>
      <c r="B53">
        <v>1634337802.5999999</v>
      </c>
      <c r="C53">
        <v>863.5</v>
      </c>
      <c r="D53" t="s">
        <v>477</v>
      </c>
      <c r="E53" t="s">
        <v>478</v>
      </c>
      <c r="F53" t="s">
        <v>390</v>
      </c>
      <c r="G53">
        <v>1634337802.5999999</v>
      </c>
      <c r="H53">
        <f t="shared" si="46"/>
        <v>1.9001570334300153E-5</v>
      </c>
      <c r="I53">
        <f t="shared" si="47"/>
        <v>1.9001570334300152E-2</v>
      </c>
      <c r="J53">
        <f t="shared" si="48"/>
        <v>-1.4202418740632075</v>
      </c>
      <c r="K53">
        <f t="shared" si="49"/>
        <v>103.203</v>
      </c>
      <c r="L53">
        <f t="shared" si="50"/>
        <v>2257.7121553122429</v>
      </c>
      <c r="M53">
        <f t="shared" si="51"/>
        <v>205.50386017063821</v>
      </c>
      <c r="N53">
        <f t="shared" si="52"/>
        <v>9.3938524586883005</v>
      </c>
      <c r="O53">
        <f t="shared" si="53"/>
        <v>1.0382399730205331E-3</v>
      </c>
      <c r="P53">
        <f t="shared" si="54"/>
        <v>2.7655057758073123</v>
      </c>
      <c r="Q53">
        <f t="shared" si="55"/>
        <v>1.0380234766593581E-3</v>
      </c>
      <c r="R53">
        <f t="shared" si="56"/>
        <v>6.4878412000627533E-4</v>
      </c>
      <c r="S53">
        <f t="shared" si="57"/>
        <v>0</v>
      </c>
      <c r="T53">
        <f t="shared" si="58"/>
        <v>25.261279926920647</v>
      </c>
      <c r="U53">
        <f t="shared" si="59"/>
        <v>25.261279926920647</v>
      </c>
      <c r="V53">
        <f t="shared" si="60"/>
        <v>3.2295467071463171</v>
      </c>
      <c r="W53">
        <f t="shared" si="61"/>
        <v>49.762257939168258</v>
      </c>
      <c r="X53">
        <f t="shared" si="62"/>
        <v>1.6075946030045403</v>
      </c>
      <c r="Y53">
        <f t="shared" si="63"/>
        <v>3.2305499581022632</v>
      </c>
      <c r="Z53">
        <f t="shared" si="64"/>
        <v>1.6219521041417768</v>
      </c>
      <c r="AA53">
        <f t="shared" si="65"/>
        <v>-0.8379692517426367</v>
      </c>
      <c r="AB53">
        <f t="shared" si="66"/>
        <v>0.77828130104070314</v>
      </c>
      <c r="AC53">
        <f t="shared" si="67"/>
        <v>5.9686383789228595E-2</v>
      </c>
      <c r="AD53">
        <f t="shared" si="68"/>
        <v>-1.5669127049200426E-6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48359.92858914462</v>
      </c>
      <c r="AJ53" t="s">
        <v>391</v>
      </c>
      <c r="AK53" t="s">
        <v>391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391</v>
      </c>
      <c r="AQ53" t="s">
        <v>391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-1.4202418740632075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391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238</v>
      </c>
      <c r="BM53">
        <v>300</v>
      </c>
      <c r="BN53">
        <v>300</v>
      </c>
      <c r="BO53">
        <v>300</v>
      </c>
      <c r="BP53">
        <v>10402.799999999999</v>
      </c>
      <c r="BQ53">
        <v>978.41</v>
      </c>
      <c r="BR53">
        <v>-7.35668E-3</v>
      </c>
      <c r="BS53">
        <v>3.15</v>
      </c>
      <c r="BT53" t="s">
        <v>391</v>
      </c>
      <c r="BU53" t="s">
        <v>391</v>
      </c>
      <c r="BV53" t="s">
        <v>391</v>
      </c>
      <c r="BW53" t="s">
        <v>391</v>
      </c>
      <c r="BX53" t="s">
        <v>391</v>
      </c>
      <c r="BY53" t="s">
        <v>391</v>
      </c>
      <c r="BZ53" t="s">
        <v>391</v>
      </c>
      <c r="CA53" t="s">
        <v>391</v>
      </c>
      <c r="CB53" t="s">
        <v>391</v>
      </c>
      <c r="CC53" t="s">
        <v>391</v>
      </c>
      <c r="CD53">
        <f t="shared" si="88"/>
        <v>0</v>
      </c>
      <c r="CE53">
        <f t="shared" si="89"/>
        <v>0</v>
      </c>
      <c r="CF53">
        <f t="shared" si="90"/>
        <v>0</v>
      </c>
      <c r="CG53">
        <f t="shared" si="91"/>
        <v>0</v>
      </c>
      <c r="CH53">
        <v>6</v>
      </c>
      <c r="CI53">
        <v>0.5</v>
      </c>
      <c r="CJ53" t="s">
        <v>392</v>
      </c>
      <c r="CK53">
        <v>2</v>
      </c>
      <c r="CL53">
        <v>1634337802.5999999</v>
      </c>
      <c r="CM53">
        <v>103.203</v>
      </c>
      <c r="CN53">
        <v>102.352</v>
      </c>
      <c r="CO53">
        <v>17.6614</v>
      </c>
      <c r="CP53">
        <v>17.650200000000002</v>
      </c>
      <c r="CQ53">
        <v>101.072</v>
      </c>
      <c r="CR53">
        <v>17.503399999999999</v>
      </c>
      <c r="CS53">
        <v>999.96299999999997</v>
      </c>
      <c r="CT53">
        <v>90.923400000000001</v>
      </c>
      <c r="CU53">
        <v>9.9656099999999997E-2</v>
      </c>
      <c r="CV53">
        <v>25.266500000000001</v>
      </c>
      <c r="CW53">
        <v>-264.99200000000002</v>
      </c>
      <c r="CX53">
        <v>999.9</v>
      </c>
      <c r="CY53">
        <v>0</v>
      </c>
      <c r="CZ53">
        <v>0</v>
      </c>
      <c r="DA53">
        <v>10000.6</v>
      </c>
      <c r="DB53">
        <v>0</v>
      </c>
      <c r="DC53">
        <v>0.27582000000000001</v>
      </c>
      <c r="DD53">
        <v>0.85141</v>
      </c>
      <c r="DE53">
        <v>105.059</v>
      </c>
      <c r="DF53">
        <v>104.191</v>
      </c>
      <c r="DG53">
        <v>1.12286E-2</v>
      </c>
      <c r="DH53">
        <v>102.352</v>
      </c>
      <c r="DI53">
        <v>17.650200000000002</v>
      </c>
      <c r="DJ53">
        <v>1.6058399999999999</v>
      </c>
      <c r="DK53">
        <v>1.6048199999999999</v>
      </c>
      <c r="DL53">
        <v>14.014900000000001</v>
      </c>
      <c r="DM53">
        <v>14.005100000000001</v>
      </c>
      <c r="DN53">
        <v>0</v>
      </c>
      <c r="DO53">
        <v>0</v>
      </c>
      <c r="DP53">
        <v>0</v>
      </c>
      <c r="DQ53">
        <v>0</v>
      </c>
      <c r="DR53">
        <v>1.53</v>
      </c>
      <c r="DS53">
        <v>0</v>
      </c>
      <c r="DT53">
        <v>-11.75</v>
      </c>
      <c r="DU53">
        <v>-0.18</v>
      </c>
      <c r="DV53">
        <v>35.25</v>
      </c>
      <c r="DW53">
        <v>41.125</v>
      </c>
      <c r="DX53">
        <v>37.686999999999998</v>
      </c>
      <c r="DY53">
        <v>41.311999999999998</v>
      </c>
      <c r="DZ53">
        <v>36.311999999999998</v>
      </c>
      <c r="EA53">
        <v>0</v>
      </c>
      <c r="EB53">
        <v>0</v>
      </c>
      <c r="EC53">
        <v>0</v>
      </c>
      <c r="ED53">
        <v>5762.7000000476801</v>
      </c>
      <c r="EE53">
        <v>0</v>
      </c>
      <c r="EF53">
        <v>3.5739999999999998</v>
      </c>
      <c r="EG53">
        <v>-3.2530769899963601</v>
      </c>
      <c r="EH53">
        <v>12.936922955442499</v>
      </c>
      <c r="EI53">
        <v>-16.348400000000002</v>
      </c>
      <c r="EJ53">
        <v>15</v>
      </c>
      <c r="EK53">
        <v>1634337784.0999999</v>
      </c>
      <c r="EL53" t="s">
        <v>479</v>
      </c>
      <c r="EM53">
        <v>1634337784.0999999</v>
      </c>
      <c r="EN53">
        <v>1634337782.5999999</v>
      </c>
      <c r="EO53">
        <v>134</v>
      </c>
      <c r="EP53">
        <v>-4.0000000000000001E-3</v>
      </c>
      <c r="EQ53">
        <v>3.0000000000000001E-3</v>
      </c>
      <c r="ER53">
        <v>2.1320000000000001</v>
      </c>
      <c r="ES53">
        <v>0.158</v>
      </c>
      <c r="ET53">
        <v>105</v>
      </c>
      <c r="EU53">
        <v>18</v>
      </c>
      <c r="EV53">
        <v>0.32</v>
      </c>
      <c r="EW53">
        <v>0.17</v>
      </c>
      <c r="EX53">
        <v>0.6010101015</v>
      </c>
      <c r="EY53">
        <v>3.33701203001876</v>
      </c>
      <c r="EZ53">
        <v>0.37841053924706097</v>
      </c>
      <c r="FA53">
        <v>0</v>
      </c>
      <c r="FB53">
        <v>1.064872475E-3</v>
      </c>
      <c r="FC53">
        <v>3.2099832934334001E-2</v>
      </c>
      <c r="FD53">
        <v>4.1753004325283897E-3</v>
      </c>
      <c r="FE53">
        <v>1</v>
      </c>
      <c r="FF53">
        <v>1</v>
      </c>
      <c r="FG53">
        <v>2</v>
      </c>
      <c r="FH53" t="s">
        <v>400</v>
      </c>
      <c r="FI53">
        <v>3.88436</v>
      </c>
      <c r="FJ53">
        <v>2.7586599999999999</v>
      </c>
      <c r="FK53">
        <v>2.6820699999999999E-2</v>
      </c>
      <c r="FL53">
        <v>2.7252499999999999E-2</v>
      </c>
      <c r="FM53">
        <v>8.4486099999999995E-2</v>
      </c>
      <c r="FN53">
        <v>8.5077399999999997E-2</v>
      </c>
      <c r="FO53">
        <v>38340.800000000003</v>
      </c>
      <c r="FP53">
        <v>42082.400000000001</v>
      </c>
      <c r="FQ53">
        <v>35689.9</v>
      </c>
      <c r="FR53">
        <v>39257.9</v>
      </c>
      <c r="FS53">
        <v>46352.2</v>
      </c>
      <c r="FT53">
        <v>51856</v>
      </c>
      <c r="FU53">
        <v>55806.2</v>
      </c>
      <c r="FV53">
        <v>62945.1</v>
      </c>
      <c r="FW53">
        <v>2.6553800000000001</v>
      </c>
      <c r="FX53">
        <v>2.26003</v>
      </c>
      <c r="FY53">
        <v>-0.67712700000000003</v>
      </c>
      <c r="FZ53">
        <v>0</v>
      </c>
      <c r="GA53">
        <v>-244.74</v>
      </c>
      <c r="GB53">
        <v>999.9</v>
      </c>
      <c r="GC53">
        <v>51.862000000000002</v>
      </c>
      <c r="GD53">
        <v>27.492999999999999</v>
      </c>
      <c r="GE53">
        <v>21.014700000000001</v>
      </c>
      <c r="GF53">
        <v>56.260300000000001</v>
      </c>
      <c r="GG53">
        <v>44.6554</v>
      </c>
      <c r="GH53">
        <v>3</v>
      </c>
      <c r="GI53">
        <v>-0.24735499999999999</v>
      </c>
      <c r="GJ53">
        <v>-0.88948799999999995</v>
      </c>
      <c r="GK53">
        <v>20.148299999999999</v>
      </c>
      <c r="GL53">
        <v>5.2035099999999996</v>
      </c>
      <c r="GM53">
        <v>12.0077</v>
      </c>
      <c r="GN53">
        <v>4.9757999999999996</v>
      </c>
      <c r="GO53">
        <v>3.29305</v>
      </c>
      <c r="GP53">
        <v>44.5</v>
      </c>
      <c r="GQ53">
        <v>2194.6</v>
      </c>
      <c r="GR53">
        <v>9999</v>
      </c>
      <c r="GS53">
        <v>9999</v>
      </c>
      <c r="GT53">
        <v>1.8630899999999999</v>
      </c>
      <c r="GU53">
        <v>1.86798</v>
      </c>
      <c r="GV53">
        <v>1.86774</v>
      </c>
      <c r="GW53">
        <v>1.8689</v>
      </c>
      <c r="GX53">
        <v>1.8697999999999999</v>
      </c>
      <c r="GY53">
        <v>1.8657900000000001</v>
      </c>
      <c r="GZ53">
        <v>1.8669100000000001</v>
      </c>
      <c r="HA53">
        <v>1.86829</v>
      </c>
      <c r="HB53">
        <v>5</v>
      </c>
      <c r="HC53">
        <v>0</v>
      </c>
      <c r="HD53">
        <v>0</v>
      </c>
      <c r="HE53">
        <v>0</v>
      </c>
      <c r="HF53" t="s">
        <v>395</v>
      </c>
      <c r="HG53" t="s">
        <v>396</v>
      </c>
      <c r="HH53" t="s">
        <v>397</v>
      </c>
      <c r="HI53" t="s">
        <v>397</v>
      </c>
      <c r="HJ53" t="s">
        <v>397</v>
      </c>
      <c r="HK53" t="s">
        <v>397</v>
      </c>
      <c r="HL53">
        <v>0</v>
      </c>
      <c r="HM53">
        <v>100</v>
      </c>
      <c r="HN53">
        <v>100</v>
      </c>
      <c r="HO53">
        <v>2.1309999999999998</v>
      </c>
      <c r="HP53">
        <v>0.158</v>
      </c>
      <c r="HQ53">
        <v>2.1315499999999901</v>
      </c>
      <c r="HR53">
        <v>0</v>
      </c>
      <c r="HS53">
        <v>0</v>
      </c>
      <c r="HT53">
        <v>0</v>
      </c>
      <c r="HU53">
        <v>0.15808095238095601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0.3</v>
      </c>
      <c r="ID53">
        <v>0.3</v>
      </c>
      <c r="IE53">
        <v>0.51757799999999998</v>
      </c>
      <c r="IF53">
        <v>0</v>
      </c>
      <c r="IG53">
        <v>2.9968300000000001</v>
      </c>
      <c r="IH53">
        <v>2.9577599999999999</v>
      </c>
      <c r="II53">
        <v>2.7453599999999998</v>
      </c>
      <c r="IJ53">
        <v>2.31934</v>
      </c>
      <c r="IK53">
        <v>31.761099999999999</v>
      </c>
      <c r="IL53">
        <v>24.2364</v>
      </c>
      <c r="IM53">
        <v>18</v>
      </c>
      <c r="IN53">
        <v>1072.28</v>
      </c>
      <c r="IO53">
        <v>667.71600000000001</v>
      </c>
      <c r="IP53">
        <v>25</v>
      </c>
      <c r="IQ53">
        <v>24.0396</v>
      </c>
      <c r="IR53">
        <v>30.0001</v>
      </c>
      <c r="IS53">
        <v>23.913</v>
      </c>
      <c r="IT53">
        <v>23.862100000000002</v>
      </c>
      <c r="IU53">
        <v>100</v>
      </c>
      <c r="IV53">
        <v>14.8765</v>
      </c>
      <c r="IW53">
        <v>65.594399999999993</v>
      </c>
      <c r="IX53">
        <v>25</v>
      </c>
      <c r="IY53">
        <v>400</v>
      </c>
      <c r="IZ53">
        <v>17.6782</v>
      </c>
      <c r="JA53">
        <v>103.51</v>
      </c>
      <c r="JB53">
        <v>104.788</v>
      </c>
    </row>
    <row r="54" spans="1:262" x14ac:dyDescent="0.2">
      <c r="A54">
        <v>38</v>
      </c>
      <c r="B54">
        <v>1634337807.5999999</v>
      </c>
      <c r="C54">
        <v>868.5</v>
      </c>
      <c r="D54" t="s">
        <v>480</v>
      </c>
      <c r="E54" t="s">
        <v>481</v>
      </c>
      <c r="F54" t="s">
        <v>390</v>
      </c>
      <c r="G54">
        <v>1634337807.5999999</v>
      </c>
      <c r="H54">
        <f t="shared" si="46"/>
        <v>2.5281301225497447E-5</v>
      </c>
      <c r="I54">
        <f t="shared" si="47"/>
        <v>2.5281301225497446E-2</v>
      </c>
      <c r="J54">
        <f t="shared" si="48"/>
        <v>-1.5026813333756255</v>
      </c>
      <c r="K54">
        <f t="shared" si="49"/>
        <v>102.5</v>
      </c>
      <c r="L54">
        <f t="shared" si="50"/>
        <v>1816.5230837774766</v>
      </c>
      <c r="M54">
        <f t="shared" si="51"/>
        <v>165.35378716020438</v>
      </c>
      <c r="N54">
        <f t="shared" si="52"/>
        <v>9.3303318495000003</v>
      </c>
      <c r="O54">
        <f t="shared" si="53"/>
        <v>1.3804010076927462E-3</v>
      </c>
      <c r="P54">
        <f t="shared" si="54"/>
        <v>2.7668632249388101</v>
      </c>
      <c r="Q54">
        <f t="shared" si="55"/>
        <v>1.3800185174528978E-3</v>
      </c>
      <c r="R54">
        <f t="shared" si="56"/>
        <v>8.6254592896003925E-4</v>
      </c>
      <c r="S54">
        <f t="shared" si="57"/>
        <v>0</v>
      </c>
      <c r="T54">
        <f t="shared" si="58"/>
        <v>25.268057978970546</v>
      </c>
      <c r="U54">
        <f t="shared" si="59"/>
        <v>25.268057978970546</v>
      </c>
      <c r="V54">
        <f t="shared" si="60"/>
        <v>3.2308494403660761</v>
      </c>
      <c r="W54">
        <f t="shared" si="61"/>
        <v>49.736779724171349</v>
      </c>
      <c r="X54">
        <f t="shared" si="62"/>
        <v>1.60758431799912</v>
      </c>
      <c r="Y54">
        <f t="shared" si="63"/>
        <v>3.2321841641425322</v>
      </c>
      <c r="Z54">
        <f t="shared" si="64"/>
        <v>1.6232651223669561</v>
      </c>
      <c r="AA54">
        <f t="shared" si="65"/>
        <v>-1.1149053840444374</v>
      </c>
      <c r="AB54">
        <f t="shared" si="66"/>
        <v>1.0355213546327644</v>
      </c>
      <c r="AC54">
        <f t="shared" si="67"/>
        <v>7.938125809087665E-2</v>
      </c>
      <c r="AD54">
        <f t="shared" si="68"/>
        <v>-2.7713207964019659E-6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48395.83209397192</v>
      </c>
      <c r="AJ54" t="s">
        <v>391</v>
      </c>
      <c r="AK54" t="s">
        <v>391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391</v>
      </c>
      <c r="AQ54" t="s">
        <v>391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-1.5026813333756255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391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238</v>
      </c>
      <c r="BM54">
        <v>300</v>
      </c>
      <c r="BN54">
        <v>300</v>
      </c>
      <c r="BO54">
        <v>300</v>
      </c>
      <c r="BP54">
        <v>10402.799999999999</v>
      </c>
      <c r="BQ54">
        <v>978.41</v>
      </c>
      <c r="BR54">
        <v>-7.35668E-3</v>
      </c>
      <c r="BS54">
        <v>3.15</v>
      </c>
      <c r="BT54" t="s">
        <v>391</v>
      </c>
      <c r="BU54" t="s">
        <v>391</v>
      </c>
      <c r="BV54" t="s">
        <v>391</v>
      </c>
      <c r="BW54" t="s">
        <v>391</v>
      </c>
      <c r="BX54" t="s">
        <v>391</v>
      </c>
      <c r="BY54" t="s">
        <v>391</v>
      </c>
      <c r="BZ54" t="s">
        <v>391</v>
      </c>
      <c r="CA54" t="s">
        <v>391</v>
      </c>
      <c r="CB54" t="s">
        <v>391</v>
      </c>
      <c r="CC54" t="s">
        <v>391</v>
      </c>
      <c r="CD54">
        <f t="shared" si="88"/>
        <v>0</v>
      </c>
      <c r="CE54">
        <f t="shared" si="89"/>
        <v>0</v>
      </c>
      <c r="CF54">
        <f t="shared" si="90"/>
        <v>0</v>
      </c>
      <c r="CG54">
        <f t="shared" si="91"/>
        <v>0</v>
      </c>
      <c r="CH54">
        <v>6</v>
      </c>
      <c r="CI54">
        <v>0.5</v>
      </c>
      <c r="CJ54" t="s">
        <v>392</v>
      </c>
      <c r="CK54">
        <v>2</v>
      </c>
      <c r="CL54">
        <v>1634337807.5999999</v>
      </c>
      <c r="CM54">
        <v>102.5</v>
      </c>
      <c r="CN54">
        <v>101.6</v>
      </c>
      <c r="CO54">
        <v>17.660399999999999</v>
      </c>
      <c r="CP54">
        <v>17.645499999999998</v>
      </c>
      <c r="CQ54">
        <v>100.36799999999999</v>
      </c>
      <c r="CR54">
        <v>17.502300000000002</v>
      </c>
      <c r="CS54">
        <v>1000.06</v>
      </c>
      <c r="CT54">
        <v>90.928100000000001</v>
      </c>
      <c r="CU54">
        <v>9.95278E-2</v>
      </c>
      <c r="CV54">
        <v>25.274999999999999</v>
      </c>
      <c r="CW54">
        <v>-265.07600000000002</v>
      </c>
      <c r="CX54">
        <v>999.9</v>
      </c>
      <c r="CY54">
        <v>0</v>
      </c>
      <c r="CZ54">
        <v>0</v>
      </c>
      <c r="DA54">
        <v>10008.1</v>
      </c>
      <c r="DB54">
        <v>0</v>
      </c>
      <c r="DC54">
        <v>0.27582000000000001</v>
      </c>
      <c r="DD54">
        <v>0.89966599999999997</v>
      </c>
      <c r="DE54">
        <v>104.342</v>
      </c>
      <c r="DF54">
        <v>103.425</v>
      </c>
      <c r="DG54">
        <v>1.4896400000000001E-2</v>
      </c>
      <c r="DH54">
        <v>101.6</v>
      </c>
      <c r="DI54">
        <v>17.645499999999998</v>
      </c>
      <c r="DJ54">
        <v>1.6058300000000001</v>
      </c>
      <c r="DK54">
        <v>1.6044700000000001</v>
      </c>
      <c r="DL54">
        <v>14.014799999999999</v>
      </c>
      <c r="DM54">
        <v>14.001799999999999</v>
      </c>
      <c r="DN54">
        <v>0</v>
      </c>
      <c r="DO54">
        <v>0</v>
      </c>
      <c r="DP54">
        <v>0</v>
      </c>
      <c r="DQ54">
        <v>0</v>
      </c>
      <c r="DR54">
        <v>-1</v>
      </c>
      <c r="DS54">
        <v>0</v>
      </c>
      <c r="DT54">
        <v>-14.28</v>
      </c>
      <c r="DU54">
        <v>-0.87</v>
      </c>
      <c r="DV54">
        <v>35.25</v>
      </c>
      <c r="DW54">
        <v>41.125</v>
      </c>
      <c r="DX54">
        <v>37.686999999999998</v>
      </c>
      <c r="DY54">
        <v>41.311999999999998</v>
      </c>
      <c r="DZ54">
        <v>36.311999999999998</v>
      </c>
      <c r="EA54">
        <v>0</v>
      </c>
      <c r="EB54">
        <v>0</v>
      </c>
      <c r="EC54">
        <v>0</v>
      </c>
      <c r="ED54">
        <v>5767.5</v>
      </c>
      <c r="EE54">
        <v>0</v>
      </c>
      <c r="EF54">
        <v>3.2387999999999999</v>
      </c>
      <c r="EG54">
        <v>-8.5576923782327103</v>
      </c>
      <c r="EH54">
        <v>11.414615266367701</v>
      </c>
      <c r="EI54">
        <v>-16.098400000000002</v>
      </c>
      <c r="EJ54">
        <v>15</v>
      </c>
      <c r="EK54">
        <v>1634337784.0999999</v>
      </c>
      <c r="EL54" t="s">
        <v>479</v>
      </c>
      <c r="EM54">
        <v>1634337784.0999999</v>
      </c>
      <c r="EN54">
        <v>1634337782.5999999</v>
      </c>
      <c r="EO54">
        <v>134</v>
      </c>
      <c r="EP54">
        <v>-4.0000000000000001E-3</v>
      </c>
      <c r="EQ54">
        <v>3.0000000000000001E-3</v>
      </c>
      <c r="ER54">
        <v>2.1320000000000001</v>
      </c>
      <c r="ES54">
        <v>0.158</v>
      </c>
      <c r="ET54">
        <v>105</v>
      </c>
      <c r="EU54">
        <v>18</v>
      </c>
      <c r="EV54">
        <v>0.32</v>
      </c>
      <c r="EW54">
        <v>0.17</v>
      </c>
      <c r="EX54">
        <v>0.82021370731707299</v>
      </c>
      <c r="EY54">
        <v>0.93440249477352</v>
      </c>
      <c r="EZ54">
        <v>0.16690180919217601</v>
      </c>
      <c r="FA54">
        <v>0</v>
      </c>
      <c r="FB54">
        <v>4.3844855609756102E-3</v>
      </c>
      <c r="FC54">
        <v>6.1999861714285703E-2</v>
      </c>
      <c r="FD54">
        <v>6.26469164936138E-3</v>
      </c>
      <c r="FE54">
        <v>1</v>
      </c>
      <c r="FF54">
        <v>1</v>
      </c>
      <c r="FG54">
        <v>2</v>
      </c>
      <c r="FH54" t="s">
        <v>400</v>
      </c>
      <c r="FI54">
        <v>3.88449</v>
      </c>
      <c r="FJ54">
        <v>2.7585899999999999</v>
      </c>
      <c r="FK54">
        <v>2.6644000000000001E-2</v>
      </c>
      <c r="FL54">
        <v>2.70631E-2</v>
      </c>
      <c r="FM54">
        <v>8.4487300000000001E-2</v>
      </c>
      <c r="FN54">
        <v>8.5066000000000003E-2</v>
      </c>
      <c r="FO54">
        <v>38347.5</v>
      </c>
      <c r="FP54">
        <v>42090.7</v>
      </c>
      <c r="FQ54">
        <v>35689.699999999997</v>
      </c>
      <c r="FR54">
        <v>39257.9</v>
      </c>
      <c r="FS54">
        <v>46351.5</v>
      </c>
      <c r="FT54">
        <v>51856.5</v>
      </c>
      <c r="FU54">
        <v>55805.4</v>
      </c>
      <c r="FV54">
        <v>62944.9</v>
      </c>
      <c r="FW54">
        <v>2.65455</v>
      </c>
      <c r="FX54">
        <v>2.2604700000000002</v>
      </c>
      <c r="FY54">
        <v>-0.679508</v>
      </c>
      <c r="FZ54">
        <v>0</v>
      </c>
      <c r="GA54">
        <v>-244.751</v>
      </c>
      <c r="GB54">
        <v>999.9</v>
      </c>
      <c r="GC54">
        <v>51.837000000000003</v>
      </c>
      <c r="GD54">
        <v>27.503</v>
      </c>
      <c r="GE54">
        <v>21.017499999999998</v>
      </c>
      <c r="GF54">
        <v>56.4803</v>
      </c>
      <c r="GG54">
        <v>44.587299999999999</v>
      </c>
      <c r="GH54">
        <v>3</v>
      </c>
      <c r="GI54">
        <v>-0.24729400000000001</v>
      </c>
      <c r="GJ54">
        <v>-0.88883699999999999</v>
      </c>
      <c r="GK54">
        <v>20.148299999999999</v>
      </c>
      <c r="GL54">
        <v>5.2021699999999997</v>
      </c>
      <c r="GM54">
        <v>12.007999999999999</v>
      </c>
      <c r="GN54">
        <v>4.9757499999999997</v>
      </c>
      <c r="GO54">
        <v>3.2930000000000001</v>
      </c>
      <c r="GP54">
        <v>44.5</v>
      </c>
      <c r="GQ54">
        <v>2195</v>
      </c>
      <c r="GR54">
        <v>9999</v>
      </c>
      <c r="GS54">
        <v>9999</v>
      </c>
      <c r="GT54">
        <v>1.8631</v>
      </c>
      <c r="GU54">
        <v>1.86798</v>
      </c>
      <c r="GV54">
        <v>1.86775</v>
      </c>
      <c r="GW54">
        <v>1.8689</v>
      </c>
      <c r="GX54">
        <v>1.86981</v>
      </c>
      <c r="GY54">
        <v>1.86578</v>
      </c>
      <c r="GZ54">
        <v>1.8669100000000001</v>
      </c>
      <c r="HA54">
        <v>1.86829</v>
      </c>
      <c r="HB54">
        <v>5</v>
      </c>
      <c r="HC54">
        <v>0</v>
      </c>
      <c r="HD54">
        <v>0</v>
      </c>
      <c r="HE54">
        <v>0</v>
      </c>
      <c r="HF54" t="s">
        <v>395</v>
      </c>
      <c r="HG54" t="s">
        <v>396</v>
      </c>
      <c r="HH54" t="s">
        <v>397</v>
      </c>
      <c r="HI54" t="s">
        <v>397</v>
      </c>
      <c r="HJ54" t="s">
        <v>397</v>
      </c>
      <c r="HK54" t="s">
        <v>397</v>
      </c>
      <c r="HL54">
        <v>0</v>
      </c>
      <c r="HM54">
        <v>100</v>
      </c>
      <c r="HN54">
        <v>100</v>
      </c>
      <c r="HO54">
        <v>2.1320000000000001</v>
      </c>
      <c r="HP54">
        <v>0.15809999999999999</v>
      </c>
      <c r="HQ54">
        <v>2.1315499999999901</v>
      </c>
      <c r="HR54">
        <v>0</v>
      </c>
      <c r="HS54">
        <v>0</v>
      </c>
      <c r="HT54">
        <v>0</v>
      </c>
      <c r="HU54">
        <v>0.15808095238095601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0.4</v>
      </c>
      <c r="ID54">
        <v>0.4</v>
      </c>
      <c r="IE54">
        <v>0.51513699999999996</v>
      </c>
      <c r="IF54">
        <v>0</v>
      </c>
      <c r="IG54">
        <v>2.9968300000000001</v>
      </c>
      <c r="IH54">
        <v>2.9577599999999999</v>
      </c>
      <c r="II54">
        <v>2.7453599999999998</v>
      </c>
      <c r="IJ54">
        <v>2.34375</v>
      </c>
      <c r="IK54">
        <v>31.761099999999999</v>
      </c>
      <c r="IL54">
        <v>24.245100000000001</v>
      </c>
      <c r="IM54">
        <v>18</v>
      </c>
      <c r="IN54">
        <v>1071.26</v>
      </c>
      <c r="IO54">
        <v>668.07899999999995</v>
      </c>
      <c r="IP54">
        <v>25</v>
      </c>
      <c r="IQ54">
        <v>24.037800000000001</v>
      </c>
      <c r="IR54">
        <v>30.0001</v>
      </c>
      <c r="IS54">
        <v>23.9114</v>
      </c>
      <c r="IT54">
        <v>23.861599999999999</v>
      </c>
      <c r="IU54">
        <v>100</v>
      </c>
      <c r="IV54">
        <v>14.8765</v>
      </c>
      <c r="IW54">
        <v>65.594399999999993</v>
      </c>
      <c r="IX54">
        <v>25</v>
      </c>
      <c r="IY54">
        <v>400</v>
      </c>
      <c r="IZ54">
        <v>17.691600000000001</v>
      </c>
      <c r="JA54">
        <v>103.509</v>
      </c>
      <c r="JB54">
        <v>104.788</v>
      </c>
    </row>
    <row r="55" spans="1:262" x14ac:dyDescent="0.2">
      <c r="A55">
        <v>39</v>
      </c>
      <c r="B55">
        <v>1634337812.5999999</v>
      </c>
      <c r="C55">
        <v>873.5</v>
      </c>
      <c r="D55" t="s">
        <v>482</v>
      </c>
      <c r="E55" t="s">
        <v>483</v>
      </c>
      <c r="F55" t="s">
        <v>390</v>
      </c>
      <c r="G55">
        <v>1634337812.5999999</v>
      </c>
      <c r="H55">
        <f t="shared" si="46"/>
        <v>3.8515407089195849E-5</v>
      </c>
      <c r="I55">
        <f t="shared" si="47"/>
        <v>3.8515407089195847E-2</v>
      </c>
      <c r="J55">
        <f t="shared" si="48"/>
        <v>-1.4073229818870139</v>
      </c>
      <c r="K55">
        <f t="shared" si="49"/>
        <v>101.764</v>
      </c>
      <c r="L55">
        <f t="shared" si="50"/>
        <v>1154.5281881614362</v>
      </c>
      <c r="M55">
        <f t="shared" si="51"/>
        <v>105.09421018922241</v>
      </c>
      <c r="N55">
        <f t="shared" si="52"/>
        <v>9.2633573743464002</v>
      </c>
      <c r="O55">
        <f t="shared" si="53"/>
        <v>2.1028515528009402E-3</v>
      </c>
      <c r="P55">
        <f t="shared" si="54"/>
        <v>2.7694013642951494</v>
      </c>
      <c r="Q55">
        <f t="shared" si="55"/>
        <v>2.1019648848449018E-3</v>
      </c>
      <c r="R55">
        <f t="shared" si="56"/>
        <v>1.3138076835397736E-3</v>
      </c>
      <c r="S55">
        <f t="shared" si="57"/>
        <v>0</v>
      </c>
      <c r="T55">
        <f t="shared" si="58"/>
        <v>25.269733054245989</v>
      </c>
      <c r="U55">
        <f t="shared" si="59"/>
        <v>25.269733054245989</v>
      </c>
      <c r="V55">
        <f t="shared" si="60"/>
        <v>3.2311714585095448</v>
      </c>
      <c r="W55">
        <f t="shared" si="61"/>
        <v>49.720090236005767</v>
      </c>
      <c r="X55">
        <f t="shared" si="62"/>
        <v>1.607551700316</v>
      </c>
      <c r="Y55">
        <f t="shared" si="63"/>
        <v>3.2332035052339072</v>
      </c>
      <c r="Z55">
        <f t="shared" si="64"/>
        <v>1.6236197581935448</v>
      </c>
      <c r="AA55">
        <f t="shared" si="65"/>
        <v>-1.6985294526335368</v>
      </c>
      <c r="AB55">
        <f t="shared" si="66"/>
        <v>1.5776869132989948</v>
      </c>
      <c r="AC55">
        <f t="shared" si="67"/>
        <v>0.12083611799328611</v>
      </c>
      <c r="AD55">
        <f t="shared" si="68"/>
        <v>-6.4213412558355998E-6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48464.511865624117</v>
      </c>
      <c r="AJ55" t="s">
        <v>391</v>
      </c>
      <c r="AK55" t="s">
        <v>391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391</v>
      </c>
      <c r="AQ55" t="s">
        <v>391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-1.4073229818870139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391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238</v>
      </c>
      <c r="BM55">
        <v>300</v>
      </c>
      <c r="BN55">
        <v>300</v>
      </c>
      <c r="BO55">
        <v>300</v>
      </c>
      <c r="BP55">
        <v>10402.799999999999</v>
      </c>
      <c r="BQ55">
        <v>978.41</v>
      </c>
      <c r="BR55">
        <v>-7.35668E-3</v>
      </c>
      <c r="BS55">
        <v>3.15</v>
      </c>
      <c r="BT55" t="s">
        <v>391</v>
      </c>
      <c r="BU55" t="s">
        <v>391</v>
      </c>
      <c r="BV55" t="s">
        <v>391</v>
      </c>
      <c r="BW55" t="s">
        <v>391</v>
      </c>
      <c r="BX55" t="s">
        <v>391</v>
      </c>
      <c r="BY55" t="s">
        <v>391</v>
      </c>
      <c r="BZ55" t="s">
        <v>391</v>
      </c>
      <c r="CA55" t="s">
        <v>391</v>
      </c>
      <c r="CB55" t="s">
        <v>391</v>
      </c>
      <c r="CC55" t="s">
        <v>391</v>
      </c>
      <c r="CD55">
        <f t="shared" si="88"/>
        <v>0</v>
      </c>
      <c r="CE55">
        <f t="shared" si="89"/>
        <v>0</v>
      </c>
      <c r="CF55">
        <f t="shared" si="90"/>
        <v>0</v>
      </c>
      <c r="CG55">
        <f t="shared" si="91"/>
        <v>0</v>
      </c>
      <c r="CH55">
        <v>6</v>
      </c>
      <c r="CI55">
        <v>0.5</v>
      </c>
      <c r="CJ55" t="s">
        <v>392</v>
      </c>
      <c r="CK55">
        <v>2</v>
      </c>
      <c r="CL55">
        <v>1634337812.5999999</v>
      </c>
      <c r="CM55">
        <v>101.764</v>
      </c>
      <c r="CN55">
        <v>100.922</v>
      </c>
      <c r="CO55">
        <v>17.66</v>
      </c>
      <c r="CP55">
        <v>17.6373</v>
      </c>
      <c r="CQ55">
        <v>99.632800000000003</v>
      </c>
      <c r="CR55">
        <v>17.501899999999999</v>
      </c>
      <c r="CS55">
        <v>1000.05</v>
      </c>
      <c r="CT55">
        <v>90.928100000000001</v>
      </c>
      <c r="CU55">
        <v>9.9742600000000001E-2</v>
      </c>
      <c r="CV55">
        <v>25.2803</v>
      </c>
      <c r="CW55">
        <v>-265.00700000000001</v>
      </c>
      <c r="CX55">
        <v>999.9</v>
      </c>
      <c r="CY55">
        <v>0</v>
      </c>
      <c r="CZ55">
        <v>0</v>
      </c>
      <c r="DA55">
        <v>10023.1</v>
      </c>
      <c r="DB55">
        <v>0</v>
      </c>
      <c r="DC55">
        <v>0.27582000000000001</v>
      </c>
      <c r="DD55">
        <v>0.84192699999999998</v>
      </c>
      <c r="DE55">
        <v>103.59399999999999</v>
      </c>
      <c r="DF55">
        <v>102.73399999999999</v>
      </c>
      <c r="DG55">
        <v>2.26974E-2</v>
      </c>
      <c r="DH55">
        <v>100.922</v>
      </c>
      <c r="DI55">
        <v>17.6373</v>
      </c>
      <c r="DJ55">
        <v>1.6057900000000001</v>
      </c>
      <c r="DK55">
        <v>1.60372</v>
      </c>
      <c r="DL55">
        <v>14.0144</v>
      </c>
      <c r="DM55">
        <v>13.9946</v>
      </c>
      <c r="DN55">
        <v>0</v>
      </c>
      <c r="DO55">
        <v>0</v>
      </c>
      <c r="DP55">
        <v>0</v>
      </c>
      <c r="DQ55">
        <v>0</v>
      </c>
      <c r="DR55">
        <v>2.71</v>
      </c>
      <c r="DS55">
        <v>0</v>
      </c>
      <c r="DT55">
        <v>-10.26</v>
      </c>
      <c r="DU55">
        <v>0.03</v>
      </c>
      <c r="DV55">
        <v>35.25</v>
      </c>
      <c r="DW55">
        <v>41.125</v>
      </c>
      <c r="DX55">
        <v>37.75</v>
      </c>
      <c r="DY55">
        <v>41.375</v>
      </c>
      <c r="DZ55">
        <v>36.311999999999998</v>
      </c>
      <c r="EA55">
        <v>0</v>
      </c>
      <c r="EB55">
        <v>0</v>
      </c>
      <c r="EC55">
        <v>0</v>
      </c>
      <c r="ED55">
        <v>5772.3000001907303</v>
      </c>
      <c r="EE55">
        <v>0</v>
      </c>
      <c r="EF55">
        <v>2.8468</v>
      </c>
      <c r="EG55">
        <v>-9.0999999943757501</v>
      </c>
      <c r="EH55">
        <v>2.8607691447527301</v>
      </c>
      <c r="EI55">
        <v>-15.5024</v>
      </c>
      <c r="EJ55">
        <v>15</v>
      </c>
      <c r="EK55">
        <v>1634337784.0999999</v>
      </c>
      <c r="EL55" t="s">
        <v>479</v>
      </c>
      <c r="EM55">
        <v>1634337784.0999999</v>
      </c>
      <c r="EN55">
        <v>1634337782.5999999</v>
      </c>
      <c r="EO55">
        <v>134</v>
      </c>
      <c r="EP55">
        <v>-4.0000000000000001E-3</v>
      </c>
      <c r="EQ55">
        <v>3.0000000000000001E-3</v>
      </c>
      <c r="ER55">
        <v>2.1320000000000001</v>
      </c>
      <c r="ES55">
        <v>0.158</v>
      </c>
      <c r="ET55">
        <v>105</v>
      </c>
      <c r="EU55">
        <v>18</v>
      </c>
      <c r="EV55">
        <v>0.32</v>
      </c>
      <c r="EW55">
        <v>0.17</v>
      </c>
      <c r="EX55">
        <v>0.87713837500000003</v>
      </c>
      <c r="EY55">
        <v>-5.3922112570355098E-2</v>
      </c>
      <c r="EZ55">
        <v>2.60171198422188E-2</v>
      </c>
      <c r="FA55">
        <v>1</v>
      </c>
      <c r="FB55">
        <v>1.06685672E-2</v>
      </c>
      <c r="FC55">
        <v>6.8829595046904293E-2</v>
      </c>
      <c r="FD55">
        <v>6.6709082291413297E-3</v>
      </c>
      <c r="FE55">
        <v>1</v>
      </c>
      <c r="FF55">
        <v>2</v>
      </c>
      <c r="FG55">
        <v>2</v>
      </c>
      <c r="FH55" t="s">
        <v>394</v>
      </c>
      <c r="FI55">
        <v>3.8844799999999999</v>
      </c>
      <c r="FJ55">
        <v>2.7589299999999999</v>
      </c>
      <c r="FK55">
        <v>2.6457600000000001E-2</v>
      </c>
      <c r="FL55">
        <v>2.6891000000000002E-2</v>
      </c>
      <c r="FM55">
        <v>8.44858E-2</v>
      </c>
      <c r="FN55">
        <v>8.5037799999999997E-2</v>
      </c>
      <c r="FO55">
        <v>38354.800000000003</v>
      </c>
      <c r="FP55">
        <v>42098.2</v>
      </c>
      <c r="FQ55">
        <v>35689.599999999999</v>
      </c>
      <c r="FR55">
        <v>39258.1</v>
      </c>
      <c r="FS55">
        <v>46351.7</v>
      </c>
      <c r="FT55">
        <v>51858.2</v>
      </c>
      <c r="FU55">
        <v>55805.599999999999</v>
      </c>
      <c r="FV55">
        <v>62945.1</v>
      </c>
      <c r="FW55">
        <v>2.6559699999999999</v>
      </c>
      <c r="FX55">
        <v>2.2605</v>
      </c>
      <c r="FY55">
        <v>-0.67734000000000005</v>
      </c>
      <c r="FZ55">
        <v>0</v>
      </c>
      <c r="GA55">
        <v>-244.74799999999999</v>
      </c>
      <c r="GB55">
        <v>999.9</v>
      </c>
      <c r="GC55">
        <v>51.837000000000003</v>
      </c>
      <c r="GD55">
        <v>27.503</v>
      </c>
      <c r="GE55">
        <v>21.015499999999999</v>
      </c>
      <c r="GF55">
        <v>56.010300000000001</v>
      </c>
      <c r="GG55">
        <v>44.615400000000001</v>
      </c>
      <c r="GH55">
        <v>3</v>
      </c>
      <c r="GI55">
        <v>-0.24742600000000001</v>
      </c>
      <c r="GJ55">
        <v>-0.88918799999999998</v>
      </c>
      <c r="GK55">
        <v>20.148299999999999</v>
      </c>
      <c r="GL55">
        <v>5.2015700000000002</v>
      </c>
      <c r="GM55">
        <v>12.007899999999999</v>
      </c>
      <c r="GN55">
        <v>4.9756999999999998</v>
      </c>
      <c r="GO55">
        <v>3.2930000000000001</v>
      </c>
      <c r="GP55">
        <v>44.5</v>
      </c>
      <c r="GQ55">
        <v>2195</v>
      </c>
      <c r="GR55">
        <v>9999</v>
      </c>
      <c r="GS55">
        <v>9999</v>
      </c>
      <c r="GT55">
        <v>1.8631</v>
      </c>
      <c r="GU55">
        <v>1.86798</v>
      </c>
      <c r="GV55">
        <v>1.8676999999999999</v>
      </c>
      <c r="GW55">
        <v>1.8689</v>
      </c>
      <c r="GX55">
        <v>1.86981</v>
      </c>
      <c r="GY55">
        <v>1.86581</v>
      </c>
      <c r="GZ55">
        <v>1.8669100000000001</v>
      </c>
      <c r="HA55">
        <v>1.86829</v>
      </c>
      <c r="HB55">
        <v>5</v>
      </c>
      <c r="HC55">
        <v>0</v>
      </c>
      <c r="HD55">
        <v>0</v>
      </c>
      <c r="HE55">
        <v>0</v>
      </c>
      <c r="HF55" t="s">
        <v>395</v>
      </c>
      <c r="HG55" t="s">
        <v>396</v>
      </c>
      <c r="HH55" t="s">
        <v>397</v>
      </c>
      <c r="HI55" t="s">
        <v>397</v>
      </c>
      <c r="HJ55" t="s">
        <v>397</v>
      </c>
      <c r="HK55" t="s">
        <v>397</v>
      </c>
      <c r="HL55">
        <v>0</v>
      </c>
      <c r="HM55">
        <v>100</v>
      </c>
      <c r="HN55">
        <v>100</v>
      </c>
      <c r="HO55">
        <v>2.1309999999999998</v>
      </c>
      <c r="HP55">
        <v>0.15809999999999999</v>
      </c>
      <c r="HQ55">
        <v>2.1315499999999901</v>
      </c>
      <c r="HR55">
        <v>0</v>
      </c>
      <c r="HS55">
        <v>0</v>
      </c>
      <c r="HT55">
        <v>0</v>
      </c>
      <c r="HU55">
        <v>0.15808095238095601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0.5</v>
      </c>
      <c r="ID55">
        <v>0.5</v>
      </c>
      <c r="IE55">
        <v>0.51269500000000001</v>
      </c>
      <c r="IF55">
        <v>0</v>
      </c>
      <c r="IG55">
        <v>2.9980500000000001</v>
      </c>
      <c r="IH55">
        <v>2.9565399999999999</v>
      </c>
      <c r="II55">
        <v>2.7453599999999998</v>
      </c>
      <c r="IJ55">
        <v>2.31934</v>
      </c>
      <c r="IK55">
        <v>31.761099999999999</v>
      </c>
      <c r="IL55">
        <v>24.2364</v>
      </c>
      <c r="IM55">
        <v>18</v>
      </c>
      <c r="IN55">
        <v>1072.94</v>
      </c>
      <c r="IO55">
        <v>668.07600000000002</v>
      </c>
      <c r="IP55">
        <v>24.9999</v>
      </c>
      <c r="IQ55">
        <v>24.037800000000001</v>
      </c>
      <c r="IR55">
        <v>30</v>
      </c>
      <c r="IS55">
        <v>23.909800000000001</v>
      </c>
      <c r="IT55">
        <v>23.8599</v>
      </c>
      <c r="IU55">
        <v>100</v>
      </c>
      <c r="IV55">
        <v>14.8765</v>
      </c>
      <c r="IW55">
        <v>65.594399999999993</v>
      </c>
      <c r="IX55">
        <v>25</v>
      </c>
      <c r="IY55">
        <v>400</v>
      </c>
      <c r="IZ55">
        <v>17.7042</v>
      </c>
      <c r="JA55">
        <v>103.509</v>
      </c>
      <c r="JB55">
        <v>104.788</v>
      </c>
    </row>
    <row r="56" spans="1:262" x14ac:dyDescent="0.2">
      <c r="A56">
        <v>40</v>
      </c>
      <c r="B56">
        <v>1634337817.5999999</v>
      </c>
      <c r="C56">
        <v>878.5</v>
      </c>
      <c r="D56" t="s">
        <v>484</v>
      </c>
      <c r="E56" t="s">
        <v>485</v>
      </c>
      <c r="F56" t="s">
        <v>390</v>
      </c>
      <c r="G56">
        <v>1634337817.5999999</v>
      </c>
      <c r="H56">
        <f t="shared" si="46"/>
        <v>4.6655599265050451E-5</v>
      </c>
      <c r="I56">
        <f t="shared" si="47"/>
        <v>4.6655599265050453E-2</v>
      </c>
      <c r="J56">
        <f t="shared" si="48"/>
        <v>-1.3346745077080966</v>
      </c>
      <c r="K56">
        <f t="shared" si="49"/>
        <v>101.104</v>
      </c>
      <c r="L56">
        <f t="shared" si="50"/>
        <v>925.43039811231029</v>
      </c>
      <c r="M56">
        <f t="shared" si="51"/>
        <v>84.239387908290382</v>
      </c>
      <c r="N56">
        <f t="shared" si="52"/>
        <v>9.2032194884159999</v>
      </c>
      <c r="O56">
        <f t="shared" si="53"/>
        <v>2.5452102791860228E-3</v>
      </c>
      <c r="P56">
        <f t="shared" si="54"/>
        <v>2.7608081523807062</v>
      </c>
      <c r="Q56">
        <f t="shared" si="55"/>
        <v>2.5439074170925352E-3</v>
      </c>
      <c r="R56">
        <f t="shared" si="56"/>
        <v>1.5900591342877966E-3</v>
      </c>
      <c r="S56">
        <f t="shared" si="57"/>
        <v>0</v>
      </c>
      <c r="T56">
        <f t="shared" si="58"/>
        <v>25.2751628129583</v>
      </c>
      <c r="U56">
        <f t="shared" si="59"/>
        <v>25.2751628129583</v>
      </c>
      <c r="V56">
        <f t="shared" si="60"/>
        <v>3.2322154735349176</v>
      </c>
      <c r="W56">
        <f t="shared" si="61"/>
        <v>49.684615902717937</v>
      </c>
      <c r="X56">
        <f t="shared" si="62"/>
        <v>1.6071407857223998</v>
      </c>
      <c r="Y56">
        <f t="shared" si="63"/>
        <v>3.2346849352104643</v>
      </c>
      <c r="Z56">
        <f t="shared" si="64"/>
        <v>1.6250746878125177</v>
      </c>
      <c r="AA56">
        <f t="shared" si="65"/>
        <v>-2.0575119275887248</v>
      </c>
      <c r="AB56">
        <f t="shared" si="66"/>
        <v>1.9106957655354189</v>
      </c>
      <c r="AC56">
        <f t="shared" si="67"/>
        <v>0.14680668470723643</v>
      </c>
      <c r="AD56">
        <f t="shared" si="68"/>
        <v>-9.4773460694863587E-6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48227.927872603854</v>
      </c>
      <c r="AJ56" t="s">
        <v>391</v>
      </c>
      <c r="AK56" t="s">
        <v>391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391</v>
      </c>
      <c r="AQ56" t="s">
        <v>391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-1.3346745077080966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391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238</v>
      </c>
      <c r="BM56">
        <v>300</v>
      </c>
      <c r="BN56">
        <v>300</v>
      </c>
      <c r="BO56">
        <v>300</v>
      </c>
      <c r="BP56">
        <v>10402.799999999999</v>
      </c>
      <c r="BQ56">
        <v>978.41</v>
      </c>
      <c r="BR56">
        <v>-7.35668E-3</v>
      </c>
      <c r="BS56">
        <v>3.15</v>
      </c>
      <c r="BT56" t="s">
        <v>391</v>
      </c>
      <c r="BU56" t="s">
        <v>391</v>
      </c>
      <c r="BV56" t="s">
        <v>391</v>
      </c>
      <c r="BW56" t="s">
        <v>391</v>
      </c>
      <c r="BX56" t="s">
        <v>391</v>
      </c>
      <c r="BY56" t="s">
        <v>391</v>
      </c>
      <c r="BZ56" t="s">
        <v>391</v>
      </c>
      <c r="CA56" t="s">
        <v>391</v>
      </c>
      <c r="CB56" t="s">
        <v>391</v>
      </c>
      <c r="CC56" t="s">
        <v>391</v>
      </c>
      <c r="CD56">
        <f t="shared" si="88"/>
        <v>0</v>
      </c>
      <c r="CE56">
        <f t="shared" si="89"/>
        <v>0</v>
      </c>
      <c r="CF56">
        <f t="shared" si="90"/>
        <v>0</v>
      </c>
      <c r="CG56">
        <f t="shared" si="91"/>
        <v>0</v>
      </c>
      <c r="CH56">
        <v>6</v>
      </c>
      <c r="CI56">
        <v>0.5</v>
      </c>
      <c r="CJ56" t="s">
        <v>392</v>
      </c>
      <c r="CK56">
        <v>2</v>
      </c>
      <c r="CL56">
        <v>1634337817.5999999</v>
      </c>
      <c r="CM56">
        <v>101.104</v>
      </c>
      <c r="CN56">
        <v>100.306</v>
      </c>
      <c r="CO56">
        <v>17.6556</v>
      </c>
      <c r="CP56">
        <v>17.6281</v>
      </c>
      <c r="CQ56">
        <v>98.972399999999993</v>
      </c>
      <c r="CR56">
        <v>17.497499999999999</v>
      </c>
      <c r="CS56">
        <v>999.96799999999996</v>
      </c>
      <c r="CT56">
        <v>90.926900000000003</v>
      </c>
      <c r="CU56">
        <v>0.100354</v>
      </c>
      <c r="CV56">
        <v>25.288</v>
      </c>
      <c r="CW56">
        <v>-265.14100000000002</v>
      </c>
      <c r="CX56">
        <v>999.9</v>
      </c>
      <c r="CY56">
        <v>0</v>
      </c>
      <c r="CZ56">
        <v>0</v>
      </c>
      <c r="DA56">
        <v>9972.5</v>
      </c>
      <c r="DB56">
        <v>0</v>
      </c>
      <c r="DC56">
        <v>0.27582000000000001</v>
      </c>
      <c r="DD56">
        <v>0.79800400000000005</v>
      </c>
      <c r="DE56">
        <v>102.92100000000001</v>
      </c>
      <c r="DF56">
        <v>102.10599999999999</v>
      </c>
      <c r="DG56">
        <v>2.7435299999999999E-2</v>
      </c>
      <c r="DH56">
        <v>100.306</v>
      </c>
      <c r="DI56">
        <v>17.6281</v>
      </c>
      <c r="DJ56">
        <v>1.60537</v>
      </c>
      <c r="DK56">
        <v>1.60287</v>
      </c>
      <c r="DL56">
        <v>14.010400000000001</v>
      </c>
      <c r="DM56">
        <v>13.9864</v>
      </c>
      <c r="DN56">
        <v>0</v>
      </c>
      <c r="DO56">
        <v>0</v>
      </c>
      <c r="DP56">
        <v>0</v>
      </c>
      <c r="DQ56">
        <v>0</v>
      </c>
      <c r="DR56">
        <v>2.87</v>
      </c>
      <c r="DS56">
        <v>0</v>
      </c>
      <c r="DT56">
        <v>-14.64</v>
      </c>
      <c r="DU56">
        <v>-0.59</v>
      </c>
      <c r="DV56">
        <v>35.25</v>
      </c>
      <c r="DW56">
        <v>41.125</v>
      </c>
      <c r="DX56">
        <v>37.75</v>
      </c>
      <c r="DY56">
        <v>41.375</v>
      </c>
      <c r="DZ56">
        <v>36.375</v>
      </c>
      <c r="EA56">
        <v>0</v>
      </c>
      <c r="EB56">
        <v>0</v>
      </c>
      <c r="EC56">
        <v>0</v>
      </c>
      <c r="ED56">
        <v>5777.7000000476801</v>
      </c>
      <c r="EE56">
        <v>0</v>
      </c>
      <c r="EF56">
        <v>2.3861538461538498</v>
      </c>
      <c r="EG56">
        <v>-2.9825641066911901</v>
      </c>
      <c r="EH56">
        <v>1.72615378860117</v>
      </c>
      <c r="EI56">
        <v>-15.3226923076923</v>
      </c>
      <c r="EJ56">
        <v>15</v>
      </c>
      <c r="EK56">
        <v>1634337784.0999999</v>
      </c>
      <c r="EL56" t="s">
        <v>479</v>
      </c>
      <c r="EM56">
        <v>1634337784.0999999</v>
      </c>
      <c r="EN56">
        <v>1634337782.5999999</v>
      </c>
      <c r="EO56">
        <v>134</v>
      </c>
      <c r="EP56">
        <v>-4.0000000000000001E-3</v>
      </c>
      <c r="EQ56">
        <v>3.0000000000000001E-3</v>
      </c>
      <c r="ER56">
        <v>2.1320000000000001</v>
      </c>
      <c r="ES56">
        <v>0.158</v>
      </c>
      <c r="ET56">
        <v>105</v>
      </c>
      <c r="EU56">
        <v>18</v>
      </c>
      <c r="EV56">
        <v>0.32</v>
      </c>
      <c r="EW56">
        <v>0.17</v>
      </c>
      <c r="EX56">
        <v>0.86599756097560998</v>
      </c>
      <c r="EY56">
        <v>-8.8941512195118602E-2</v>
      </c>
      <c r="EZ56">
        <v>2.7167068302426801E-2</v>
      </c>
      <c r="FA56">
        <v>1</v>
      </c>
      <c r="FB56">
        <v>1.56557973170732E-2</v>
      </c>
      <c r="FC56">
        <v>6.8937575331010401E-2</v>
      </c>
      <c r="FD56">
        <v>6.8453694989454601E-3</v>
      </c>
      <c r="FE56">
        <v>1</v>
      </c>
      <c r="FF56">
        <v>2</v>
      </c>
      <c r="FG56">
        <v>2</v>
      </c>
      <c r="FH56" t="s">
        <v>394</v>
      </c>
      <c r="FI56">
        <v>3.8843700000000001</v>
      </c>
      <c r="FJ56">
        <v>2.7591100000000002</v>
      </c>
      <c r="FK56">
        <v>2.6289699999999999E-2</v>
      </c>
      <c r="FL56">
        <v>2.6733900000000001E-2</v>
      </c>
      <c r="FM56">
        <v>8.4469600000000006E-2</v>
      </c>
      <c r="FN56">
        <v>8.5005499999999998E-2</v>
      </c>
      <c r="FO56">
        <v>38361.4</v>
      </c>
      <c r="FP56">
        <v>42105</v>
      </c>
      <c r="FQ56">
        <v>35689.599999999999</v>
      </c>
      <c r="FR56">
        <v>39258</v>
      </c>
      <c r="FS56">
        <v>46352.4</v>
      </c>
      <c r="FT56">
        <v>51859.8</v>
      </c>
      <c r="FU56">
        <v>55805.4</v>
      </c>
      <c r="FV56">
        <v>62944.800000000003</v>
      </c>
      <c r="FW56">
        <v>2.6560999999999999</v>
      </c>
      <c r="FX56">
        <v>2.2604299999999999</v>
      </c>
      <c r="FY56">
        <v>-0.68175399999999997</v>
      </c>
      <c r="FZ56">
        <v>0</v>
      </c>
      <c r="GA56">
        <v>-244.74799999999999</v>
      </c>
      <c r="GB56">
        <v>999.9</v>
      </c>
      <c r="GC56">
        <v>51.837000000000003</v>
      </c>
      <c r="GD56">
        <v>27.503</v>
      </c>
      <c r="GE56">
        <v>21.0153</v>
      </c>
      <c r="GF56">
        <v>56.290300000000002</v>
      </c>
      <c r="GG56">
        <v>44.647399999999998</v>
      </c>
      <c r="GH56">
        <v>3</v>
      </c>
      <c r="GI56">
        <v>-0.24747</v>
      </c>
      <c r="GJ56">
        <v>-0.88889200000000002</v>
      </c>
      <c r="GK56">
        <v>20.148399999999999</v>
      </c>
      <c r="GL56">
        <v>5.2011200000000004</v>
      </c>
      <c r="GM56">
        <v>12.0077</v>
      </c>
      <c r="GN56">
        <v>4.9755500000000001</v>
      </c>
      <c r="GO56">
        <v>3.29298</v>
      </c>
      <c r="GP56">
        <v>44.5</v>
      </c>
      <c r="GQ56">
        <v>2195.4</v>
      </c>
      <c r="GR56">
        <v>9999</v>
      </c>
      <c r="GS56">
        <v>9999</v>
      </c>
      <c r="GT56">
        <v>1.8631</v>
      </c>
      <c r="GU56">
        <v>1.86799</v>
      </c>
      <c r="GV56">
        <v>1.86774</v>
      </c>
      <c r="GW56">
        <v>1.8689</v>
      </c>
      <c r="GX56">
        <v>1.86981</v>
      </c>
      <c r="GY56">
        <v>1.8657900000000001</v>
      </c>
      <c r="GZ56">
        <v>1.8669100000000001</v>
      </c>
      <c r="HA56">
        <v>1.86829</v>
      </c>
      <c r="HB56">
        <v>5</v>
      </c>
      <c r="HC56">
        <v>0</v>
      </c>
      <c r="HD56">
        <v>0</v>
      </c>
      <c r="HE56">
        <v>0</v>
      </c>
      <c r="HF56" t="s">
        <v>395</v>
      </c>
      <c r="HG56" t="s">
        <v>396</v>
      </c>
      <c r="HH56" t="s">
        <v>397</v>
      </c>
      <c r="HI56" t="s">
        <v>397</v>
      </c>
      <c r="HJ56" t="s">
        <v>397</v>
      </c>
      <c r="HK56" t="s">
        <v>397</v>
      </c>
      <c r="HL56">
        <v>0</v>
      </c>
      <c r="HM56">
        <v>100</v>
      </c>
      <c r="HN56">
        <v>100</v>
      </c>
      <c r="HO56">
        <v>2.1320000000000001</v>
      </c>
      <c r="HP56">
        <v>0.15809999999999999</v>
      </c>
      <c r="HQ56">
        <v>2.1315499999999901</v>
      </c>
      <c r="HR56">
        <v>0</v>
      </c>
      <c r="HS56">
        <v>0</v>
      </c>
      <c r="HT56">
        <v>0</v>
      </c>
      <c r="HU56">
        <v>0.15808095238095601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0.6</v>
      </c>
      <c r="ID56">
        <v>0.6</v>
      </c>
      <c r="IE56">
        <v>0.51025399999999999</v>
      </c>
      <c r="IF56">
        <v>0</v>
      </c>
      <c r="IG56">
        <v>2.9968300000000001</v>
      </c>
      <c r="IH56">
        <v>2.9565399999999999</v>
      </c>
      <c r="II56">
        <v>2.7453599999999998</v>
      </c>
      <c r="IJ56">
        <v>2.3107899999999999</v>
      </c>
      <c r="IK56">
        <v>31.761099999999999</v>
      </c>
      <c r="IL56">
        <v>24.245100000000001</v>
      </c>
      <c r="IM56">
        <v>18</v>
      </c>
      <c r="IN56">
        <v>1073.06</v>
      </c>
      <c r="IO56">
        <v>668.01499999999999</v>
      </c>
      <c r="IP56">
        <v>25</v>
      </c>
      <c r="IQ56">
        <v>24.037099999999999</v>
      </c>
      <c r="IR56">
        <v>30</v>
      </c>
      <c r="IS56">
        <v>23.9084</v>
      </c>
      <c r="IT56">
        <v>23.8599</v>
      </c>
      <c r="IU56">
        <v>100</v>
      </c>
      <c r="IV56">
        <v>14.8765</v>
      </c>
      <c r="IW56">
        <v>65.594399999999993</v>
      </c>
      <c r="IX56">
        <v>25</v>
      </c>
      <c r="IY56">
        <v>400</v>
      </c>
      <c r="IZ56">
        <v>17.7209</v>
      </c>
      <c r="JA56">
        <v>103.509</v>
      </c>
      <c r="JB56">
        <v>104.788</v>
      </c>
    </row>
    <row r="57" spans="1:262" x14ac:dyDescent="0.2">
      <c r="A57">
        <v>41</v>
      </c>
      <c r="B57">
        <v>1634337822.5999999</v>
      </c>
      <c r="C57">
        <v>883.5</v>
      </c>
      <c r="D57" t="s">
        <v>486</v>
      </c>
      <c r="E57" t="s">
        <v>487</v>
      </c>
      <c r="F57" t="s">
        <v>390</v>
      </c>
      <c r="G57">
        <v>1634337822.5999999</v>
      </c>
      <c r="H57">
        <f t="shared" si="46"/>
        <v>3.834549367626305E-5</v>
      </c>
      <c r="I57">
        <f t="shared" si="47"/>
        <v>3.8345493676263047E-2</v>
      </c>
      <c r="J57">
        <f t="shared" si="48"/>
        <v>-1.4450906448762615</v>
      </c>
      <c r="K57">
        <f t="shared" si="49"/>
        <v>100.453</v>
      </c>
      <c r="L57">
        <f t="shared" si="50"/>
        <v>1188.9329771121343</v>
      </c>
      <c r="M57">
        <f t="shared" si="51"/>
        <v>108.22322655507823</v>
      </c>
      <c r="N57">
        <f t="shared" si="52"/>
        <v>9.1437852144898013</v>
      </c>
      <c r="O57">
        <f t="shared" si="53"/>
        <v>2.0886057353176478E-3</v>
      </c>
      <c r="P57">
        <f t="shared" si="54"/>
        <v>2.7730638689106075</v>
      </c>
      <c r="Q57">
        <f t="shared" si="55"/>
        <v>2.087732192205617E-3</v>
      </c>
      <c r="R57">
        <f t="shared" si="56"/>
        <v>1.304911072162174E-3</v>
      </c>
      <c r="S57">
        <f t="shared" si="57"/>
        <v>0</v>
      </c>
      <c r="T57">
        <f t="shared" si="58"/>
        <v>25.286292702300305</v>
      </c>
      <c r="U57">
        <f t="shared" si="59"/>
        <v>25.286292702300305</v>
      </c>
      <c r="V57">
        <f t="shared" si="60"/>
        <v>3.2343564110629255</v>
      </c>
      <c r="W57">
        <f t="shared" si="61"/>
        <v>49.652597095243593</v>
      </c>
      <c r="X57">
        <f t="shared" si="62"/>
        <v>1.6069460884150801</v>
      </c>
      <c r="Y57">
        <f t="shared" si="63"/>
        <v>3.2363787242239046</v>
      </c>
      <c r="Z57">
        <f t="shared" si="64"/>
        <v>1.6274103226478454</v>
      </c>
      <c r="AA57">
        <f t="shared" si="65"/>
        <v>-1.6910362711232005</v>
      </c>
      <c r="AB57">
        <f t="shared" si="66"/>
        <v>1.5708559191196974</v>
      </c>
      <c r="AC57">
        <f t="shared" si="67"/>
        <v>0.12017400224824494</v>
      </c>
      <c r="AD57">
        <f t="shared" si="68"/>
        <v>-6.3497552582614247E-6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48562.177215757532</v>
      </c>
      <c r="AJ57" t="s">
        <v>391</v>
      </c>
      <c r="AK57" t="s">
        <v>391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391</v>
      </c>
      <c r="AQ57" t="s">
        <v>391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-1.4450906448762615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391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238</v>
      </c>
      <c r="BM57">
        <v>300</v>
      </c>
      <c r="BN57">
        <v>300</v>
      </c>
      <c r="BO57">
        <v>300</v>
      </c>
      <c r="BP57">
        <v>10402.799999999999</v>
      </c>
      <c r="BQ57">
        <v>978.41</v>
      </c>
      <c r="BR57">
        <v>-7.35668E-3</v>
      </c>
      <c r="BS57">
        <v>3.15</v>
      </c>
      <c r="BT57" t="s">
        <v>391</v>
      </c>
      <c r="BU57" t="s">
        <v>391</v>
      </c>
      <c r="BV57" t="s">
        <v>391</v>
      </c>
      <c r="BW57" t="s">
        <v>391</v>
      </c>
      <c r="BX57" t="s">
        <v>391</v>
      </c>
      <c r="BY57" t="s">
        <v>391</v>
      </c>
      <c r="BZ57" t="s">
        <v>391</v>
      </c>
      <c r="CA57" t="s">
        <v>391</v>
      </c>
      <c r="CB57" t="s">
        <v>391</v>
      </c>
      <c r="CC57" t="s">
        <v>391</v>
      </c>
      <c r="CD57">
        <f t="shared" si="88"/>
        <v>0</v>
      </c>
      <c r="CE57">
        <f t="shared" si="89"/>
        <v>0</v>
      </c>
      <c r="CF57">
        <f t="shared" si="90"/>
        <v>0</v>
      </c>
      <c r="CG57">
        <f t="shared" si="91"/>
        <v>0</v>
      </c>
      <c r="CH57">
        <v>6</v>
      </c>
      <c r="CI57">
        <v>0.5</v>
      </c>
      <c r="CJ57" t="s">
        <v>392</v>
      </c>
      <c r="CK57">
        <v>2</v>
      </c>
      <c r="CL57">
        <v>1634337822.5999999</v>
      </c>
      <c r="CM57">
        <v>100.453</v>
      </c>
      <c r="CN57">
        <v>99.588300000000004</v>
      </c>
      <c r="CO57">
        <v>17.6538</v>
      </c>
      <c r="CP57">
        <v>17.6312</v>
      </c>
      <c r="CQ57">
        <v>98.321700000000007</v>
      </c>
      <c r="CR57">
        <v>17.495699999999999</v>
      </c>
      <c r="CS57">
        <v>1000.05</v>
      </c>
      <c r="CT57">
        <v>90.926000000000002</v>
      </c>
      <c r="CU57">
        <v>9.9506600000000001E-2</v>
      </c>
      <c r="CV57">
        <v>25.296800000000001</v>
      </c>
      <c r="CW57">
        <v>-264.99299999999999</v>
      </c>
      <c r="CX57">
        <v>999.9</v>
      </c>
      <c r="CY57">
        <v>0</v>
      </c>
      <c r="CZ57">
        <v>0</v>
      </c>
      <c r="DA57">
        <v>10045</v>
      </c>
      <c r="DB57">
        <v>0</v>
      </c>
      <c r="DC57">
        <v>0.27582000000000001</v>
      </c>
      <c r="DD57">
        <v>0.86499000000000004</v>
      </c>
      <c r="DE57">
        <v>102.259</v>
      </c>
      <c r="DF57">
        <v>101.376</v>
      </c>
      <c r="DG57">
        <v>2.26307E-2</v>
      </c>
      <c r="DH57">
        <v>99.588300000000004</v>
      </c>
      <c r="DI57">
        <v>17.6312</v>
      </c>
      <c r="DJ57">
        <v>1.6051899999999999</v>
      </c>
      <c r="DK57">
        <v>1.6031299999999999</v>
      </c>
      <c r="DL57">
        <v>14.008699999999999</v>
      </c>
      <c r="DM57">
        <v>13.988899999999999</v>
      </c>
      <c r="DN57">
        <v>0</v>
      </c>
      <c r="DO57">
        <v>0</v>
      </c>
      <c r="DP57">
        <v>0</v>
      </c>
      <c r="DQ57">
        <v>0</v>
      </c>
      <c r="DR57">
        <v>3.63</v>
      </c>
      <c r="DS57">
        <v>0</v>
      </c>
      <c r="DT57">
        <v>-16.22</v>
      </c>
      <c r="DU57">
        <v>-0.56000000000000005</v>
      </c>
      <c r="DV57">
        <v>35.311999999999998</v>
      </c>
      <c r="DW57">
        <v>41.125</v>
      </c>
      <c r="DX57">
        <v>37.75</v>
      </c>
      <c r="DY57">
        <v>41.375</v>
      </c>
      <c r="DZ57">
        <v>36.375</v>
      </c>
      <c r="EA57">
        <v>0</v>
      </c>
      <c r="EB57">
        <v>0</v>
      </c>
      <c r="EC57">
        <v>0</v>
      </c>
      <c r="ED57">
        <v>5782.5</v>
      </c>
      <c r="EE57">
        <v>0</v>
      </c>
      <c r="EF57">
        <v>2.4019230769230799</v>
      </c>
      <c r="EG57">
        <v>5.07999998241461</v>
      </c>
      <c r="EH57">
        <v>-3.00034175304735</v>
      </c>
      <c r="EI57">
        <v>-15.3823076923077</v>
      </c>
      <c r="EJ57">
        <v>15</v>
      </c>
      <c r="EK57">
        <v>1634337784.0999999</v>
      </c>
      <c r="EL57" t="s">
        <v>479</v>
      </c>
      <c r="EM57">
        <v>1634337784.0999999</v>
      </c>
      <c r="EN57">
        <v>1634337782.5999999</v>
      </c>
      <c r="EO57">
        <v>134</v>
      </c>
      <c r="EP57">
        <v>-4.0000000000000001E-3</v>
      </c>
      <c r="EQ57">
        <v>3.0000000000000001E-3</v>
      </c>
      <c r="ER57">
        <v>2.1320000000000001</v>
      </c>
      <c r="ES57">
        <v>0.158</v>
      </c>
      <c r="ET57">
        <v>105</v>
      </c>
      <c r="EU57">
        <v>18</v>
      </c>
      <c r="EV57">
        <v>0.32</v>
      </c>
      <c r="EW57">
        <v>0.17</v>
      </c>
      <c r="EX57">
        <v>0.85367037499999998</v>
      </c>
      <c r="EY57">
        <v>-0.28137767729830998</v>
      </c>
      <c r="EZ57">
        <v>3.7065107676012198E-2</v>
      </c>
      <c r="FA57">
        <v>0</v>
      </c>
      <c r="FB57">
        <v>2.1303465000000001E-2</v>
      </c>
      <c r="FC57">
        <v>5.883431369606E-2</v>
      </c>
      <c r="FD57">
        <v>5.8820180873808102E-3</v>
      </c>
      <c r="FE57">
        <v>1</v>
      </c>
      <c r="FF57">
        <v>1</v>
      </c>
      <c r="FG57">
        <v>2</v>
      </c>
      <c r="FH57" t="s">
        <v>400</v>
      </c>
      <c r="FI57">
        <v>3.8844799999999999</v>
      </c>
      <c r="FJ57">
        <v>2.7588900000000001</v>
      </c>
      <c r="FK57">
        <v>2.61243E-2</v>
      </c>
      <c r="FL57">
        <v>2.6551100000000001E-2</v>
      </c>
      <c r="FM57">
        <v>8.4462800000000005E-2</v>
      </c>
      <c r="FN57">
        <v>8.5015499999999994E-2</v>
      </c>
      <c r="FO57">
        <v>38368.1</v>
      </c>
      <c r="FP57">
        <v>42112.7</v>
      </c>
      <c r="FQ57">
        <v>35689.800000000003</v>
      </c>
      <c r="FR57">
        <v>39257.9</v>
      </c>
      <c r="FS57">
        <v>46352.9</v>
      </c>
      <c r="FT57">
        <v>51859.4</v>
      </c>
      <c r="FU57">
        <v>55805.599999999999</v>
      </c>
      <c r="FV57">
        <v>62945</v>
      </c>
      <c r="FW57">
        <v>2.6566700000000001</v>
      </c>
      <c r="FX57">
        <v>2.2604500000000001</v>
      </c>
      <c r="FY57">
        <v>-0.67686299999999999</v>
      </c>
      <c r="FZ57">
        <v>0</v>
      </c>
      <c r="GA57">
        <v>-244.74799999999999</v>
      </c>
      <c r="GB57">
        <v>999.9</v>
      </c>
      <c r="GC57">
        <v>51.837000000000003</v>
      </c>
      <c r="GD57">
        <v>27.503</v>
      </c>
      <c r="GE57">
        <v>21.015699999999999</v>
      </c>
      <c r="GF57">
        <v>56.000300000000003</v>
      </c>
      <c r="GG57">
        <v>44.631399999999999</v>
      </c>
      <c r="GH57">
        <v>3</v>
      </c>
      <c r="GI57">
        <v>-0.24750800000000001</v>
      </c>
      <c r="GJ57">
        <v>-0.88927</v>
      </c>
      <c r="GK57">
        <v>20.148299999999999</v>
      </c>
      <c r="GL57">
        <v>5.2011200000000004</v>
      </c>
      <c r="GM57">
        <v>12.007999999999999</v>
      </c>
      <c r="GN57">
        <v>4.9756499999999999</v>
      </c>
      <c r="GO57">
        <v>3.2930299999999999</v>
      </c>
      <c r="GP57">
        <v>44.5</v>
      </c>
      <c r="GQ57">
        <v>2195.4</v>
      </c>
      <c r="GR57">
        <v>9999</v>
      </c>
      <c r="GS57">
        <v>9999</v>
      </c>
      <c r="GT57">
        <v>1.8631</v>
      </c>
      <c r="GU57">
        <v>1.86799</v>
      </c>
      <c r="GV57">
        <v>1.86771</v>
      </c>
      <c r="GW57">
        <v>1.8689</v>
      </c>
      <c r="GX57">
        <v>1.86981</v>
      </c>
      <c r="GY57">
        <v>1.86582</v>
      </c>
      <c r="GZ57">
        <v>1.8669100000000001</v>
      </c>
      <c r="HA57">
        <v>1.86829</v>
      </c>
      <c r="HB57">
        <v>5</v>
      </c>
      <c r="HC57">
        <v>0</v>
      </c>
      <c r="HD57">
        <v>0</v>
      </c>
      <c r="HE57">
        <v>0</v>
      </c>
      <c r="HF57" t="s">
        <v>395</v>
      </c>
      <c r="HG57" t="s">
        <v>396</v>
      </c>
      <c r="HH57" t="s">
        <v>397</v>
      </c>
      <c r="HI57" t="s">
        <v>397</v>
      </c>
      <c r="HJ57" t="s">
        <v>397</v>
      </c>
      <c r="HK57" t="s">
        <v>397</v>
      </c>
      <c r="HL57">
        <v>0</v>
      </c>
      <c r="HM57">
        <v>100</v>
      </c>
      <c r="HN57">
        <v>100</v>
      </c>
      <c r="HO57">
        <v>2.1309999999999998</v>
      </c>
      <c r="HP57">
        <v>0.15809999999999999</v>
      </c>
      <c r="HQ57">
        <v>2.1315499999999901</v>
      </c>
      <c r="HR57">
        <v>0</v>
      </c>
      <c r="HS57">
        <v>0</v>
      </c>
      <c r="HT57">
        <v>0</v>
      </c>
      <c r="HU57">
        <v>0.15808095238095601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0.6</v>
      </c>
      <c r="ID57">
        <v>0.7</v>
      </c>
      <c r="IE57">
        <v>0.50781200000000004</v>
      </c>
      <c r="IF57">
        <v>0</v>
      </c>
      <c r="IG57">
        <v>2.9980500000000001</v>
      </c>
      <c r="IH57">
        <v>2.9565399999999999</v>
      </c>
      <c r="II57">
        <v>2.7453599999999998</v>
      </c>
      <c r="IJ57">
        <v>2.2888199999999999</v>
      </c>
      <c r="IK57">
        <v>31.761099999999999</v>
      </c>
      <c r="IL57">
        <v>24.2364</v>
      </c>
      <c r="IM57">
        <v>18</v>
      </c>
      <c r="IN57">
        <v>1073.74</v>
      </c>
      <c r="IO57">
        <v>668.00900000000001</v>
      </c>
      <c r="IP57">
        <v>24.9999</v>
      </c>
      <c r="IQ57">
        <v>24.035699999999999</v>
      </c>
      <c r="IR57">
        <v>29.9999</v>
      </c>
      <c r="IS57">
        <v>23.907800000000002</v>
      </c>
      <c r="IT57">
        <v>23.857900000000001</v>
      </c>
      <c r="IU57">
        <v>100</v>
      </c>
      <c r="IV57">
        <v>14.592599999999999</v>
      </c>
      <c r="IW57">
        <v>65.594399999999993</v>
      </c>
      <c r="IX57">
        <v>25</v>
      </c>
      <c r="IY57">
        <v>400</v>
      </c>
      <c r="IZ57">
        <v>17.735900000000001</v>
      </c>
      <c r="JA57">
        <v>103.509</v>
      </c>
      <c r="JB57">
        <v>104.788</v>
      </c>
    </row>
    <row r="58" spans="1:262" x14ac:dyDescent="0.2">
      <c r="A58">
        <v>42</v>
      </c>
      <c r="B58">
        <v>1634337827.5999999</v>
      </c>
      <c r="C58">
        <v>888.5</v>
      </c>
      <c r="D58" t="s">
        <v>488</v>
      </c>
      <c r="E58" t="s">
        <v>489</v>
      </c>
      <c r="F58" t="s">
        <v>390</v>
      </c>
      <c r="G58">
        <v>1634337827.5999999</v>
      </c>
      <c r="H58">
        <f t="shared" si="46"/>
        <v>3.4442565354482793E-5</v>
      </c>
      <c r="I58">
        <f t="shared" si="47"/>
        <v>3.4442565354482792E-2</v>
      </c>
      <c r="J58">
        <f t="shared" si="48"/>
        <v>-1.4174642875410277</v>
      </c>
      <c r="K58">
        <f t="shared" si="49"/>
        <v>99.760499999999993</v>
      </c>
      <c r="L58">
        <f t="shared" si="50"/>
        <v>1288.778705583434</v>
      </c>
      <c r="M58">
        <f t="shared" si="51"/>
        <v>117.31207145777796</v>
      </c>
      <c r="N58">
        <f t="shared" si="52"/>
        <v>9.0807761285639987</v>
      </c>
      <c r="O58">
        <f t="shared" si="53"/>
        <v>1.8758352790556512E-3</v>
      </c>
      <c r="P58">
        <f t="shared" si="54"/>
        <v>2.7658778269255935</v>
      </c>
      <c r="Q58">
        <f t="shared" si="55"/>
        <v>1.875128787108774E-3</v>
      </c>
      <c r="R58">
        <f t="shared" si="56"/>
        <v>1.1720189437212591E-3</v>
      </c>
      <c r="S58">
        <f t="shared" si="57"/>
        <v>0</v>
      </c>
      <c r="T58">
        <f t="shared" si="58"/>
        <v>25.293739438786336</v>
      </c>
      <c r="U58">
        <f t="shared" si="59"/>
        <v>25.293739438786336</v>
      </c>
      <c r="V58">
        <f t="shared" si="60"/>
        <v>3.2357895517005542</v>
      </c>
      <c r="W58">
        <f t="shared" si="61"/>
        <v>49.675731844111795</v>
      </c>
      <c r="X58">
        <f t="shared" si="62"/>
        <v>1.6083069870616</v>
      </c>
      <c r="Y58">
        <f t="shared" si="63"/>
        <v>3.2376110574649481</v>
      </c>
      <c r="Z58">
        <f t="shared" si="64"/>
        <v>1.6274825646389541</v>
      </c>
      <c r="AA58">
        <f t="shared" si="65"/>
        <v>-1.5189171321326911</v>
      </c>
      <c r="AB58">
        <f t="shared" si="66"/>
        <v>1.410702175950739</v>
      </c>
      <c r="AC58">
        <f t="shared" si="67"/>
        <v>0.10820980830264904</v>
      </c>
      <c r="AD58">
        <f t="shared" si="68"/>
        <v>-5.147879303057934E-6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48364.225897421369</v>
      </c>
      <c r="AJ58" t="s">
        <v>391</v>
      </c>
      <c r="AK58" t="s">
        <v>391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391</v>
      </c>
      <c r="AQ58" t="s">
        <v>391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-1.4174642875410277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391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238</v>
      </c>
      <c r="BM58">
        <v>300</v>
      </c>
      <c r="BN58">
        <v>300</v>
      </c>
      <c r="BO58">
        <v>300</v>
      </c>
      <c r="BP58">
        <v>10402.799999999999</v>
      </c>
      <c r="BQ58">
        <v>978.41</v>
      </c>
      <c r="BR58">
        <v>-7.35668E-3</v>
      </c>
      <c r="BS58">
        <v>3.15</v>
      </c>
      <c r="BT58" t="s">
        <v>391</v>
      </c>
      <c r="BU58" t="s">
        <v>391</v>
      </c>
      <c r="BV58" t="s">
        <v>391</v>
      </c>
      <c r="BW58" t="s">
        <v>391</v>
      </c>
      <c r="BX58" t="s">
        <v>391</v>
      </c>
      <c r="BY58" t="s">
        <v>391</v>
      </c>
      <c r="BZ58" t="s">
        <v>391</v>
      </c>
      <c r="CA58" t="s">
        <v>391</v>
      </c>
      <c r="CB58" t="s">
        <v>391</v>
      </c>
      <c r="CC58" t="s">
        <v>391</v>
      </c>
      <c r="CD58">
        <f t="shared" si="88"/>
        <v>0</v>
      </c>
      <c r="CE58">
        <f t="shared" si="89"/>
        <v>0</v>
      </c>
      <c r="CF58">
        <f t="shared" si="90"/>
        <v>0</v>
      </c>
      <c r="CG58">
        <f t="shared" si="91"/>
        <v>0</v>
      </c>
      <c r="CH58">
        <v>6</v>
      </c>
      <c r="CI58">
        <v>0.5</v>
      </c>
      <c r="CJ58" t="s">
        <v>392</v>
      </c>
      <c r="CK58">
        <v>2</v>
      </c>
      <c r="CL58">
        <v>1634337827.5999999</v>
      </c>
      <c r="CM58">
        <v>99.760499999999993</v>
      </c>
      <c r="CN58">
        <v>98.912099999999995</v>
      </c>
      <c r="CO58">
        <v>17.668700000000001</v>
      </c>
      <c r="CP58">
        <v>17.648399999999999</v>
      </c>
      <c r="CQ58">
        <v>97.629000000000005</v>
      </c>
      <c r="CR58">
        <v>17.5106</v>
      </c>
      <c r="CS58">
        <v>1000.02</v>
      </c>
      <c r="CT58">
        <v>90.926100000000005</v>
      </c>
      <c r="CU58">
        <v>9.9668000000000007E-2</v>
      </c>
      <c r="CV58">
        <v>25.3032</v>
      </c>
      <c r="CW58">
        <v>-265.108</v>
      </c>
      <c r="CX58">
        <v>999.9</v>
      </c>
      <c r="CY58">
        <v>0</v>
      </c>
      <c r="CZ58">
        <v>0</v>
      </c>
      <c r="DA58">
        <v>10002.5</v>
      </c>
      <c r="DB58">
        <v>0</v>
      </c>
      <c r="DC58">
        <v>0.27582000000000001</v>
      </c>
      <c r="DD58">
        <v>0.84836599999999995</v>
      </c>
      <c r="DE58">
        <v>101.55500000000001</v>
      </c>
      <c r="DF58">
        <v>100.68899999999999</v>
      </c>
      <c r="DG58">
        <v>2.0336199999999999E-2</v>
      </c>
      <c r="DH58">
        <v>98.912099999999995</v>
      </c>
      <c r="DI58">
        <v>17.648399999999999</v>
      </c>
      <c r="DJ58">
        <v>1.6065499999999999</v>
      </c>
      <c r="DK58">
        <v>1.6047</v>
      </c>
      <c r="DL58">
        <v>14.021699999999999</v>
      </c>
      <c r="DM58">
        <v>14.004</v>
      </c>
      <c r="DN58">
        <v>0</v>
      </c>
      <c r="DO58">
        <v>0</v>
      </c>
      <c r="DP58">
        <v>0</v>
      </c>
      <c r="DQ58">
        <v>0</v>
      </c>
      <c r="DR58">
        <v>5.14</v>
      </c>
      <c r="DS58">
        <v>0</v>
      </c>
      <c r="DT58">
        <v>-15.73</v>
      </c>
      <c r="DU58">
        <v>-0.94</v>
      </c>
      <c r="DV58">
        <v>35.311999999999998</v>
      </c>
      <c r="DW58">
        <v>41.186999999999998</v>
      </c>
      <c r="DX58">
        <v>37.75</v>
      </c>
      <c r="DY58">
        <v>41.436999999999998</v>
      </c>
      <c r="DZ58">
        <v>36.375</v>
      </c>
      <c r="EA58">
        <v>0</v>
      </c>
      <c r="EB58">
        <v>0</v>
      </c>
      <c r="EC58">
        <v>0</v>
      </c>
      <c r="ED58">
        <v>5787.3000001907303</v>
      </c>
      <c r="EE58">
        <v>0</v>
      </c>
      <c r="EF58">
        <v>2.9669230769230799</v>
      </c>
      <c r="EG58">
        <v>7.0133332828301898</v>
      </c>
      <c r="EH58">
        <v>-10.5135041691038</v>
      </c>
      <c r="EI58">
        <v>-15.6861538461538</v>
      </c>
      <c r="EJ58">
        <v>15</v>
      </c>
      <c r="EK58">
        <v>1634337784.0999999</v>
      </c>
      <c r="EL58" t="s">
        <v>479</v>
      </c>
      <c r="EM58">
        <v>1634337784.0999999</v>
      </c>
      <c r="EN58">
        <v>1634337782.5999999</v>
      </c>
      <c r="EO58">
        <v>134</v>
      </c>
      <c r="EP58">
        <v>-4.0000000000000001E-3</v>
      </c>
      <c r="EQ58">
        <v>3.0000000000000001E-3</v>
      </c>
      <c r="ER58">
        <v>2.1320000000000001</v>
      </c>
      <c r="ES58">
        <v>0.158</v>
      </c>
      <c r="ET58">
        <v>105</v>
      </c>
      <c r="EU58">
        <v>18</v>
      </c>
      <c r="EV58">
        <v>0.32</v>
      </c>
      <c r="EW58">
        <v>0.17</v>
      </c>
      <c r="EX58">
        <v>0.84859375609756105</v>
      </c>
      <c r="EY58">
        <v>-0.12963836236933901</v>
      </c>
      <c r="EZ58">
        <v>3.1975061997522203E-2</v>
      </c>
      <c r="FA58">
        <v>0</v>
      </c>
      <c r="FB58">
        <v>2.20654682926829E-2</v>
      </c>
      <c r="FC58">
        <v>4.7707212543553904E-3</v>
      </c>
      <c r="FD58">
        <v>4.8996244809536701E-3</v>
      </c>
      <c r="FE58">
        <v>1</v>
      </c>
      <c r="FF58">
        <v>1</v>
      </c>
      <c r="FG58">
        <v>2</v>
      </c>
      <c r="FH58" t="s">
        <v>400</v>
      </c>
      <c r="FI58">
        <v>3.88443</v>
      </c>
      <c r="FJ58">
        <v>2.75868</v>
      </c>
      <c r="FK58">
        <v>2.59484E-2</v>
      </c>
      <c r="FL58">
        <v>2.63789E-2</v>
      </c>
      <c r="FM58">
        <v>8.4515499999999993E-2</v>
      </c>
      <c r="FN58">
        <v>8.5074499999999997E-2</v>
      </c>
      <c r="FO58">
        <v>38375.1</v>
      </c>
      <c r="FP58">
        <v>42120.4</v>
      </c>
      <c r="FQ58">
        <v>35689.9</v>
      </c>
      <c r="FR58">
        <v>39258</v>
      </c>
      <c r="FS58">
        <v>46350.400000000001</v>
      </c>
      <c r="FT58">
        <v>51856.2</v>
      </c>
      <c r="FU58">
        <v>55805.9</v>
      </c>
      <c r="FV58">
        <v>62945.2</v>
      </c>
      <c r="FW58">
        <v>2.65863</v>
      </c>
      <c r="FX58">
        <v>2.2603800000000001</v>
      </c>
      <c r="FY58">
        <v>-0.68064400000000003</v>
      </c>
      <c r="FZ58">
        <v>0</v>
      </c>
      <c r="GA58">
        <v>-244.74799999999999</v>
      </c>
      <c r="GB58">
        <v>999.9</v>
      </c>
      <c r="GC58">
        <v>51.813000000000002</v>
      </c>
      <c r="GD58">
        <v>27.503</v>
      </c>
      <c r="GE58">
        <v>21.008400000000002</v>
      </c>
      <c r="GF58">
        <v>55.9803</v>
      </c>
      <c r="GG58">
        <v>44.615400000000001</v>
      </c>
      <c r="GH58">
        <v>3</v>
      </c>
      <c r="GI58">
        <v>-0.24756900000000001</v>
      </c>
      <c r="GJ58">
        <v>-0.88984200000000002</v>
      </c>
      <c r="GK58">
        <v>20.148599999999998</v>
      </c>
      <c r="GL58">
        <v>5.2002199999999998</v>
      </c>
      <c r="GM58">
        <v>12.007300000000001</v>
      </c>
      <c r="GN58">
        <v>4.9756</v>
      </c>
      <c r="GO58">
        <v>3.2930000000000001</v>
      </c>
      <c r="GP58">
        <v>44.5</v>
      </c>
      <c r="GQ58">
        <v>2195.4</v>
      </c>
      <c r="GR58">
        <v>9999</v>
      </c>
      <c r="GS58">
        <v>9999</v>
      </c>
      <c r="GT58">
        <v>1.8631</v>
      </c>
      <c r="GU58">
        <v>1.86798</v>
      </c>
      <c r="GV58">
        <v>1.86772</v>
      </c>
      <c r="GW58">
        <v>1.8689</v>
      </c>
      <c r="GX58">
        <v>1.86981</v>
      </c>
      <c r="GY58">
        <v>1.8657900000000001</v>
      </c>
      <c r="GZ58">
        <v>1.8669100000000001</v>
      </c>
      <c r="HA58">
        <v>1.86829</v>
      </c>
      <c r="HB58">
        <v>5</v>
      </c>
      <c r="HC58">
        <v>0</v>
      </c>
      <c r="HD58">
        <v>0</v>
      </c>
      <c r="HE58">
        <v>0</v>
      </c>
      <c r="HF58" t="s">
        <v>395</v>
      </c>
      <c r="HG58" t="s">
        <v>396</v>
      </c>
      <c r="HH58" t="s">
        <v>397</v>
      </c>
      <c r="HI58" t="s">
        <v>397</v>
      </c>
      <c r="HJ58" t="s">
        <v>397</v>
      </c>
      <c r="HK58" t="s">
        <v>397</v>
      </c>
      <c r="HL58">
        <v>0</v>
      </c>
      <c r="HM58">
        <v>100</v>
      </c>
      <c r="HN58">
        <v>100</v>
      </c>
      <c r="HO58">
        <v>2.1309999999999998</v>
      </c>
      <c r="HP58">
        <v>0.15809999999999999</v>
      </c>
      <c r="HQ58">
        <v>2.1315499999999901</v>
      </c>
      <c r="HR58">
        <v>0</v>
      </c>
      <c r="HS58">
        <v>0</v>
      </c>
      <c r="HT58">
        <v>0</v>
      </c>
      <c r="HU58">
        <v>0.15808095238095601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0.7</v>
      </c>
      <c r="ID58">
        <v>0.8</v>
      </c>
      <c r="IE58">
        <v>0.50537100000000001</v>
      </c>
      <c r="IF58">
        <v>0</v>
      </c>
      <c r="IG58">
        <v>2.9980500000000001</v>
      </c>
      <c r="IH58">
        <v>2.9565399999999999</v>
      </c>
      <c r="II58">
        <v>2.7453599999999998</v>
      </c>
      <c r="IJ58">
        <v>2.33765</v>
      </c>
      <c r="IK58">
        <v>31.761099999999999</v>
      </c>
      <c r="IL58">
        <v>24.245100000000001</v>
      </c>
      <c r="IM58">
        <v>18</v>
      </c>
      <c r="IN58">
        <v>1076.05</v>
      </c>
      <c r="IO58">
        <v>667.94799999999998</v>
      </c>
      <c r="IP58">
        <v>24.9999</v>
      </c>
      <c r="IQ58">
        <v>24.035699999999999</v>
      </c>
      <c r="IR58">
        <v>29.9999</v>
      </c>
      <c r="IS58">
        <v>23.905799999999999</v>
      </c>
      <c r="IT58">
        <v>23.857900000000001</v>
      </c>
      <c r="IU58">
        <v>100</v>
      </c>
      <c r="IV58">
        <v>14.592599999999999</v>
      </c>
      <c r="IW58">
        <v>65.594399999999993</v>
      </c>
      <c r="IX58">
        <v>25</v>
      </c>
      <c r="IY58">
        <v>400</v>
      </c>
      <c r="IZ58">
        <v>17.731000000000002</v>
      </c>
      <c r="JA58">
        <v>103.509</v>
      </c>
      <c r="JB58">
        <v>104.788</v>
      </c>
    </row>
    <row r="59" spans="1:262" x14ac:dyDescent="0.2">
      <c r="A59">
        <v>43</v>
      </c>
      <c r="B59">
        <v>1634337832.5999999</v>
      </c>
      <c r="C59">
        <v>893.5</v>
      </c>
      <c r="D59" t="s">
        <v>490</v>
      </c>
      <c r="E59" t="s">
        <v>491</v>
      </c>
      <c r="F59" t="s">
        <v>390</v>
      </c>
      <c r="G59">
        <v>1634337832.5999999</v>
      </c>
      <c r="H59">
        <f t="shared" si="46"/>
        <v>2.4093548725113519E-5</v>
      </c>
      <c r="I59">
        <f t="shared" si="47"/>
        <v>2.4093548725113517E-2</v>
      </c>
      <c r="J59">
        <f t="shared" si="48"/>
        <v>-1.4217772207843344</v>
      </c>
      <c r="K59">
        <f t="shared" si="49"/>
        <v>99.076899999999995</v>
      </c>
      <c r="L59">
        <f t="shared" si="50"/>
        <v>1805.9582963773878</v>
      </c>
      <c r="M59">
        <f t="shared" si="51"/>
        <v>164.39177130174465</v>
      </c>
      <c r="N59">
        <f t="shared" si="52"/>
        <v>9.0187171645973994</v>
      </c>
      <c r="O59">
        <f t="shared" si="53"/>
        <v>1.3115323368136816E-3</v>
      </c>
      <c r="P59">
        <f t="shared" si="54"/>
        <v>2.7603896172163185</v>
      </c>
      <c r="Q59">
        <f t="shared" si="55"/>
        <v>1.3111862449988749E-3</v>
      </c>
      <c r="R59">
        <f t="shared" si="56"/>
        <v>8.195224897228707E-4</v>
      </c>
      <c r="S59">
        <f t="shared" si="57"/>
        <v>0</v>
      </c>
      <c r="T59">
        <f t="shared" si="58"/>
        <v>25.301869876427208</v>
      </c>
      <c r="U59">
        <f t="shared" si="59"/>
        <v>25.301869876427208</v>
      </c>
      <c r="V59">
        <f t="shared" si="60"/>
        <v>3.2373549056746214</v>
      </c>
      <c r="W59">
        <f t="shared" si="61"/>
        <v>49.688252760963259</v>
      </c>
      <c r="X59">
        <f t="shared" si="62"/>
        <v>1.6092196013664</v>
      </c>
      <c r="Y59">
        <f t="shared" si="63"/>
        <v>3.2386318937554921</v>
      </c>
      <c r="Z59">
        <f t="shared" si="64"/>
        <v>1.6281353043082214</v>
      </c>
      <c r="AA59">
        <f t="shared" si="65"/>
        <v>-1.0625254987775061</v>
      </c>
      <c r="AB59">
        <f t="shared" si="66"/>
        <v>0.9866825589085183</v>
      </c>
      <c r="AC59">
        <f t="shared" si="67"/>
        <v>7.5840411409419217E-2</v>
      </c>
      <c r="AD59">
        <f t="shared" si="68"/>
        <v>-2.5284595686070332E-6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48213.168967845304</v>
      </c>
      <c r="AJ59" t="s">
        <v>391</v>
      </c>
      <c r="AK59" t="s">
        <v>391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391</v>
      </c>
      <c r="AQ59" t="s">
        <v>391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-1.4217772207843344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391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238</v>
      </c>
      <c r="BM59">
        <v>300</v>
      </c>
      <c r="BN59">
        <v>300</v>
      </c>
      <c r="BO59">
        <v>300</v>
      </c>
      <c r="BP59">
        <v>10402.799999999999</v>
      </c>
      <c r="BQ59">
        <v>978.41</v>
      </c>
      <c r="BR59">
        <v>-7.35668E-3</v>
      </c>
      <c r="BS59">
        <v>3.15</v>
      </c>
      <c r="BT59" t="s">
        <v>391</v>
      </c>
      <c r="BU59" t="s">
        <v>391</v>
      </c>
      <c r="BV59" t="s">
        <v>391</v>
      </c>
      <c r="BW59" t="s">
        <v>391</v>
      </c>
      <c r="BX59" t="s">
        <v>391</v>
      </c>
      <c r="BY59" t="s">
        <v>391</v>
      </c>
      <c r="BZ59" t="s">
        <v>391</v>
      </c>
      <c r="CA59" t="s">
        <v>391</v>
      </c>
      <c r="CB59" t="s">
        <v>391</v>
      </c>
      <c r="CC59" t="s">
        <v>391</v>
      </c>
      <c r="CD59">
        <f t="shared" si="88"/>
        <v>0</v>
      </c>
      <c r="CE59">
        <f t="shared" si="89"/>
        <v>0</v>
      </c>
      <c r="CF59">
        <f t="shared" si="90"/>
        <v>0</v>
      </c>
      <c r="CG59">
        <f t="shared" si="91"/>
        <v>0</v>
      </c>
      <c r="CH59">
        <v>6</v>
      </c>
      <c r="CI59">
        <v>0.5</v>
      </c>
      <c r="CJ59" t="s">
        <v>392</v>
      </c>
      <c r="CK59">
        <v>2</v>
      </c>
      <c r="CL59">
        <v>1634337832.5999999</v>
      </c>
      <c r="CM59">
        <v>99.076899999999995</v>
      </c>
      <c r="CN59">
        <v>98.225300000000004</v>
      </c>
      <c r="CO59">
        <v>17.6784</v>
      </c>
      <c r="CP59">
        <v>17.664200000000001</v>
      </c>
      <c r="CQ59">
        <v>96.945400000000006</v>
      </c>
      <c r="CR59">
        <v>17.520299999999999</v>
      </c>
      <c r="CS59">
        <v>1000.04</v>
      </c>
      <c r="CT59">
        <v>90.927199999999999</v>
      </c>
      <c r="CU59">
        <v>0.100246</v>
      </c>
      <c r="CV59">
        <v>25.308499999999999</v>
      </c>
      <c r="CW59">
        <v>-265.00900000000001</v>
      </c>
      <c r="CX59">
        <v>999.9</v>
      </c>
      <c r="CY59">
        <v>0</v>
      </c>
      <c r="CZ59">
        <v>0</v>
      </c>
      <c r="DA59">
        <v>9970</v>
      </c>
      <c r="DB59">
        <v>0</v>
      </c>
      <c r="DC59">
        <v>0.27582000000000001</v>
      </c>
      <c r="DD59">
        <v>0.85157000000000005</v>
      </c>
      <c r="DE59">
        <v>100.86</v>
      </c>
      <c r="DF59">
        <v>99.991600000000005</v>
      </c>
      <c r="DG59">
        <v>1.4164E-2</v>
      </c>
      <c r="DH59">
        <v>98.225300000000004</v>
      </c>
      <c r="DI59">
        <v>17.664200000000001</v>
      </c>
      <c r="DJ59">
        <v>1.60745</v>
      </c>
      <c r="DK59">
        <v>1.60616</v>
      </c>
      <c r="DL59">
        <v>14.0304</v>
      </c>
      <c r="DM59">
        <v>14.018000000000001</v>
      </c>
      <c r="DN59">
        <v>0</v>
      </c>
      <c r="DO59">
        <v>0</v>
      </c>
      <c r="DP59">
        <v>0</v>
      </c>
      <c r="DQ59">
        <v>0</v>
      </c>
      <c r="DR59">
        <v>2.06</v>
      </c>
      <c r="DS59">
        <v>0</v>
      </c>
      <c r="DT59">
        <v>-15.72</v>
      </c>
      <c r="DU59">
        <v>-1.33</v>
      </c>
      <c r="DV59">
        <v>35.311999999999998</v>
      </c>
      <c r="DW59">
        <v>41.186999999999998</v>
      </c>
      <c r="DX59">
        <v>37.75</v>
      </c>
      <c r="DY59">
        <v>41.436999999999998</v>
      </c>
      <c r="DZ59">
        <v>36.436999999999998</v>
      </c>
      <c r="EA59">
        <v>0</v>
      </c>
      <c r="EB59">
        <v>0</v>
      </c>
      <c r="EC59">
        <v>0</v>
      </c>
      <c r="ED59">
        <v>5792.7000000476801</v>
      </c>
      <c r="EE59">
        <v>0</v>
      </c>
      <c r="EF59">
        <v>3.2456</v>
      </c>
      <c r="EG59">
        <v>1.9184614806861899</v>
      </c>
      <c r="EH59">
        <v>7.7169231225188799</v>
      </c>
      <c r="EI59">
        <v>-15.700799999999999</v>
      </c>
      <c r="EJ59">
        <v>15</v>
      </c>
      <c r="EK59">
        <v>1634337784.0999999</v>
      </c>
      <c r="EL59" t="s">
        <v>479</v>
      </c>
      <c r="EM59">
        <v>1634337784.0999999</v>
      </c>
      <c r="EN59">
        <v>1634337782.5999999</v>
      </c>
      <c r="EO59">
        <v>134</v>
      </c>
      <c r="EP59">
        <v>-4.0000000000000001E-3</v>
      </c>
      <c r="EQ59">
        <v>3.0000000000000001E-3</v>
      </c>
      <c r="ER59">
        <v>2.1320000000000001</v>
      </c>
      <c r="ES59">
        <v>0.158</v>
      </c>
      <c r="ET59">
        <v>105</v>
      </c>
      <c r="EU59">
        <v>18</v>
      </c>
      <c r="EV59">
        <v>0.32</v>
      </c>
      <c r="EW59">
        <v>0.17</v>
      </c>
      <c r="EX59">
        <v>0.84378129999999996</v>
      </c>
      <c r="EY59">
        <v>0.13390075046904201</v>
      </c>
      <c r="EZ59">
        <v>2.3631509490720199E-2</v>
      </c>
      <c r="FA59">
        <v>0</v>
      </c>
      <c r="FB59">
        <v>2.2974302499999998E-2</v>
      </c>
      <c r="FC59">
        <v>-2.4176198499061899E-2</v>
      </c>
      <c r="FD59">
        <v>4.49380094015564E-3</v>
      </c>
      <c r="FE59">
        <v>1</v>
      </c>
      <c r="FF59">
        <v>1</v>
      </c>
      <c r="FG59">
        <v>2</v>
      </c>
      <c r="FH59" t="s">
        <v>400</v>
      </c>
      <c r="FI59">
        <v>3.8844599999999998</v>
      </c>
      <c r="FJ59">
        <v>2.7589800000000002</v>
      </c>
      <c r="FK59">
        <v>2.57749E-2</v>
      </c>
      <c r="FL59">
        <v>2.62043E-2</v>
      </c>
      <c r="FM59">
        <v>8.4550700000000006E-2</v>
      </c>
      <c r="FN59">
        <v>8.5130200000000003E-2</v>
      </c>
      <c r="FO59">
        <v>38382.1</v>
      </c>
      <c r="FP59">
        <v>42127.9</v>
      </c>
      <c r="FQ59">
        <v>35690</v>
      </c>
      <c r="FR59">
        <v>39258</v>
      </c>
      <c r="FS59">
        <v>46348.6</v>
      </c>
      <c r="FT59">
        <v>51852.9</v>
      </c>
      <c r="FU59">
        <v>55806</v>
      </c>
      <c r="FV59">
        <v>62945</v>
      </c>
      <c r="FW59">
        <v>2.6572300000000002</v>
      </c>
      <c r="FX59">
        <v>2.2613300000000001</v>
      </c>
      <c r="FY59">
        <v>-0.67749199999999998</v>
      </c>
      <c r="FZ59">
        <v>0</v>
      </c>
      <c r="GA59">
        <v>-244.745</v>
      </c>
      <c r="GB59">
        <v>999.9</v>
      </c>
      <c r="GC59">
        <v>51.813000000000002</v>
      </c>
      <c r="GD59">
        <v>27.492999999999999</v>
      </c>
      <c r="GE59">
        <v>20.994299999999999</v>
      </c>
      <c r="GF59">
        <v>56.410299999999999</v>
      </c>
      <c r="GG59">
        <v>44.611400000000003</v>
      </c>
      <c r="GH59">
        <v>3</v>
      </c>
      <c r="GI59">
        <v>-0.24799299999999999</v>
      </c>
      <c r="GJ59">
        <v>-0.88984200000000002</v>
      </c>
      <c r="GK59">
        <v>20.148499999999999</v>
      </c>
      <c r="GL59">
        <v>5.2000700000000002</v>
      </c>
      <c r="GM59">
        <v>12.0083</v>
      </c>
      <c r="GN59">
        <v>4.9758500000000003</v>
      </c>
      <c r="GO59">
        <v>3.2930000000000001</v>
      </c>
      <c r="GP59">
        <v>44.5</v>
      </c>
      <c r="GQ59">
        <v>2195.8000000000002</v>
      </c>
      <c r="GR59">
        <v>9999</v>
      </c>
      <c r="GS59">
        <v>9999</v>
      </c>
      <c r="GT59">
        <v>1.8631</v>
      </c>
      <c r="GU59">
        <v>1.86798</v>
      </c>
      <c r="GV59">
        <v>1.86772</v>
      </c>
      <c r="GW59">
        <v>1.8689</v>
      </c>
      <c r="GX59">
        <v>1.86981</v>
      </c>
      <c r="GY59">
        <v>1.86582</v>
      </c>
      <c r="GZ59">
        <v>1.8669100000000001</v>
      </c>
      <c r="HA59">
        <v>1.86829</v>
      </c>
      <c r="HB59">
        <v>5</v>
      </c>
      <c r="HC59">
        <v>0</v>
      </c>
      <c r="HD59">
        <v>0</v>
      </c>
      <c r="HE59">
        <v>0</v>
      </c>
      <c r="HF59" t="s">
        <v>395</v>
      </c>
      <c r="HG59" t="s">
        <v>396</v>
      </c>
      <c r="HH59" t="s">
        <v>397</v>
      </c>
      <c r="HI59" t="s">
        <v>397</v>
      </c>
      <c r="HJ59" t="s">
        <v>397</v>
      </c>
      <c r="HK59" t="s">
        <v>397</v>
      </c>
      <c r="HL59">
        <v>0</v>
      </c>
      <c r="HM59">
        <v>100</v>
      </c>
      <c r="HN59">
        <v>100</v>
      </c>
      <c r="HO59">
        <v>2.1309999999999998</v>
      </c>
      <c r="HP59">
        <v>0.15809999999999999</v>
      </c>
      <c r="HQ59">
        <v>2.1315499999999901</v>
      </c>
      <c r="HR59">
        <v>0</v>
      </c>
      <c r="HS59">
        <v>0</v>
      </c>
      <c r="HT59">
        <v>0</v>
      </c>
      <c r="HU59">
        <v>0.15808095238095601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0.8</v>
      </c>
      <c r="ID59">
        <v>0.8</v>
      </c>
      <c r="IE59">
        <v>0.50414999999999999</v>
      </c>
      <c r="IF59">
        <v>0</v>
      </c>
      <c r="IG59">
        <v>2.9980500000000001</v>
      </c>
      <c r="IH59">
        <v>2.9577599999999999</v>
      </c>
      <c r="II59">
        <v>2.7453599999999998</v>
      </c>
      <c r="IJ59">
        <v>2.3083499999999999</v>
      </c>
      <c r="IK59">
        <v>31.783000000000001</v>
      </c>
      <c r="IL59">
        <v>24.2364</v>
      </c>
      <c r="IM59">
        <v>18</v>
      </c>
      <c r="IN59">
        <v>1074.3399999999999</v>
      </c>
      <c r="IO59">
        <v>668.702</v>
      </c>
      <c r="IP59">
        <v>24.9999</v>
      </c>
      <c r="IQ59">
        <v>24.0337</v>
      </c>
      <c r="IR59">
        <v>30</v>
      </c>
      <c r="IS59">
        <v>23.904399999999999</v>
      </c>
      <c r="IT59">
        <v>23.855899999999998</v>
      </c>
      <c r="IU59">
        <v>100</v>
      </c>
      <c r="IV59">
        <v>14.3064</v>
      </c>
      <c r="IW59">
        <v>65.594399999999993</v>
      </c>
      <c r="IX59">
        <v>25</v>
      </c>
      <c r="IY59">
        <v>400</v>
      </c>
      <c r="IZ59">
        <v>17.729900000000001</v>
      </c>
      <c r="JA59">
        <v>103.51</v>
      </c>
      <c r="JB59">
        <v>104.788</v>
      </c>
    </row>
    <row r="60" spans="1:262" x14ac:dyDescent="0.2">
      <c r="A60">
        <v>44</v>
      </c>
      <c r="B60">
        <v>1634337837.5999999</v>
      </c>
      <c r="C60">
        <v>898.5</v>
      </c>
      <c r="D60" t="s">
        <v>492</v>
      </c>
      <c r="E60" t="s">
        <v>493</v>
      </c>
      <c r="F60" t="s">
        <v>390</v>
      </c>
      <c r="G60">
        <v>1634337837.5999999</v>
      </c>
      <c r="H60">
        <f t="shared" si="46"/>
        <v>3.9023809848605706E-5</v>
      </c>
      <c r="I60">
        <f t="shared" si="47"/>
        <v>3.9023809848605706E-2</v>
      </c>
      <c r="J60">
        <f t="shared" si="48"/>
        <v>-1.3333309173605361</v>
      </c>
      <c r="K60">
        <f t="shared" si="49"/>
        <v>98.407200000000003</v>
      </c>
      <c r="L60">
        <f t="shared" si="50"/>
        <v>1084.9128438880791</v>
      </c>
      <c r="M60">
        <f t="shared" si="51"/>
        <v>98.754264846529381</v>
      </c>
      <c r="N60">
        <f t="shared" si="52"/>
        <v>8.9575220224859997</v>
      </c>
      <c r="O60">
        <f t="shared" si="53"/>
        <v>2.1258413045640366E-3</v>
      </c>
      <c r="P60">
        <f t="shared" si="54"/>
        <v>2.7635317518763638</v>
      </c>
      <c r="Q60">
        <f t="shared" si="55"/>
        <v>2.1249332241245512E-3</v>
      </c>
      <c r="R60">
        <f t="shared" si="56"/>
        <v>1.3281648182013031E-3</v>
      </c>
      <c r="S60">
        <f t="shared" si="57"/>
        <v>0</v>
      </c>
      <c r="T60">
        <f t="shared" si="58"/>
        <v>25.306872738722596</v>
      </c>
      <c r="U60">
        <f t="shared" si="59"/>
        <v>25.306872738722596</v>
      </c>
      <c r="V60">
        <f t="shared" si="60"/>
        <v>3.2383184360370825</v>
      </c>
      <c r="W60">
        <f t="shared" si="61"/>
        <v>49.722429817677323</v>
      </c>
      <c r="X60">
        <f t="shared" si="62"/>
        <v>1.6111983097905003</v>
      </c>
      <c r="Y60">
        <f t="shared" si="63"/>
        <v>3.2403853063867909</v>
      </c>
      <c r="Z60">
        <f t="shared" si="64"/>
        <v>1.6271201262465822</v>
      </c>
      <c r="AA60">
        <f t="shared" si="65"/>
        <v>-1.7209500143235117</v>
      </c>
      <c r="AB60">
        <f t="shared" si="66"/>
        <v>1.5982280949526197</v>
      </c>
      <c r="AC60">
        <f t="shared" si="67"/>
        <v>0.12271530005721383</v>
      </c>
      <c r="AD60">
        <f t="shared" si="68"/>
        <v>-6.6193136780690054E-6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48297.640741604169</v>
      </c>
      <c r="AJ60" t="s">
        <v>391</v>
      </c>
      <c r="AK60" t="s">
        <v>391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391</v>
      </c>
      <c r="AQ60" t="s">
        <v>391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-1.3333309173605361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391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238</v>
      </c>
      <c r="BM60">
        <v>300</v>
      </c>
      <c r="BN60">
        <v>300</v>
      </c>
      <c r="BO60">
        <v>300</v>
      </c>
      <c r="BP60">
        <v>10402.799999999999</v>
      </c>
      <c r="BQ60">
        <v>978.41</v>
      </c>
      <c r="BR60">
        <v>-7.35668E-3</v>
      </c>
      <c r="BS60">
        <v>3.15</v>
      </c>
      <c r="BT60" t="s">
        <v>391</v>
      </c>
      <c r="BU60" t="s">
        <v>391</v>
      </c>
      <c r="BV60" t="s">
        <v>391</v>
      </c>
      <c r="BW60" t="s">
        <v>391</v>
      </c>
      <c r="BX60" t="s">
        <v>391</v>
      </c>
      <c r="BY60" t="s">
        <v>391</v>
      </c>
      <c r="BZ60" t="s">
        <v>391</v>
      </c>
      <c r="CA60" t="s">
        <v>391</v>
      </c>
      <c r="CB60" t="s">
        <v>391</v>
      </c>
      <c r="CC60" t="s">
        <v>391</v>
      </c>
      <c r="CD60">
        <f t="shared" si="88"/>
        <v>0</v>
      </c>
      <c r="CE60">
        <f t="shared" si="89"/>
        <v>0</v>
      </c>
      <c r="CF60">
        <f t="shared" si="90"/>
        <v>0</v>
      </c>
      <c r="CG60">
        <f t="shared" si="91"/>
        <v>0</v>
      </c>
      <c r="CH60">
        <v>6</v>
      </c>
      <c r="CI60">
        <v>0.5</v>
      </c>
      <c r="CJ60" t="s">
        <v>392</v>
      </c>
      <c r="CK60">
        <v>2</v>
      </c>
      <c r="CL60">
        <v>1634337837.5999999</v>
      </c>
      <c r="CM60">
        <v>98.407200000000003</v>
      </c>
      <c r="CN60">
        <v>97.609499999999997</v>
      </c>
      <c r="CO60">
        <v>17.700600000000001</v>
      </c>
      <c r="CP60">
        <v>17.677600000000002</v>
      </c>
      <c r="CQ60">
        <v>96.275599999999997</v>
      </c>
      <c r="CR60">
        <v>17.5425</v>
      </c>
      <c r="CS60">
        <v>999.99300000000005</v>
      </c>
      <c r="CT60">
        <v>90.925200000000004</v>
      </c>
      <c r="CU60">
        <v>9.9867499999999998E-2</v>
      </c>
      <c r="CV60">
        <v>25.317599999999999</v>
      </c>
      <c r="CW60">
        <v>-265.09699999999998</v>
      </c>
      <c r="CX60">
        <v>999.9</v>
      </c>
      <c r="CY60">
        <v>0</v>
      </c>
      <c r="CZ60">
        <v>0</v>
      </c>
      <c r="DA60">
        <v>9988.75</v>
      </c>
      <c r="DB60">
        <v>0</v>
      </c>
      <c r="DC60">
        <v>0.27582000000000001</v>
      </c>
      <c r="DD60">
        <v>0.79767600000000005</v>
      </c>
      <c r="DE60">
        <v>100.18</v>
      </c>
      <c r="DF60">
        <v>99.366</v>
      </c>
      <c r="DG60">
        <v>2.3010300000000001E-2</v>
      </c>
      <c r="DH60">
        <v>97.609499999999997</v>
      </c>
      <c r="DI60">
        <v>17.677600000000002</v>
      </c>
      <c r="DJ60">
        <v>1.6094299999999999</v>
      </c>
      <c r="DK60">
        <v>1.60734</v>
      </c>
      <c r="DL60">
        <v>14.0494</v>
      </c>
      <c r="DM60">
        <v>14.029299999999999</v>
      </c>
      <c r="DN60">
        <v>0</v>
      </c>
      <c r="DO60">
        <v>0</v>
      </c>
      <c r="DP60">
        <v>0</v>
      </c>
      <c r="DQ60">
        <v>0</v>
      </c>
      <c r="DR60">
        <v>4.05</v>
      </c>
      <c r="DS60">
        <v>0</v>
      </c>
      <c r="DT60">
        <v>-15.76</v>
      </c>
      <c r="DU60">
        <v>-1.03</v>
      </c>
      <c r="DV60">
        <v>35.311999999999998</v>
      </c>
      <c r="DW60">
        <v>41.186999999999998</v>
      </c>
      <c r="DX60">
        <v>37.811999999999998</v>
      </c>
      <c r="DY60">
        <v>41.5</v>
      </c>
      <c r="DZ60">
        <v>36.436999999999998</v>
      </c>
      <c r="EA60">
        <v>0</v>
      </c>
      <c r="EB60">
        <v>0</v>
      </c>
      <c r="EC60">
        <v>0</v>
      </c>
      <c r="ED60">
        <v>5797.5</v>
      </c>
      <c r="EE60">
        <v>0</v>
      </c>
      <c r="EF60">
        <v>3.6276000000000002</v>
      </c>
      <c r="EG60">
        <v>3.84384621107837</v>
      </c>
      <c r="EH60">
        <v>5.6199998608002</v>
      </c>
      <c r="EI60">
        <v>-15.5932</v>
      </c>
      <c r="EJ60">
        <v>15</v>
      </c>
      <c r="EK60">
        <v>1634337784.0999999</v>
      </c>
      <c r="EL60" t="s">
        <v>479</v>
      </c>
      <c r="EM60">
        <v>1634337784.0999999</v>
      </c>
      <c r="EN60">
        <v>1634337782.5999999</v>
      </c>
      <c r="EO60">
        <v>134</v>
      </c>
      <c r="EP60">
        <v>-4.0000000000000001E-3</v>
      </c>
      <c r="EQ60">
        <v>3.0000000000000001E-3</v>
      </c>
      <c r="ER60">
        <v>2.1320000000000001</v>
      </c>
      <c r="ES60">
        <v>0.158</v>
      </c>
      <c r="ET60">
        <v>105</v>
      </c>
      <c r="EU60">
        <v>18</v>
      </c>
      <c r="EV60">
        <v>0.32</v>
      </c>
      <c r="EW60">
        <v>0.17</v>
      </c>
      <c r="EX60">
        <v>0.843307853658537</v>
      </c>
      <c r="EY60">
        <v>0.119894655052266</v>
      </c>
      <c r="EZ60">
        <v>2.37090045007716E-2</v>
      </c>
      <c r="FA60">
        <v>0</v>
      </c>
      <c r="FB60">
        <v>2.0762143902438999E-2</v>
      </c>
      <c r="FC60">
        <v>-3.9780294773519097E-2</v>
      </c>
      <c r="FD60">
        <v>5.6520697668026197E-3</v>
      </c>
      <c r="FE60">
        <v>1</v>
      </c>
      <c r="FF60">
        <v>1</v>
      </c>
      <c r="FG60">
        <v>2</v>
      </c>
      <c r="FH60" t="s">
        <v>400</v>
      </c>
      <c r="FI60">
        <v>3.8843999999999999</v>
      </c>
      <c r="FJ60">
        <v>2.7587600000000001</v>
      </c>
      <c r="FK60">
        <v>2.5603999999999998E-2</v>
      </c>
      <c r="FL60">
        <v>2.6046699999999999E-2</v>
      </c>
      <c r="FM60">
        <v>8.4626999999999994E-2</v>
      </c>
      <c r="FN60">
        <v>8.5174399999999997E-2</v>
      </c>
      <c r="FO60">
        <v>38389</v>
      </c>
      <c r="FP60">
        <v>42135.1</v>
      </c>
      <c r="FQ60">
        <v>35690.199999999997</v>
      </c>
      <c r="FR60">
        <v>39258.400000000001</v>
      </c>
      <c r="FS60">
        <v>46345.1</v>
      </c>
      <c r="FT60">
        <v>51850.8</v>
      </c>
      <c r="FU60">
        <v>55806.400000000001</v>
      </c>
      <c r="FV60">
        <v>62945.5</v>
      </c>
      <c r="FW60">
        <v>2.6587299999999998</v>
      </c>
      <c r="FX60">
        <v>2.2610999999999999</v>
      </c>
      <c r="FY60">
        <v>-0.68038699999999996</v>
      </c>
      <c r="FZ60">
        <v>0</v>
      </c>
      <c r="GA60">
        <v>-244.745</v>
      </c>
      <c r="GB60">
        <v>999.9</v>
      </c>
      <c r="GC60">
        <v>51.789000000000001</v>
      </c>
      <c r="GD60">
        <v>27.503</v>
      </c>
      <c r="GE60">
        <v>20.996200000000002</v>
      </c>
      <c r="GF60">
        <v>56.930300000000003</v>
      </c>
      <c r="GG60">
        <v>44.647399999999998</v>
      </c>
      <c r="GH60">
        <v>3</v>
      </c>
      <c r="GI60">
        <v>-0.24790100000000001</v>
      </c>
      <c r="GJ60">
        <v>-0.88954200000000005</v>
      </c>
      <c r="GK60">
        <v>20.148399999999999</v>
      </c>
      <c r="GL60">
        <v>5.1996200000000004</v>
      </c>
      <c r="GM60">
        <v>12.0082</v>
      </c>
      <c r="GN60">
        <v>4.9756999999999998</v>
      </c>
      <c r="GO60">
        <v>3.2930000000000001</v>
      </c>
      <c r="GP60">
        <v>44.5</v>
      </c>
      <c r="GQ60">
        <v>2195.8000000000002</v>
      </c>
      <c r="GR60">
        <v>9999</v>
      </c>
      <c r="GS60">
        <v>9999</v>
      </c>
      <c r="GT60">
        <v>1.8631</v>
      </c>
      <c r="GU60">
        <v>1.86798</v>
      </c>
      <c r="GV60">
        <v>1.8677299999999999</v>
      </c>
      <c r="GW60">
        <v>1.8689</v>
      </c>
      <c r="GX60">
        <v>1.86981</v>
      </c>
      <c r="GY60">
        <v>1.86581</v>
      </c>
      <c r="GZ60">
        <v>1.8669100000000001</v>
      </c>
      <c r="HA60">
        <v>1.86829</v>
      </c>
      <c r="HB60">
        <v>5</v>
      </c>
      <c r="HC60">
        <v>0</v>
      </c>
      <c r="HD60">
        <v>0</v>
      </c>
      <c r="HE60">
        <v>0</v>
      </c>
      <c r="HF60" t="s">
        <v>395</v>
      </c>
      <c r="HG60" t="s">
        <v>396</v>
      </c>
      <c r="HH60" t="s">
        <v>397</v>
      </c>
      <c r="HI60" t="s">
        <v>397</v>
      </c>
      <c r="HJ60" t="s">
        <v>397</v>
      </c>
      <c r="HK60" t="s">
        <v>397</v>
      </c>
      <c r="HL60">
        <v>0</v>
      </c>
      <c r="HM60">
        <v>100</v>
      </c>
      <c r="HN60">
        <v>100</v>
      </c>
      <c r="HO60">
        <v>2.1320000000000001</v>
      </c>
      <c r="HP60">
        <v>0.15809999999999999</v>
      </c>
      <c r="HQ60">
        <v>2.1315499999999901</v>
      </c>
      <c r="HR60">
        <v>0</v>
      </c>
      <c r="HS60">
        <v>0</v>
      </c>
      <c r="HT60">
        <v>0</v>
      </c>
      <c r="HU60">
        <v>0.15808095238095601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0.9</v>
      </c>
      <c r="ID60">
        <v>0.9</v>
      </c>
      <c r="IE60">
        <v>0.50170899999999996</v>
      </c>
      <c r="IF60">
        <v>0</v>
      </c>
      <c r="IG60">
        <v>2.9980500000000001</v>
      </c>
      <c r="IH60">
        <v>2.9577599999999999</v>
      </c>
      <c r="II60">
        <v>2.7453599999999998</v>
      </c>
      <c r="IJ60">
        <v>2.33887</v>
      </c>
      <c r="IK60">
        <v>31.783000000000001</v>
      </c>
      <c r="IL60">
        <v>24.245100000000001</v>
      </c>
      <c r="IM60">
        <v>18</v>
      </c>
      <c r="IN60">
        <v>1076.1300000000001</v>
      </c>
      <c r="IO60">
        <v>668.51700000000005</v>
      </c>
      <c r="IP60">
        <v>24.9999</v>
      </c>
      <c r="IQ60">
        <v>24.0337</v>
      </c>
      <c r="IR60">
        <v>30.0001</v>
      </c>
      <c r="IS60">
        <v>23.9038</v>
      </c>
      <c r="IT60">
        <v>23.855899999999998</v>
      </c>
      <c r="IU60">
        <v>100</v>
      </c>
      <c r="IV60">
        <v>14.3064</v>
      </c>
      <c r="IW60">
        <v>65.594399999999993</v>
      </c>
      <c r="IX60">
        <v>25</v>
      </c>
      <c r="IY60">
        <v>400</v>
      </c>
      <c r="IZ60">
        <v>17.782499999999999</v>
      </c>
      <c r="JA60">
        <v>103.51</v>
      </c>
      <c r="JB60">
        <v>104.789</v>
      </c>
    </row>
    <row r="61" spans="1:262" x14ac:dyDescent="0.2">
      <c r="A61">
        <v>45</v>
      </c>
      <c r="B61">
        <v>1634337842.5999999</v>
      </c>
      <c r="C61">
        <v>903.5</v>
      </c>
      <c r="D61" t="s">
        <v>494</v>
      </c>
      <c r="E61" t="s">
        <v>495</v>
      </c>
      <c r="F61" t="s">
        <v>390</v>
      </c>
      <c r="G61">
        <v>1634337842.5999999</v>
      </c>
      <c r="H61">
        <f t="shared" si="46"/>
        <v>1.9004543804107948E-5</v>
      </c>
      <c r="I61">
        <f t="shared" si="47"/>
        <v>1.9004543804107949E-2</v>
      </c>
      <c r="J61">
        <f t="shared" si="48"/>
        <v>-1.3802881550775581</v>
      </c>
      <c r="K61">
        <f t="shared" si="49"/>
        <v>97.783900000000003</v>
      </c>
      <c r="L61">
        <f t="shared" si="50"/>
        <v>2199.8297670035863</v>
      </c>
      <c r="M61">
        <f t="shared" si="51"/>
        <v>200.239121771122</v>
      </c>
      <c r="N61">
        <f t="shared" si="52"/>
        <v>8.9007624831013992</v>
      </c>
      <c r="O61">
        <f t="shared" si="53"/>
        <v>1.0341903154524239E-3</v>
      </c>
      <c r="P61">
        <f t="shared" si="54"/>
        <v>2.7664782230067622</v>
      </c>
      <c r="Q61">
        <f t="shared" si="55"/>
        <v>1.033975579989437E-3</v>
      </c>
      <c r="R61">
        <f t="shared" si="56"/>
        <v>6.4625402642819554E-4</v>
      </c>
      <c r="S61">
        <f t="shared" si="57"/>
        <v>0</v>
      </c>
      <c r="T61">
        <f t="shared" si="58"/>
        <v>25.318181027299993</v>
      </c>
      <c r="U61">
        <f t="shared" si="59"/>
        <v>25.318181027299993</v>
      </c>
      <c r="V61">
        <f t="shared" si="60"/>
        <v>3.2404972884640708</v>
      </c>
      <c r="W61">
        <f t="shared" si="61"/>
        <v>49.731544899006003</v>
      </c>
      <c r="X61">
        <f t="shared" si="62"/>
        <v>1.6120496684600003</v>
      </c>
      <c r="Y61">
        <f t="shared" si="63"/>
        <v>3.2415032988291919</v>
      </c>
      <c r="Z61">
        <f t="shared" si="64"/>
        <v>1.6284476200040705</v>
      </c>
      <c r="AA61">
        <f t="shared" si="65"/>
        <v>-0.83810038176116053</v>
      </c>
      <c r="AB61">
        <f t="shared" si="66"/>
        <v>0.77839085399569152</v>
      </c>
      <c r="AC61">
        <f t="shared" si="67"/>
        <v>5.9707960915137255E-2</v>
      </c>
      <c r="AD61">
        <f t="shared" si="68"/>
        <v>-1.5668503317023408E-6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48377.362088680202</v>
      </c>
      <c r="AJ61" t="s">
        <v>391</v>
      </c>
      <c r="AK61" t="s">
        <v>391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391</v>
      </c>
      <c r="AQ61" t="s">
        <v>391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-1.3802881550775581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391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238</v>
      </c>
      <c r="BM61">
        <v>300</v>
      </c>
      <c r="BN61">
        <v>300</v>
      </c>
      <c r="BO61">
        <v>300</v>
      </c>
      <c r="BP61">
        <v>10402.799999999999</v>
      </c>
      <c r="BQ61">
        <v>978.41</v>
      </c>
      <c r="BR61">
        <v>-7.35668E-3</v>
      </c>
      <c r="BS61">
        <v>3.15</v>
      </c>
      <c r="BT61" t="s">
        <v>391</v>
      </c>
      <c r="BU61" t="s">
        <v>391</v>
      </c>
      <c r="BV61" t="s">
        <v>391</v>
      </c>
      <c r="BW61" t="s">
        <v>391</v>
      </c>
      <c r="BX61" t="s">
        <v>391</v>
      </c>
      <c r="BY61" t="s">
        <v>391</v>
      </c>
      <c r="BZ61" t="s">
        <v>391</v>
      </c>
      <c r="CA61" t="s">
        <v>391</v>
      </c>
      <c r="CB61" t="s">
        <v>391</v>
      </c>
      <c r="CC61" t="s">
        <v>391</v>
      </c>
      <c r="CD61">
        <f t="shared" si="88"/>
        <v>0</v>
      </c>
      <c r="CE61">
        <f t="shared" si="89"/>
        <v>0</v>
      </c>
      <c r="CF61">
        <f t="shared" si="90"/>
        <v>0</v>
      </c>
      <c r="CG61">
        <f t="shared" si="91"/>
        <v>0</v>
      </c>
      <c r="CH61">
        <v>6</v>
      </c>
      <c r="CI61">
        <v>0.5</v>
      </c>
      <c r="CJ61" t="s">
        <v>392</v>
      </c>
      <c r="CK61">
        <v>2</v>
      </c>
      <c r="CL61">
        <v>1634337842.5999999</v>
      </c>
      <c r="CM61">
        <v>97.783900000000003</v>
      </c>
      <c r="CN61">
        <v>96.956900000000005</v>
      </c>
      <c r="CO61">
        <v>17.71</v>
      </c>
      <c r="CP61">
        <v>17.698799999999999</v>
      </c>
      <c r="CQ61">
        <v>95.6524</v>
      </c>
      <c r="CR61">
        <v>17.5519</v>
      </c>
      <c r="CS61">
        <v>1000.07</v>
      </c>
      <c r="CT61">
        <v>90.924700000000001</v>
      </c>
      <c r="CU61">
        <v>0.10012600000000001</v>
      </c>
      <c r="CV61">
        <v>25.323399999999999</v>
      </c>
      <c r="CW61">
        <v>-265.03699999999998</v>
      </c>
      <c r="CX61">
        <v>999.9</v>
      </c>
      <c r="CY61">
        <v>0</v>
      </c>
      <c r="CZ61">
        <v>0</v>
      </c>
      <c r="DA61">
        <v>10006.200000000001</v>
      </c>
      <c r="DB61">
        <v>0</v>
      </c>
      <c r="DC61">
        <v>0.27582000000000001</v>
      </c>
      <c r="DD61">
        <v>0.82704900000000003</v>
      </c>
      <c r="DE61">
        <v>99.546899999999994</v>
      </c>
      <c r="DF61">
        <v>98.703800000000001</v>
      </c>
      <c r="DG61">
        <v>1.12228E-2</v>
      </c>
      <c r="DH61">
        <v>96.956900000000005</v>
      </c>
      <c r="DI61">
        <v>17.698799999999999</v>
      </c>
      <c r="DJ61">
        <v>1.6102799999999999</v>
      </c>
      <c r="DK61">
        <v>1.6092599999999999</v>
      </c>
      <c r="DL61">
        <v>14.057499999999999</v>
      </c>
      <c r="DM61">
        <v>14.047700000000001</v>
      </c>
      <c r="DN61">
        <v>0</v>
      </c>
      <c r="DO61">
        <v>0</v>
      </c>
      <c r="DP61">
        <v>0</v>
      </c>
      <c r="DQ61">
        <v>0</v>
      </c>
      <c r="DR61">
        <v>2.64</v>
      </c>
      <c r="DS61">
        <v>0</v>
      </c>
      <c r="DT61">
        <v>-14.96</v>
      </c>
      <c r="DU61">
        <v>-0.45</v>
      </c>
      <c r="DV61">
        <v>35.375</v>
      </c>
      <c r="DW61">
        <v>41.25</v>
      </c>
      <c r="DX61">
        <v>37.811999999999998</v>
      </c>
      <c r="DY61">
        <v>41.5</v>
      </c>
      <c r="DZ61">
        <v>36.436999999999998</v>
      </c>
      <c r="EA61">
        <v>0</v>
      </c>
      <c r="EB61">
        <v>0</v>
      </c>
      <c r="EC61">
        <v>0</v>
      </c>
      <c r="ED61">
        <v>5802.3000001907303</v>
      </c>
      <c r="EE61">
        <v>0</v>
      </c>
      <c r="EF61">
        <v>3.6524000000000001</v>
      </c>
      <c r="EG61">
        <v>4.0169231677760697</v>
      </c>
      <c r="EH61">
        <v>-8.12846162017048</v>
      </c>
      <c r="EI61">
        <v>-15.4068</v>
      </c>
      <c r="EJ61">
        <v>15</v>
      </c>
      <c r="EK61">
        <v>1634337784.0999999</v>
      </c>
      <c r="EL61" t="s">
        <v>479</v>
      </c>
      <c r="EM61">
        <v>1634337784.0999999</v>
      </c>
      <c r="EN61">
        <v>1634337782.5999999</v>
      </c>
      <c r="EO61">
        <v>134</v>
      </c>
      <c r="EP61">
        <v>-4.0000000000000001E-3</v>
      </c>
      <c r="EQ61">
        <v>3.0000000000000001E-3</v>
      </c>
      <c r="ER61">
        <v>2.1320000000000001</v>
      </c>
      <c r="ES61">
        <v>0.158</v>
      </c>
      <c r="ET61">
        <v>105</v>
      </c>
      <c r="EU61">
        <v>18</v>
      </c>
      <c r="EV61">
        <v>0.32</v>
      </c>
      <c r="EW61">
        <v>0.17</v>
      </c>
      <c r="EX61">
        <v>0.84267172499999998</v>
      </c>
      <c r="EY61">
        <v>-0.185742742964356</v>
      </c>
      <c r="EZ61">
        <v>2.3546209631262801E-2</v>
      </c>
      <c r="FA61">
        <v>0</v>
      </c>
      <c r="FB61">
        <v>1.9743730000000001E-2</v>
      </c>
      <c r="FC61">
        <v>1.66732863039399E-2</v>
      </c>
      <c r="FD61">
        <v>5.0785692449842601E-3</v>
      </c>
      <c r="FE61">
        <v>1</v>
      </c>
      <c r="FF61">
        <v>1</v>
      </c>
      <c r="FG61">
        <v>2</v>
      </c>
      <c r="FH61" t="s">
        <v>400</v>
      </c>
      <c r="FI61">
        <v>3.8845100000000001</v>
      </c>
      <c r="FJ61">
        <v>2.7591700000000001</v>
      </c>
      <c r="FK61">
        <v>2.5444999999999999E-2</v>
      </c>
      <c r="FL61">
        <v>2.588E-2</v>
      </c>
      <c r="FM61">
        <v>8.4659499999999999E-2</v>
      </c>
      <c r="FN61">
        <v>8.5246500000000003E-2</v>
      </c>
      <c r="FO61">
        <v>38395.599999999999</v>
      </c>
      <c r="FP61">
        <v>42142.3</v>
      </c>
      <c r="FQ61">
        <v>35690.400000000001</v>
      </c>
      <c r="FR61">
        <v>39258.300000000003</v>
      </c>
      <c r="FS61">
        <v>46343.5</v>
      </c>
      <c r="FT61">
        <v>51846.5</v>
      </c>
      <c r="FU61">
        <v>55806.5</v>
      </c>
      <c r="FV61">
        <v>62945.3</v>
      </c>
      <c r="FW61">
        <v>2.6598999999999999</v>
      </c>
      <c r="FX61">
        <v>2.2611300000000001</v>
      </c>
      <c r="FY61">
        <v>-0.67842400000000003</v>
      </c>
      <c r="FZ61">
        <v>0</v>
      </c>
      <c r="GA61">
        <v>-244.745</v>
      </c>
      <c r="GB61">
        <v>999.9</v>
      </c>
      <c r="GC61">
        <v>51.789000000000001</v>
      </c>
      <c r="GD61">
        <v>27.492999999999999</v>
      </c>
      <c r="GE61">
        <v>20.984999999999999</v>
      </c>
      <c r="GF61">
        <v>56.130299999999998</v>
      </c>
      <c r="GG61">
        <v>44.619399999999999</v>
      </c>
      <c r="GH61">
        <v>3</v>
      </c>
      <c r="GI61">
        <v>-0.247973</v>
      </c>
      <c r="GJ61">
        <v>-0.88965099999999997</v>
      </c>
      <c r="GK61">
        <v>20.148399999999999</v>
      </c>
      <c r="GL61">
        <v>5.19977</v>
      </c>
      <c r="GM61">
        <v>12.009499999999999</v>
      </c>
      <c r="GN61">
        <v>4.9757999999999996</v>
      </c>
      <c r="GO61">
        <v>3.2930299999999999</v>
      </c>
      <c r="GP61">
        <v>44.5</v>
      </c>
      <c r="GQ61">
        <v>2196.1</v>
      </c>
      <c r="GR61">
        <v>9999</v>
      </c>
      <c r="GS61">
        <v>9999</v>
      </c>
      <c r="GT61">
        <v>1.8631</v>
      </c>
      <c r="GU61">
        <v>1.86798</v>
      </c>
      <c r="GV61">
        <v>1.86771</v>
      </c>
      <c r="GW61">
        <v>1.8689</v>
      </c>
      <c r="GX61">
        <v>1.86981</v>
      </c>
      <c r="GY61">
        <v>1.86581</v>
      </c>
      <c r="GZ61">
        <v>1.8669100000000001</v>
      </c>
      <c r="HA61">
        <v>1.86829</v>
      </c>
      <c r="HB61">
        <v>5</v>
      </c>
      <c r="HC61">
        <v>0</v>
      </c>
      <c r="HD61">
        <v>0</v>
      </c>
      <c r="HE61">
        <v>0</v>
      </c>
      <c r="HF61" t="s">
        <v>395</v>
      </c>
      <c r="HG61" t="s">
        <v>396</v>
      </c>
      <c r="HH61" t="s">
        <v>397</v>
      </c>
      <c r="HI61" t="s">
        <v>397</v>
      </c>
      <c r="HJ61" t="s">
        <v>397</v>
      </c>
      <c r="HK61" t="s">
        <v>397</v>
      </c>
      <c r="HL61">
        <v>0</v>
      </c>
      <c r="HM61">
        <v>100</v>
      </c>
      <c r="HN61">
        <v>100</v>
      </c>
      <c r="HO61">
        <v>2.1320000000000001</v>
      </c>
      <c r="HP61">
        <v>0.15809999999999999</v>
      </c>
      <c r="HQ61">
        <v>2.1315499999999901</v>
      </c>
      <c r="HR61">
        <v>0</v>
      </c>
      <c r="HS61">
        <v>0</v>
      </c>
      <c r="HT61">
        <v>0</v>
      </c>
      <c r="HU61">
        <v>0.15808095238095601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1</v>
      </c>
      <c r="ID61">
        <v>1</v>
      </c>
      <c r="IE61">
        <v>0.49926799999999999</v>
      </c>
      <c r="IF61">
        <v>0</v>
      </c>
      <c r="IG61">
        <v>2.9980500000000001</v>
      </c>
      <c r="IH61">
        <v>2.9565399999999999</v>
      </c>
      <c r="II61">
        <v>2.7453599999999998</v>
      </c>
      <c r="IJ61">
        <v>2.33643</v>
      </c>
      <c r="IK61">
        <v>31.783000000000001</v>
      </c>
      <c r="IL61">
        <v>24.2364</v>
      </c>
      <c r="IM61">
        <v>18</v>
      </c>
      <c r="IN61">
        <v>1077.53</v>
      </c>
      <c r="IO61">
        <v>668.51599999999996</v>
      </c>
      <c r="IP61">
        <v>24.9999</v>
      </c>
      <c r="IQ61">
        <v>24.032</v>
      </c>
      <c r="IR61">
        <v>30.0001</v>
      </c>
      <c r="IS61">
        <v>23.9024</v>
      </c>
      <c r="IT61">
        <v>23.854099999999999</v>
      </c>
      <c r="IU61">
        <v>100</v>
      </c>
      <c r="IV61">
        <v>14.0184</v>
      </c>
      <c r="IW61">
        <v>65.594399999999993</v>
      </c>
      <c r="IX61">
        <v>25</v>
      </c>
      <c r="IY61">
        <v>400</v>
      </c>
      <c r="IZ61">
        <v>17.8139</v>
      </c>
      <c r="JA61">
        <v>103.511</v>
      </c>
      <c r="JB61">
        <v>104.789</v>
      </c>
    </row>
    <row r="62" spans="1:262" x14ac:dyDescent="0.2">
      <c r="A62">
        <v>46</v>
      </c>
      <c r="B62">
        <v>1634337847.5999999</v>
      </c>
      <c r="C62">
        <v>908.5</v>
      </c>
      <c r="D62" t="s">
        <v>496</v>
      </c>
      <c r="E62" t="s">
        <v>497</v>
      </c>
      <c r="F62" t="s">
        <v>390</v>
      </c>
      <c r="G62">
        <v>1634337847.5999999</v>
      </c>
      <c r="H62">
        <f t="shared" si="46"/>
        <v>2.765680351466177E-5</v>
      </c>
      <c r="I62">
        <f t="shared" si="47"/>
        <v>2.7656803514661769E-2</v>
      </c>
      <c r="J62">
        <f t="shared" si="48"/>
        <v>-1.3294893150896507</v>
      </c>
      <c r="K62">
        <f t="shared" si="49"/>
        <v>97.137</v>
      </c>
      <c r="L62">
        <f t="shared" si="50"/>
        <v>1485.6660958922298</v>
      </c>
      <c r="M62">
        <f t="shared" si="51"/>
        <v>135.22807430188902</v>
      </c>
      <c r="N62">
        <f t="shared" si="52"/>
        <v>8.8415892977445001</v>
      </c>
      <c r="O62">
        <f t="shared" si="53"/>
        <v>1.5071381102824625E-3</v>
      </c>
      <c r="P62">
        <f t="shared" si="54"/>
        <v>2.7651682409097651</v>
      </c>
      <c r="Q62">
        <f t="shared" si="55"/>
        <v>1.5066818947807739E-3</v>
      </c>
      <c r="R62">
        <f t="shared" si="56"/>
        <v>9.4171716087568041E-4</v>
      </c>
      <c r="S62">
        <f t="shared" si="57"/>
        <v>0</v>
      </c>
      <c r="T62">
        <f t="shared" si="58"/>
        <v>25.322801665311172</v>
      </c>
      <c r="U62">
        <f t="shared" si="59"/>
        <v>25.322801665311172</v>
      </c>
      <c r="V62">
        <f t="shared" si="60"/>
        <v>3.2413879498513984</v>
      </c>
      <c r="W62">
        <f t="shared" si="61"/>
        <v>49.806616912349433</v>
      </c>
      <c r="X62">
        <f t="shared" si="62"/>
        <v>1.6151553950779503</v>
      </c>
      <c r="Y62">
        <f t="shared" si="63"/>
        <v>3.2428530488636267</v>
      </c>
      <c r="Z62">
        <f t="shared" si="64"/>
        <v>1.6262325547734482</v>
      </c>
      <c r="AA62">
        <f t="shared" si="65"/>
        <v>-1.2196650349965841</v>
      </c>
      <c r="AB62">
        <f t="shared" si="66"/>
        <v>1.1327274440377539</v>
      </c>
      <c r="AC62">
        <f t="shared" si="67"/>
        <v>8.6934269626499222E-2</v>
      </c>
      <c r="AD62">
        <f t="shared" si="68"/>
        <v>-3.321332330941118E-6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48340.300444287845</v>
      </c>
      <c r="AJ62" t="s">
        <v>391</v>
      </c>
      <c r="AK62" t="s">
        <v>391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391</v>
      </c>
      <c r="AQ62" t="s">
        <v>391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-1.3294893150896507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391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238</v>
      </c>
      <c r="BM62">
        <v>300</v>
      </c>
      <c r="BN62">
        <v>300</v>
      </c>
      <c r="BO62">
        <v>300</v>
      </c>
      <c r="BP62">
        <v>10402.799999999999</v>
      </c>
      <c r="BQ62">
        <v>978.41</v>
      </c>
      <c r="BR62">
        <v>-7.35668E-3</v>
      </c>
      <c r="BS62">
        <v>3.15</v>
      </c>
      <c r="BT62" t="s">
        <v>391</v>
      </c>
      <c r="BU62" t="s">
        <v>391</v>
      </c>
      <c r="BV62" t="s">
        <v>391</v>
      </c>
      <c r="BW62" t="s">
        <v>391</v>
      </c>
      <c r="BX62" t="s">
        <v>391</v>
      </c>
      <c r="BY62" t="s">
        <v>391</v>
      </c>
      <c r="BZ62" t="s">
        <v>391</v>
      </c>
      <c r="CA62" t="s">
        <v>391</v>
      </c>
      <c r="CB62" t="s">
        <v>391</v>
      </c>
      <c r="CC62" t="s">
        <v>391</v>
      </c>
      <c r="CD62">
        <f t="shared" si="88"/>
        <v>0</v>
      </c>
      <c r="CE62">
        <f t="shared" si="89"/>
        <v>0</v>
      </c>
      <c r="CF62">
        <f t="shared" si="90"/>
        <v>0</v>
      </c>
      <c r="CG62">
        <f t="shared" si="91"/>
        <v>0</v>
      </c>
      <c r="CH62">
        <v>6</v>
      </c>
      <c r="CI62">
        <v>0.5</v>
      </c>
      <c r="CJ62" t="s">
        <v>392</v>
      </c>
      <c r="CK62">
        <v>2</v>
      </c>
      <c r="CL62">
        <v>1634337847.5999999</v>
      </c>
      <c r="CM62">
        <v>97.137</v>
      </c>
      <c r="CN62">
        <v>96.340900000000005</v>
      </c>
      <c r="CO62">
        <v>17.744700000000002</v>
      </c>
      <c r="CP62">
        <v>17.728400000000001</v>
      </c>
      <c r="CQ62">
        <v>95.005499999999998</v>
      </c>
      <c r="CR62">
        <v>17.586600000000001</v>
      </c>
      <c r="CS62">
        <v>999.97699999999998</v>
      </c>
      <c r="CT62">
        <v>90.9221</v>
      </c>
      <c r="CU62">
        <v>9.9748500000000004E-2</v>
      </c>
      <c r="CV62">
        <v>25.330400000000001</v>
      </c>
      <c r="CW62">
        <v>-265.05</v>
      </c>
      <c r="CX62">
        <v>999.9</v>
      </c>
      <c r="CY62">
        <v>0</v>
      </c>
      <c r="CZ62">
        <v>0</v>
      </c>
      <c r="DA62">
        <v>9998.75</v>
      </c>
      <c r="DB62">
        <v>0</v>
      </c>
      <c r="DC62">
        <v>0.27582000000000001</v>
      </c>
      <c r="DD62">
        <v>0.79612000000000005</v>
      </c>
      <c r="DE62">
        <v>98.891800000000003</v>
      </c>
      <c r="DF62">
        <v>98.079700000000003</v>
      </c>
      <c r="DG62">
        <v>1.63097E-2</v>
      </c>
      <c r="DH62">
        <v>96.340900000000005</v>
      </c>
      <c r="DI62">
        <v>17.728400000000001</v>
      </c>
      <c r="DJ62">
        <v>1.61338</v>
      </c>
      <c r="DK62">
        <v>1.6119000000000001</v>
      </c>
      <c r="DL62">
        <v>14.087199999999999</v>
      </c>
      <c r="DM62">
        <v>14.073</v>
      </c>
      <c r="DN62">
        <v>0</v>
      </c>
      <c r="DO62">
        <v>0</v>
      </c>
      <c r="DP62">
        <v>0</v>
      </c>
      <c r="DQ62">
        <v>0</v>
      </c>
      <c r="DR62">
        <v>4.1900000000000004</v>
      </c>
      <c r="DS62">
        <v>0</v>
      </c>
      <c r="DT62">
        <v>-14.85</v>
      </c>
      <c r="DU62">
        <v>-0.47</v>
      </c>
      <c r="DV62">
        <v>35.375</v>
      </c>
      <c r="DW62">
        <v>41.25</v>
      </c>
      <c r="DX62">
        <v>37.811999999999998</v>
      </c>
      <c r="DY62">
        <v>41.5</v>
      </c>
      <c r="DZ62">
        <v>36.436999999999998</v>
      </c>
      <c r="EA62">
        <v>0</v>
      </c>
      <c r="EB62">
        <v>0</v>
      </c>
      <c r="EC62">
        <v>0</v>
      </c>
      <c r="ED62">
        <v>5807.7000000476801</v>
      </c>
      <c r="EE62">
        <v>0</v>
      </c>
      <c r="EF62">
        <v>3.9519230769230802</v>
      </c>
      <c r="EG62">
        <v>-1.9487034305635999E-2</v>
      </c>
      <c r="EH62">
        <v>-5.4242735435652696</v>
      </c>
      <c r="EI62">
        <v>-16.0846153846154</v>
      </c>
      <c r="EJ62">
        <v>15</v>
      </c>
      <c r="EK62">
        <v>1634337784.0999999</v>
      </c>
      <c r="EL62" t="s">
        <v>479</v>
      </c>
      <c r="EM62">
        <v>1634337784.0999999</v>
      </c>
      <c r="EN62">
        <v>1634337782.5999999</v>
      </c>
      <c r="EO62">
        <v>134</v>
      </c>
      <c r="EP62">
        <v>-4.0000000000000001E-3</v>
      </c>
      <c r="EQ62">
        <v>3.0000000000000001E-3</v>
      </c>
      <c r="ER62">
        <v>2.1320000000000001</v>
      </c>
      <c r="ES62">
        <v>0.158</v>
      </c>
      <c r="ET62">
        <v>105</v>
      </c>
      <c r="EU62">
        <v>18</v>
      </c>
      <c r="EV62">
        <v>0.32</v>
      </c>
      <c r="EW62">
        <v>0.17</v>
      </c>
      <c r="EX62">
        <v>0.82822731707317099</v>
      </c>
      <c r="EY62">
        <v>-0.265342829268289</v>
      </c>
      <c r="EZ62">
        <v>3.0358050384426301E-2</v>
      </c>
      <c r="FA62">
        <v>0</v>
      </c>
      <c r="FB62">
        <v>1.7247267560975599E-2</v>
      </c>
      <c r="FC62">
        <v>-3.5241101184668999E-2</v>
      </c>
      <c r="FD62">
        <v>7.7537551857984601E-3</v>
      </c>
      <c r="FE62">
        <v>1</v>
      </c>
      <c r="FF62">
        <v>1</v>
      </c>
      <c r="FG62">
        <v>2</v>
      </c>
      <c r="FH62" t="s">
        <v>400</v>
      </c>
      <c r="FI62">
        <v>3.8843800000000002</v>
      </c>
      <c r="FJ62">
        <v>2.75874</v>
      </c>
      <c r="FK62">
        <v>2.52795E-2</v>
      </c>
      <c r="FL62">
        <v>2.5721899999999999E-2</v>
      </c>
      <c r="FM62">
        <v>8.4778599999999996E-2</v>
      </c>
      <c r="FN62">
        <v>8.5345299999999999E-2</v>
      </c>
      <c r="FO62">
        <v>38402.1</v>
      </c>
      <c r="FP62">
        <v>42149.3</v>
      </c>
      <c r="FQ62">
        <v>35690.400000000001</v>
      </c>
      <c r="FR62">
        <v>39258.5</v>
      </c>
      <c r="FS62">
        <v>46337.5</v>
      </c>
      <c r="FT62">
        <v>51841.4</v>
      </c>
      <c r="FU62">
        <v>55806.8</v>
      </c>
      <c r="FV62">
        <v>62946</v>
      </c>
      <c r="FW62">
        <v>2.6565500000000002</v>
      </c>
      <c r="FX62">
        <v>2.2609499999999998</v>
      </c>
      <c r="FY62">
        <v>-0.67864400000000002</v>
      </c>
      <c r="FZ62">
        <v>0</v>
      </c>
      <c r="GA62">
        <v>-244.751</v>
      </c>
      <c r="GB62">
        <v>999.9</v>
      </c>
      <c r="GC62">
        <v>51.789000000000001</v>
      </c>
      <c r="GD62">
        <v>27.492999999999999</v>
      </c>
      <c r="GE62">
        <v>20.983899999999998</v>
      </c>
      <c r="GF62">
        <v>56.140300000000003</v>
      </c>
      <c r="GG62">
        <v>44.619399999999999</v>
      </c>
      <c r="GH62">
        <v>3</v>
      </c>
      <c r="GI62">
        <v>-0.24799499999999999</v>
      </c>
      <c r="GJ62">
        <v>-0.88946099999999995</v>
      </c>
      <c r="GK62">
        <v>20.148499999999999</v>
      </c>
      <c r="GL62">
        <v>5.1999199999999997</v>
      </c>
      <c r="GM62">
        <v>12.007899999999999</v>
      </c>
      <c r="GN62">
        <v>4.9758500000000003</v>
      </c>
      <c r="GO62">
        <v>3.2930000000000001</v>
      </c>
      <c r="GP62">
        <v>44.5</v>
      </c>
      <c r="GQ62">
        <v>2196.1</v>
      </c>
      <c r="GR62">
        <v>9999</v>
      </c>
      <c r="GS62">
        <v>9999</v>
      </c>
      <c r="GT62">
        <v>1.8631</v>
      </c>
      <c r="GU62">
        <v>1.8680099999999999</v>
      </c>
      <c r="GV62">
        <v>1.8677299999999999</v>
      </c>
      <c r="GW62">
        <v>1.8689</v>
      </c>
      <c r="GX62">
        <v>1.86978</v>
      </c>
      <c r="GY62">
        <v>1.86581</v>
      </c>
      <c r="GZ62">
        <v>1.8669100000000001</v>
      </c>
      <c r="HA62">
        <v>1.86829</v>
      </c>
      <c r="HB62">
        <v>5</v>
      </c>
      <c r="HC62">
        <v>0</v>
      </c>
      <c r="HD62">
        <v>0</v>
      </c>
      <c r="HE62">
        <v>0</v>
      </c>
      <c r="HF62" t="s">
        <v>395</v>
      </c>
      <c r="HG62" t="s">
        <v>396</v>
      </c>
      <c r="HH62" t="s">
        <v>397</v>
      </c>
      <c r="HI62" t="s">
        <v>397</v>
      </c>
      <c r="HJ62" t="s">
        <v>397</v>
      </c>
      <c r="HK62" t="s">
        <v>397</v>
      </c>
      <c r="HL62">
        <v>0</v>
      </c>
      <c r="HM62">
        <v>100</v>
      </c>
      <c r="HN62">
        <v>100</v>
      </c>
      <c r="HO62">
        <v>2.1320000000000001</v>
      </c>
      <c r="HP62">
        <v>0.15809999999999999</v>
      </c>
      <c r="HQ62">
        <v>2.1315499999999901</v>
      </c>
      <c r="HR62">
        <v>0</v>
      </c>
      <c r="HS62">
        <v>0</v>
      </c>
      <c r="HT62">
        <v>0</v>
      </c>
      <c r="HU62">
        <v>0.15808095238095601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1.1000000000000001</v>
      </c>
      <c r="ID62">
        <v>1.1000000000000001</v>
      </c>
      <c r="IE62">
        <v>0.49682599999999999</v>
      </c>
      <c r="IF62">
        <v>0</v>
      </c>
      <c r="IG62">
        <v>2.9968300000000001</v>
      </c>
      <c r="IH62">
        <v>2.9565399999999999</v>
      </c>
      <c r="II62">
        <v>2.7453599999999998</v>
      </c>
      <c r="IJ62">
        <v>2.2973599999999998</v>
      </c>
      <c r="IK62">
        <v>31.783000000000001</v>
      </c>
      <c r="IL62">
        <v>24.245100000000001</v>
      </c>
      <c r="IM62">
        <v>18</v>
      </c>
      <c r="IN62">
        <v>1073.47</v>
      </c>
      <c r="IO62">
        <v>668.36800000000005</v>
      </c>
      <c r="IP62">
        <v>25</v>
      </c>
      <c r="IQ62">
        <v>24.031600000000001</v>
      </c>
      <c r="IR62">
        <v>30</v>
      </c>
      <c r="IS62">
        <v>23.901800000000001</v>
      </c>
      <c r="IT62">
        <v>23.853899999999999</v>
      </c>
      <c r="IU62">
        <v>100</v>
      </c>
      <c r="IV62">
        <v>13.7441</v>
      </c>
      <c r="IW62">
        <v>65.594399999999993</v>
      </c>
      <c r="IX62">
        <v>25</v>
      </c>
      <c r="IY62">
        <v>400</v>
      </c>
      <c r="IZ62">
        <v>17.8093</v>
      </c>
      <c r="JA62">
        <v>103.511</v>
      </c>
      <c r="JB62">
        <v>104.789</v>
      </c>
    </row>
    <row r="63" spans="1:262" x14ac:dyDescent="0.2">
      <c r="A63">
        <v>47</v>
      </c>
      <c r="B63">
        <v>1634337852.5999999</v>
      </c>
      <c r="C63">
        <v>913.5</v>
      </c>
      <c r="D63" t="s">
        <v>498</v>
      </c>
      <c r="E63" t="s">
        <v>499</v>
      </c>
      <c r="F63" t="s">
        <v>390</v>
      </c>
      <c r="G63">
        <v>1634337852.5999999</v>
      </c>
      <c r="H63">
        <f t="shared" si="46"/>
        <v>2.3246719147546018E-5</v>
      </c>
      <c r="I63">
        <f t="shared" si="47"/>
        <v>2.324671914754602E-2</v>
      </c>
      <c r="J63">
        <f t="shared" si="48"/>
        <v>-1.4247709261652142</v>
      </c>
      <c r="K63">
        <f t="shared" si="49"/>
        <v>96.464200000000005</v>
      </c>
      <c r="L63">
        <f t="shared" si="50"/>
        <v>1867.4616159289255</v>
      </c>
      <c r="M63">
        <f t="shared" si="51"/>
        <v>169.9874602086191</v>
      </c>
      <c r="N63">
        <f t="shared" si="52"/>
        <v>8.7807450601332011</v>
      </c>
      <c r="O63">
        <f t="shared" si="53"/>
        <v>1.2668559239610896E-3</v>
      </c>
      <c r="P63">
        <f t="shared" si="54"/>
        <v>2.7646019339364853</v>
      </c>
      <c r="Q63">
        <f t="shared" si="55"/>
        <v>1.2665334980382905E-3</v>
      </c>
      <c r="R63">
        <f t="shared" si="56"/>
        <v>7.9161239741002548E-4</v>
      </c>
      <c r="S63">
        <f t="shared" si="57"/>
        <v>0</v>
      </c>
      <c r="T63">
        <f t="shared" si="58"/>
        <v>25.33131209509385</v>
      </c>
      <c r="U63">
        <f t="shared" si="59"/>
        <v>25.33131209509385</v>
      </c>
      <c r="V63">
        <f t="shared" si="60"/>
        <v>3.2430289565025814</v>
      </c>
      <c r="W63">
        <f t="shared" si="61"/>
        <v>49.838305003430001</v>
      </c>
      <c r="X63">
        <f t="shared" si="62"/>
        <v>1.6168847762033998</v>
      </c>
      <c r="Y63">
        <f t="shared" si="63"/>
        <v>3.2442611683766565</v>
      </c>
      <c r="Z63">
        <f t="shared" si="64"/>
        <v>1.6261441802991816</v>
      </c>
      <c r="AA63">
        <f t="shared" si="65"/>
        <v>-1.0251803144067795</v>
      </c>
      <c r="AB63">
        <f t="shared" si="66"/>
        <v>0.95208668864225288</v>
      </c>
      <c r="AC63">
        <f t="shared" si="67"/>
        <v>7.3091278214378316E-2</v>
      </c>
      <c r="AD63">
        <f t="shared" si="68"/>
        <v>-2.3475501482739247E-6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48323.694088983029</v>
      </c>
      <c r="AJ63" t="s">
        <v>391</v>
      </c>
      <c r="AK63" t="s">
        <v>391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391</v>
      </c>
      <c r="AQ63" t="s">
        <v>391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-1.4247709261652142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391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238</v>
      </c>
      <c r="BM63">
        <v>300</v>
      </c>
      <c r="BN63">
        <v>300</v>
      </c>
      <c r="BO63">
        <v>300</v>
      </c>
      <c r="BP63">
        <v>10402.799999999999</v>
      </c>
      <c r="BQ63">
        <v>978.41</v>
      </c>
      <c r="BR63">
        <v>-7.35668E-3</v>
      </c>
      <c r="BS63">
        <v>3.15</v>
      </c>
      <c r="BT63" t="s">
        <v>391</v>
      </c>
      <c r="BU63" t="s">
        <v>391</v>
      </c>
      <c r="BV63" t="s">
        <v>391</v>
      </c>
      <c r="BW63" t="s">
        <v>391</v>
      </c>
      <c r="BX63" t="s">
        <v>391</v>
      </c>
      <c r="BY63" t="s">
        <v>391</v>
      </c>
      <c r="BZ63" t="s">
        <v>391</v>
      </c>
      <c r="CA63" t="s">
        <v>391</v>
      </c>
      <c r="CB63" t="s">
        <v>391</v>
      </c>
      <c r="CC63" t="s">
        <v>391</v>
      </c>
      <c r="CD63">
        <f t="shared" si="88"/>
        <v>0</v>
      </c>
      <c r="CE63">
        <f t="shared" si="89"/>
        <v>0</v>
      </c>
      <c r="CF63">
        <f t="shared" si="90"/>
        <v>0</v>
      </c>
      <c r="CG63">
        <f t="shared" si="91"/>
        <v>0</v>
      </c>
      <c r="CH63">
        <v>6</v>
      </c>
      <c r="CI63">
        <v>0.5</v>
      </c>
      <c r="CJ63" t="s">
        <v>392</v>
      </c>
      <c r="CK63">
        <v>2</v>
      </c>
      <c r="CL63">
        <v>1634337852.5999999</v>
      </c>
      <c r="CM63">
        <v>96.464200000000005</v>
      </c>
      <c r="CN63">
        <v>95.610699999999994</v>
      </c>
      <c r="CO63">
        <v>17.762899999999998</v>
      </c>
      <c r="CP63">
        <v>17.749199999999998</v>
      </c>
      <c r="CQ63">
        <v>94.332599999999999</v>
      </c>
      <c r="CR63">
        <v>17.604900000000001</v>
      </c>
      <c r="CS63">
        <v>1000.02</v>
      </c>
      <c r="CT63">
        <v>90.925799999999995</v>
      </c>
      <c r="CU63">
        <v>0.100146</v>
      </c>
      <c r="CV63">
        <v>25.337700000000002</v>
      </c>
      <c r="CW63">
        <v>-265.07499999999999</v>
      </c>
      <c r="CX63">
        <v>999.9</v>
      </c>
      <c r="CY63">
        <v>0</v>
      </c>
      <c r="CZ63">
        <v>0</v>
      </c>
      <c r="DA63">
        <v>9995</v>
      </c>
      <c r="DB63">
        <v>0</v>
      </c>
      <c r="DC63">
        <v>0.27582000000000001</v>
      </c>
      <c r="DD63">
        <v>0.85348500000000005</v>
      </c>
      <c r="DE63">
        <v>98.208600000000004</v>
      </c>
      <c r="DF63">
        <v>97.338399999999993</v>
      </c>
      <c r="DG63">
        <v>1.3721499999999999E-2</v>
      </c>
      <c r="DH63">
        <v>95.610699999999994</v>
      </c>
      <c r="DI63">
        <v>17.749199999999998</v>
      </c>
      <c r="DJ63">
        <v>1.61511</v>
      </c>
      <c r="DK63">
        <v>1.6138600000000001</v>
      </c>
      <c r="DL63">
        <v>14.1037</v>
      </c>
      <c r="DM63">
        <v>14.091799999999999</v>
      </c>
      <c r="DN63">
        <v>0</v>
      </c>
      <c r="DO63">
        <v>0</v>
      </c>
      <c r="DP63">
        <v>0</v>
      </c>
      <c r="DQ63">
        <v>0</v>
      </c>
      <c r="DR63">
        <v>5.42</v>
      </c>
      <c r="DS63">
        <v>0</v>
      </c>
      <c r="DT63">
        <v>-18.03</v>
      </c>
      <c r="DU63">
        <v>-1.59</v>
      </c>
      <c r="DV63">
        <v>35.375</v>
      </c>
      <c r="DW63">
        <v>41.25</v>
      </c>
      <c r="DX63">
        <v>37.811999999999998</v>
      </c>
      <c r="DY63">
        <v>41.561999999999998</v>
      </c>
      <c r="DZ63">
        <v>36.436999999999998</v>
      </c>
      <c r="EA63">
        <v>0</v>
      </c>
      <c r="EB63">
        <v>0</v>
      </c>
      <c r="EC63">
        <v>0</v>
      </c>
      <c r="ED63">
        <v>5812.5</v>
      </c>
      <c r="EE63">
        <v>0</v>
      </c>
      <c r="EF63">
        <v>3.65115384615385</v>
      </c>
      <c r="EG63">
        <v>-4.5897435862532596</v>
      </c>
      <c r="EH63">
        <v>-1.4953845006970301</v>
      </c>
      <c r="EI63">
        <v>-16.352307692307701</v>
      </c>
      <c r="EJ63">
        <v>15</v>
      </c>
      <c r="EK63">
        <v>1634337784.0999999</v>
      </c>
      <c r="EL63" t="s">
        <v>479</v>
      </c>
      <c r="EM63">
        <v>1634337784.0999999</v>
      </c>
      <c r="EN63">
        <v>1634337782.5999999</v>
      </c>
      <c r="EO63">
        <v>134</v>
      </c>
      <c r="EP63">
        <v>-4.0000000000000001E-3</v>
      </c>
      <c r="EQ63">
        <v>3.0000000000000001E-3</v>
      </c>
      <c r="ER63">
        <v>2.1320000000000001</v>
      </c>
      <c r="ES63">
        <v>0.158</v>
      </c>
      <c r="ET63">
        <v>105</v>
      </c>
      <c r="EU63">
        <v>18</v>
      </c>
      <c r="EV63">
        <v>0.32</v>
      </c>
      <c r="EW63">
        <v>0.17</v>
      </c>
      <c r="EX63">
        <v>0.82074334999999998</v>
      </c>
      <c r="EY63">
        <v>-1.4647159474673301E-2</v>
      </c>
      <c r="EZ63">
        <v>2.6822741485118599E-2</v>
      </c>
      <c r="FA63">
        <v>1</v>
      </c>
      <c r="FB63">
        <v>1.6388886750000001E-2</v>
      </c>
      <c r="FC63">
        <v>-6.5192002626641996E-3</v>
      </c>
      <c r="FD63">
        <v>7.4084513259609101E-3</v>
      </c>
      <c r="FE63">
        <v>1</v>
      </c>
      <c r="FF63">
        <v>2</v>
      </c>
      <c r="FG63">
        <v>2</v>
      </c>
      <c r="FH63" t="s">
        <v>394</v>
      </c>
      <c r="FI63">
        <v>3.8844400000000001</v>
      </c>
      <c r="FJ63">
        <v>2.75909</v>
      </c>
      <c r="FK63">
        <v>2.51089E-2</v>
      </c>
      <c r="FL63">
        <v>2.5536300000000001E-2</v>
      </c>
      <c r="FM63">
        <v>8.4846000000000005E-2</v>
      </c>
      <c r="FN63">
        <v>8.5420200000000002E-2</v>
      </c>
      <c r="FO63">
        <v>38409</v>
      </c>
      <c r="FP63">
        <v>42157.5</v>
      </c>
      <c r="FQ63">
        <v>35690.6</v>
      </c>
      <c r="FR63">
        <v>39258.6</v>
      </c>
      <c r="FS63">
        <v>46334.3</v>
      </c>
      <c r="FT63">
        <v>51837.2</v>
      </c>
      <c r="FU63">
        <v>55807</v>
      </c>
      <c r="FV63">
        <v>62946</v>
      </c>
      <c r="FW63">
        <v>2.6577700000000002</v>
      </c>
      <c r="FX63">
        <v>2.2606700000000002</v>
      </c>
      <c r="FY63">
        <v>-0.67955600000000005</v>
      </c>
      <c r="FZ63">
        <v>0</v>
      </c>
      <c r="GA63">
        <v>-244.74799999999999</v>
      </c>
      <c r="GB63">
        <v>999.9</v>
      </c>
      <c r="GC63">
        <v>51.764000000000003</v>
      </c>
      <c r="GD63">
        <v>27.503</v>
      </c>
      <c r="GE63">
        <v>20.987400000000001</v>
      </c>
      <c r="GF63">
        <v>56.150300000000001</v>
      </c>
      <c r="GG63">
        <v>44.635399999999997</v>
      </c>
      <c r="GH63">
        <v>3</v>
      </c>
      <c r="GI63">
        <v>-0.24807899999999999</v>
      </c>
      <c r="GJ63">
        <v>-0.88802599999999998</v>
      </c>
      <c r="GK63">
        <v>20.148399999999999</v>
      </c>
      <c r="GL63">
        <v>5.19977</v>
      </c>
      <c r="GM63">
        <v>12.007899999999999</v>
      </c>
      <c r="GN63">
        <v>4.9757499999999997</v>
      </c>
      <c r="GO63">
        <v>3.2930000000000001</v>
      </c>
      <c r="GP63">
        <v>44.5</v>
      </c>
      <c r="GQ63">
        <v>2196.5</v>
      </c>
      <c r="GR63">
        <v>9999</v>
      </c>
      <c r="GS63">
        <v>9999</v>
      </c>
      <c r="GT63">
        <v>1.8631</v>
      </c>
      <c r="GU63">
        <v>1.86798</v>
      </c>
      <c r="GV63">
        <v>1.86771</v>
      </c>
      <c r="GW63">
        <v>1.8689</v>
      </c>
      <c r="GX63">
        <v>1.8697999999999999</v>
      </c>
      <c r="GY63">
        <v>1.86581</v>
      </c>
      <c r="GZ63">
        <v>1.8669100000000001</v>
      </c>
      <c r="HA63">
        <v>1.86829</v>
      </c>
      <c r="HB63">
        <v>5</v>
      </c>
      <c r="HC63">
        <v>0</v>
      </c>
      <c r="HD63">
        <v>0</v>
      </c>
      <c r="HE63">
        <v>0</v>
      </c>
      <c r="HF63" t="s">
        <v>395</v>
      </c>
      <c r="HG63" t="s">
        <v>396</v>
      </c>
      <c r="HH63" t="s">
        <v>397</v>
      </c>
      <c r="HI63" t="s">
        <v>397</v>
      </c>
      <c r="HJ63" t="s">
        <v>397</v>
      </c>
      <c r="HK63" t="s">
        <v>397</v>
      </c>
      <c r="HL63">
        <v>0</v>
      </c>
      <c r="HM63">
        <v>100</v>
      </c>
      <c r="HN63">
        <v>100</v>
      </c>
      <c r="HO63">
        <v>2.1320000000000001</v>
      </c>
      <c r="HP63">
        <v>0.158</v>
      </c>
      <c r="HQ63">
        <v>2.1315499999999901</v>
      </c>
      <c r="HR63">
        <v>0</v>
      </c>
      <c r="HS63">
        <v>0</v>
      </c>
      <c r="HT63">
        <v>0</v>
      </c>
      <c r="HU63">
        <v>0.15808095238095601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1.1000000000000001</v>
      </c>
      <c r="ID63">
        <v>1.2</v>
      </c>
      <c r="IE63">
        <v>0.49438500000000002</v>
      </c>
      <c r="IF63">
        <v>0</v>
      </c>
      <c r="IG63">
        <v>2.9980500000000001</v>
      </c>
      <c r="IH63">
        <v>2.9565399999999999</v>
      </c>
      <c r="II63">
        <v>2.7453599999999998</v>
      </c>
      <c r="IJ63">
        <v>2.2961399999999998</v>
      </c>
      <c r="IK63">
        <v>31.783000000000001</v>
      </c>
      <c r="IL63">
        <v>24.245100000000001</v>
      </c>
      <c r="IM63">
        <v>18</v>
      </c>
      <c r="IN63">
        <v>1074.93</v>
      </c>
      <c r="IO63">
        <v>668.13300000000004</v>
      </c>
      <c r="IP63">
        <v>25.0001</v>
      </c>
      <c r="IQ63">
        <v>24.0305</v>
      </c>
      <c r="IR63">
        <v>30</v>
      </c>
      <c r="IS63">
        <v>23.9009</v>
      </c>
      <c r="IT63">
        <v>23.853100000000001</v>
      </c>
      <c r="IU63">
        <v>100</v>
      </c>
      <c r="IV63">
        <v>13.7441</v>
      </c>
      <c r="IW63">
        <v>65.594399999999993</v>
      </c>
      <c r="IX63">
        <v>25</v>
      </c>
      <c r="IY63">
        <v>400</v>
      </c>
      <c r="IZ63">
        <v>17.8018</v>
      </c>
      <c r="JA63">
        <v>103.512</v>
      </c>
      <c r="JB63">
        <v>104.79</v>
      </c>
    </row>
    <row r="64" spans="1:262" x14ac:dyDescent="0.2">
      <c r="A64">
        <v>48</v>
      </c>
      <c r="B64">
        <v>1634337857.5999999</v>
      </c>
      <c r="C64">
        <v>918.5</v>
      </c>
      <c r="D64" t="s">
        <v>500</v>
      </c>
      <c r="E64" t="s">
        <v>501</v>
      </c>
      <c r="F64" t="s">
        <v>390</v>
      </c>
      <c r="G64">
        <v>1634337857.5999999</v>
      </c>
      <c r="H64">
        <f t="shared" si="46"/>
        <v>5.1753101059038705E-5</v>
      </c>
      <c r="I64">
        <f t="shared" si="47"/>
        <v>5.1753101059038707E-2</v>
      </c>
      <c r="J64">
        <f t="shared" si="48"/>
        <v>-1.3256142356885328</v>
      </c>
      <c r="K64">
        <f t="shared" si="49"/>
        <v>95.778099999999995</v>
      </c>
      <c r="L64">
        <f t="shared" si="50"/>
        <v>833.65725070135386</v>
      </c>
      <c r="M64">
        <f t="shared" si="51"/>
        <v>75.882920461144764</v>
      </c>
      <c r="N64">
        <f t="shared" si="52"/>
        <v>8.7181175934175386</v>
      </c>
      <c r="O64">
        <f t="shared" si="53"/>
        <v>2.8236492013010389E-3</v>
      </c>
      <c r="P64">
        <f t="shared" si="54"/>
        <v>2.7693286519692477</v>
      </c>
      <c r="Q64">
        <f t="shared" si="55"/>
        <v>2.8220507151472305E-3</v>
      </c>
      <c r="R64">
        <f t="shared" si="56"/>
        <v>1.7639252357720798E-3</v>
      </c>
      <c r="S64">
        <f t="shared" si="57"/>
        <v>0</v>
      </c>
      <c r="T64">
        <f t="shared" si="58"/>
        <v>25.331301525401429</v>
      </c>
      <c r="U64">
        <f t="shared" si="59"/>
        <v>25.331301525401429</v>
      </c>
      <c r="V64">
        <f t="shared" si="60"/>
        <v>3.2430269179726094</v>
      </c>
      <c r="W64">
        <f t="shared" si="61"/>
        <v>49.859627293396919</v>
      </c>
      <c r="X64">
        <f t="shared" si="62"/>
        <v>1.6183269923409398</v>
      </c>
      <c r="Y64">
        <f t="shared" si="63"/>
        <v>3.2457663247620392</v>
      </c>
      <c r="Z64">
        <f t="shared" si="64"/>
        <v>1.6246999256316697</v>
      </c>
      <c r="AA64">
        <f t="shared" si="65"/>
        <v>-2.2823117567036069</v>
      </c>
      <c r="AB64">
        <f t="shared" si="66"/>
        <v>2.119832914742771</v>
      </c>
      <c r="AC64">
        <f t="shared" si="67"/>
        <v>0.16246724360349815</v>
      </c>
      <c r="AD64">
        <f t="shared" si="68"/>
        <v>-1.1598357337661014E-5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48451.84226170263</v>
      </c>
      <c r="AJ64" t="s">
        <v>391</v>
      </c>
      <c r="AK64" t="s">
        <v>391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391</v>
      </c>
      <c r="AQ64" t="s">
        <v>391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-1.3256142356885328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391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238</v>
      </c>
      <c r="BM64">
        <v>300</v>
      </c>
      <c r="BN64">
        <v>300</v>
      </c>
      <c r="BO64">
        <v>300</v>
      </c>
      <c r="BP64">
        <v>10402.799999999999</v>
      </c>
      <c r="BQ64">
        <v>978.41</v>
      </c>
      <c r="BR64">
        <v>-7.35668E-3</v>
      </c>
      <c r="BS64">
        <v>3.15</v>
      </c>
      <c r="BT64" t="s">
        <v>391</v>
      </c>
      <c r="BU64" t="s">
        <v>391</v>
      </c>
      <c r="BV64" t="s">
        <v>391</v>
      </c>
      <c r="BW64" t="s">
        <v>391</v>
      </c>
      <c r="BX64" t="s">
        <v>391</v>
      </c>
      <c r="BY64" t="s">
        <v>391</v>
      </c>
      <c r="BZ64" t="s">
        <v>391</v>
      </c>
      <c r="CA64" t="s">
        <v>391</v>
      </c>
      <c r="CB64" t="s">
        <v>391</v>
      </c>
      <c r="CC64" t="s">
        <v>391</v>
      </c>
      <c r="CD64">
        <f t="shared" si="88"/>
        <v>0</v>
      </c>
      <c r="CE64">
        <f t="shared" si="89"/>
        <v>0</v>
      </c>
      <c r="CF64">
        <f t="shared" si="90"/>
        <v>0</v>
      </c>
      <c r="CG64">
        <f t="shared" si="91"/>
        <v>0</v>
      </c>
      <c r="CH64">
        <v>6</v>
      </c>
      <c r="CI64">
        <v>0.5</v>
      </c>
      <c r="CJ64" t="s">
        <v>392</v>
      </c>
      <c r="CK64">
        <v>2</v>
      </c>
      <c r="CL64">
        <v>1634337857.5999999</v>
      </c>
      <c r="CM64">
        <v>95.778099999999995</v>
      </c>
      <c r="CN64">
        <v>94.985699999999994</v>
      </c>
      <c r="CO64">
        <v>17.7791</v>
      </c>
      <c r="CP64">
        <v>17.7486</v>
      </c>
      <c r="CQ64">
        <v>93.646600000000007</v>
      </c>
      <c r="CR64">
        <v>17.620999999999999</v>
      </c>
      <c r="CS64">
        <v>999.99300000000005</v>
      </c>
      <c r="CT64">
        <v>90.924199999999999</v>
      </c>
      <c r="CU64">
        <v>9.9923399999999996E-2</v>
      </c>
      <c r="CV64">
        <v>25.345500000000001</v>
      </c>
      <c r="CW64">
        <v>-265.04300000000001</v>
      </c>
      <c r="CX64">
        <v>999.9</v>
      </c>
      <c r="CY64">
        <v>0</v>
      </c>
      <c r="CZ64">
        <v>0</v>
      </c>
      <c r="DA64">
        <v>10023.1</v>
      </c>
      <c r="DB64">
        <v>0</v>
      </c>
      <c r="DC64">
        <v>0.27582000000000001</v>
      </c>
      <c r="DD64">
        <v>0.79239700000000002</v>
      </c>
      <c r="DE64">
        <v>97.511799999999994</v>
      </c>
      <c r="DF64">
        <v>96.702100000000002</v>
      </c>
      <c r="DG64">
        <v>3.0546199999999999E-2</v>
      </c>
      <c r="DH64">
        <v>94.985699999999994</v>
      </c>
      <c r="DI64">
        <v>17.7486</v>
      </c>
      <c r="DJ64">
        <v>1.6165499999999999</v>
      </c>
      <c r="DK64">
        <v>1.6137699999999999</v>
      </c>
      <c r="DL64">
        <v>14.1175</v>
      </c>
      <c r="DM64">
        <v>14.090999999999999</v>
      </c>
      <c r="DN64">
        <v>0</v>
      </c>
      <c r="DO64">
        <v>0</v>
      </c>
      <c r="DP64">
        <v>0</v>
      </c>
      <c r="DQ64">
        <v>0</v>
      </c>
      <c r="DR64">
        <v>7.16</v>
      </c>
      <c r="DS64">
        <v>0</v>
      </c>
      <c r="DT64">
        <v>-23.43</v>
      </c>
      <c r="DU64">
        <v>-2.16</v>
      </c>
      <c r="DV64">
        <v>35.375</v>
      </c>
      <c r="DW64">
        <v>41.25</v>
      </c>
      <c r="DX64">
        <v>37.875</v>
      </c>
      <c r="DY64">
        <v>41.561999999999998</v>
      </c>
      <c r="DZ64">
        <v>36.5</v>
      </c>
      <c r="EA64">
        <v>0</v>
      </c>
      <c r="EB64">
        <v>0</v>
      </c>
      <c r="EC64">
        <v>0</v>
      </c>
      <c r="ED64">
        <v>5817.3000001907303</v>
      </c>
      <c r="EE64">
        <v>0</v>
      </c>
      <c r="EF64">
        <v>3.74730769230769</v>
      </c>
      <c r="EG64">
        <v>2.1747008539150201</v>
      </c>
      <c r="EH64">
        <v>-6.13811961242354</v>
      </c>
      <c r="EI64">
        <v>-16.774615384615402</v>
      </c>
      <c r="EJ64">
        <v>15</v>
      </c>
      <c r="EK64">
        <v>1634337784.0999999</v>
      </c>
      <c r="EL64" t="s">
        <v>479</v>
      </c>
      <c r="EM64">
        <v>1634337784.0999999</v>
      </c>
      <c r="EN64">
        <v>1634337782.5999999</v>
      </c>
      <c r="EO64">
        <v>134</v>
      </c>
      <c r="EP64">
        <v>-4.0000000000000001E-3</v>
      </c>
      <c r="EQ64">
        <v>3.0000000000000001E-3</v>
      </c>
      <c r="ER64">
        <v>2.1320000000000001</v>
      </c>
      <c r="ES64">
        <v>0.158</v>
      </c>
      <c r="ET64">
        <v>105</v>
      </c>
      <c r="EU64">
        <v>18</v>
      </c>
      <c r="EV64">
        <v>0.32</v>
      </c>
      <c r="EW64">
        <v>0.17</v>
      </c>
      <c r="EX64">
        <v>0.81989697560975605</v>
      </c>
      <c r="EY64">
        <v>0.134914703832753</v>
      </c>
      <c r="EZ64">
        <v>2.6177183842541901E-2</v>
      </c>
      <c r="FA64">
        <v>0</v>
      </c>
      <c r="FB64">
        <v>1.7742894390243898E-2</v>
      </c>
      <c r="FC64">
        <v>-3.58204055749128E-3</v>
      </c>
      <c r="FD64">
        <v>7.5819830620488301E-3</v>
      </c>
      <c r="FE64">
        <v>1</v>
      </c>
      <c r="FF64">
        <v>1</v>
      </c>
      <c r="FG64">
        <v>2</v>
      </c>
      <c r="FH64" t="s">
        <v>400</v>
      </c>
      <c r="FI64">
        <v>3.8843999999999999</v>
      </c>
      <c r="FJ64">
        <v>2.7591199999999998</v>
      </c>
      <c r="FK64">
        <v>2.4933299999999999E-2</v>
      </c>
      <c r="FL64">
        <v>2.5375999999999999E-2</v>
      </c>
      <c r="FM64">
        <v>8.4901299999999999E-2</v>
      </c>
      <c r="FN64">
        <v>8.5416699999999998E-2</v>
      </c>
      <c r="FO64">
        <v>38415.9</v>
      </c>
      <c r="FP64">
        <v>42164.5</v>
      </c>
      <c r="FQ64">
        <v>35690.5</v>
      </c>
      <c r="FR64">
        <v>39258.699999999997</v>
      </c>
      <c r="FS64">
        <v>46331.5</v>
      </c>
      <c r="FT64">
        <v>51837.3</v>
      </c>
      <c r="FU64">
        <v>55807.199999999997</v>
      </c>
      <c r="FV64">
        <v>62945.9</v>
      </c>
      <c r="FW64">
        <v>2.6591499999999999</v>
      </c>
      <c r="FX64">
        <v>2.2610000000000001</v>
      </c>
      <c r="FY64">
        <v>-0.67852400000000002</v>
      </c>
      <c r="FZ64">
        <v>0</v>
      </c>
      <c r="GA64">
        <v>-244.74799999999999</v>
      </c>
      <c r="GB64">
        <v>999.9</v>
      </c>
      <c r="GC64">
        <v>51.764000000000003</v>
      </c>
      <c r="GD64">
        <v>27.503</v>
      </c>
      <c r="GE64">
        <v>20.987100000000002</v>
      </c>
      <c r="GF64">
        <v>56.190300000000001</v>
      </c>
      <c r="GG64">
        <v>44.623399999999997</v>
      </c>
      <c r="GH64">
        <v>3</v>
      </c>
      <c r="GI64">
        <v>-0.24812999999999999</v>
      </c>
      <c r="GJ64">
        <v>-0.88755399999999995</v>
      </c>
      <c r="GK64">
        <v>20.148499999999999</v>
      </c>
      <c r="GL64">
        <v>5.1999199999999997</v>
      </c>
      <c r="GM64">
        <v>12.0076</v>
      </c>
      <c r="GN64">
        <v>4.9757499999999997</v>
      </c>
      <c r="GO64">
        <v>3.2930000000000001</v>
      </c>
      <c r="GP64">
        <v>44.5</v>
      </c>
      <c r="GQ64">
        <v>2196.5</v>
      </c>
      <c r="GR64">
        <v>9999</v>
      </c>
      <c r="GS64">
        <v>9999</v>
      </c>
      <c r="GT64">
        <v>1.8631</v>
      </c>
      <c r="GU64">
        <v>1.86799</v>
      </c>
      <c r="GV64">
        <v>1.86772</v>
      </c>
      <c r="GW64">
        <v>1.8689</v>
      </c>
      <c r="GX64">
        <v>1.86981</v>
      </c>
      <c r="GY64">
        <v>1.8657999999999999</v>
      </c>
      <c r="GZ64">
        <v>1.8669100000000001</v>
      </c>
      <c r="HA64">
        <v>1.86829</v>
      </c>
      <c r="HB64">
        <v>5</v>
      </c>
      <c r="HC64">
        <v>0</v>
      </c>
      <c r="HD64">
        <v>0</v>
      </c>
      <c r="HE64">
        <v>0</v>
      </c>
      <c r="HF64" t="s">
        <v>395</v>
      </c>
      <c r="HG64" t="s">
        <v>396</v>
      </c>
      <c r="HH64" t="s">
        <v>397</v>
      </c>
      <c r="HI64" t="s">
        <v>397</v>
      </c>
      <c r="HJ64" t="s">
        <v>397</v>
      </c>
      <c r="HK64" t="s">
        <v>397</v>
      </c>
      <c r="HL64">
        <v>0</v>
      </c>
      <c r="HM64">
        <v>100</v>
      </c>
      <c r="HN64">
        <v>100</v>
      </c>
      <c r="HO64">
        <v>2.1309999999999998</v>
      </c>
      <c r="HP64">
        <v>0.15809999999999999</v>
      </c>
      <c r="HQ64">
        <v>2.1315499999999901</v>
      </c>
      <c r="HR64">
        <v>0</v>
      </c>
      <c r="HS64">
        <v>0</v>
      </c>
      <c r="HT64">
        <v>0</v>
      </c>
      <c r="HU64">
        <v>0.15808095238095601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1.2</v>
      </c>
      <c r="ID64">
        <v>1.2</v>
      </c>
      <c r="IE64">
        <v>0.49194300000000002</v>
      </c>
      <c r="IF64">
        <v>0</v>
      </c>
      <c r="IG64">
        <v>2.9980500000000001</v>
      </c>
      <c r="IH64">
        <v>2.9553199999999999</v>
      </c>
      <c r="II64">
        <v>2.7453599999999998</v>
      </c>
      <c r="IJ64">
        <v>2.2949199999999998</v>
      </c>
      <c r="IK64">
        <v>31.783000000000001</v>
      </c>
      <c r="IL64">
        <v>24.227599999999999</v>
      </c>
      <c r="IM64">
        <v>18</v>
      </c>
      <c r="IN64">
        <v>1076.57</v>
      </c>
      <c r="IO64">
        <v>668.38300000000004</v>
      </c>
      <c r="IP64">
        <v>25.0001</v>
      </c>
      <c r="IQ64">
        <v>24.029699999999998</v>
      </c>
      <c r="IR64">
        <v>29.9999</v>
      </c>
      <c r="IS64">
        <v>23.899799999999999</v>
      </c>
      <c r="IT64">
        <v>23.851900000000001</v>
      </c>
      <c r="IU64">
        <v>100</v>
      </c>
      <c r="IV64">
        <v>13.7441</v>
      </c>
      <c r="IW64">
        <v>65.594399999999993</v>
      </c>
      <c r="IX64">
        <v>25</v>
      </c>
      <c r="IY64">
        <v>400</v>
      </c>
      <c r="IZ64">
        <v>17.8018</v>
      </c>
      <c r="JA64">
        <v>103.512</v>
      </c>
      <c r="JB64">
        <v>104.79</v>
      </c>
    </row>
    <row r="65" spans="1:262" x14ac:dyDescent="0.2">
      <c r="A65">
        <v>49</v>
      </c>
      <c r="B65">
        <v>1634338041.5999999</v>
      </c>
      <c r="C65">
        <v>1102.5</v>
      </c>
      <c r="D65" t="s">
        <v>504</v>
      </c>
      <c r="E65" t="s">
        <v>505</v>
      </c>
      <c r="F65" t="s">
        <v>390</v>
      </c>
      <c r="G65">
        <v>1634338041.5999999</v>
      </c>
      <c r="H65">
        <f t="shared" si="46"/>
        <v>8.1285019322635565E-5</v>
      </c>
      <c r="I65">
        <f t="shared" si="47"/>
        <v>8.1285019322635571E-2</v>
      </c>
      <c r="J65">
        <f t="shared" si="48"/>
        <v>-1.3957334561997674</v>
      </c>
      <c r="K65">
        <f t="shared" si="49"/>
        <v>75.831699999999998</v>
      </c>
      <c r="L65">
        <f t="shared" si="50"/>
        <v>570.84724270242509</v>
      </c>
      <c r="M65">
        <f t="shared" si="51"/>
        <v>51.963248696925078</v>
      </c>
      <c r="N65">
        <f t="shared" si="52"/>
        <v>6.9028300242920198</v>
      </c>
      <c r="O65">
        <f t="shared" si="53"/>
        <v>4.4297429825822182E-3</v>
      </c>
      <c r="P65">
        <f t="shared" si="54"/>
        <v>2.7640149837724648</v>
      </c>
      <c r="Q65">
        <f t="shared" si="55"/>
        <v>4.4258027054585279E-3</v>
      </c>
      <c r="R65">
        <f t="shared" si="56"/>
        <v>2.76648040897263E-3</v>
      </c>
      <c r="S65">
        <f t="shared" si="57"/>
        <v>0</v>
      </c>
      <c r="T65">
        <f t="shared" si="58"/>
        <v>25.358860195049445</v>
      </c>
      <c r="U65">
        <f t="shared" si="59"/>
        <v>25.358860195049445</v>
      </c>
      <c r="V65">
        <f t="shared" si="60"/>
        <v>3.2483458426775984</v>
      </c>
      <c r="W65">
        <f t="shared" si="61"/>
        <v>49.842941275907314</v>
      </c>
      <c r="X65">
        <f t="shared" si="62"/>
        <v>1.6212229584150597</v>
      </c>
      <c r="Y65">
        <f t="shared" si="63"/>
        <v>3.252663099155253</v>
      </c>
      <c r="Z65">
        <f t="shared" si="64"/>
        <v>1.6271228842625387</v>
      </c>
      <c r="AA65">
        <f t="shared" si="65"/>
        <v>-3.5846693521282282</v>
      </c>
      <c r="AB65">
        <f t="shared" si="66"/>
        <v>3.3289342184715593</v>
      </c>
      <c r="AC65">
        <f t="shared" si="67"/>
        <v>0.2557064147501904</v>
      </c>
      <c r="AD65">
        <f t="shared" si="68"/>
        <v>-2.8718906478708561E-5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48300.640234243052</v>
      </c>
      <c r="AJ65" t="s">
        <v>391</v>
      </c>
      <c r="AK65" t="s">
        <v>391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391</v>
      </c>
      <c r="AQ65" t="s">
        <v>391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-1.3957334561997674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391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238</v>
      </c>
      <c r="BM65">
        <v>300</v>
      </c>
      <c r="BN65">
        <v>300</v>
      </c>
      <c r="BO65">
        <v>300</v>
      </c>
      <c r="BP65">
        <v>10402.799999999999</v>
      </c>
      <c r="BQ65">
        <v>978.41</v>
      </c>
      <c r="BR65">
        <v>-7.35668E-3</v>
      </c>
      <c r="BS65">
        <v>3.15</v>
      </c>
      <c r="BT65" t="s">
        <v>391</v>
      </c>
      <c r="BU65" t="s">
        <v>391</v>
      </c>
      <c r="BV65" t="s">
        <v>391</v>
      </c>
      <c r="BW65" t="s">
        <v>391</v>
      </c>
      <c r="BX65" t="s">
        <v>391</v>
      </c>
      <c r="BY65" t="s">
        <v>391</v>
      </c>
      <c r="BZ65" t="s">
        <v>391</v>
      </c>
      <c r="CA65" t="s">
        <v>391</v>
      </c>
      <c r="CB65" t="s">
        <v>391</v>
      </c>
      <c r="CC65" t="s">
        <v>391</v>
      </c>
      <c r="CD65">
        <f t="shared" si="88"/>
        <v>0</v>
      </c>
      <c r="CE65">
        <f t="shared" si="89"/>
        <v>0</v>
      </c>
      <c r="CF65">
        <f t="shared" si="90"/>
        <v>0</v>
      </c>
      <c r="CG65">
        <f t="shared" si="91"/>
        <v>0</v>
      </c>
      <c r="CH65">
        <v>6</v>
      </c>
      <c r="CI65">
        <v>0.5</v>
      </c>
      <c r="CJ65" t="s">
        <v>392</v>
      </c>
      <c r="CK65">
        <v>2</v>
      </c>
      <c r="CL65">
        <v>1634338041.5999999</v>
      </c>
      <c r="CM65">
        <v>75.831699999999998</v>
      </c>
      <c r="CN65">
        <v>74.998000000000005</v>
      </c>
      <c r="CO65">
        <v>17.810099999999998</v>
      </c>
      <c r="CP65">
        <v>17.7622</v>
      </c>
      <c r="CQ65">
        <v>73.707300000000004</v>
      </c>
      <c r="CR65">
        <v>17.6493</v>
      </c>
      <c r="CS65">
        <v>1000.05</v>
      </c>
      <c r="CT65">
        <v>90.928399999999996</v>
      </c>
      <c r="CU65">
        <v>9.9890599999999996E-2</v>
      </c>
      <c r="CV65">
        <v>25.3812</v>
      </c>
      <c r="CW65">
        <v>-263.65199999999999</v>
      </c>
      <c r="CX65">
        <v>999.9</v>
      </c>
      <c r="CY65">
        <v>0</v>
      </c>
      <c r="CZ65">
        <v>0</v>
      </c>
      <c r="DA65">
        <v>9991.25</v>
      </c>
      <c r="DB65">
        <v>0</v>
      </c>
      <c r="DC65">
        <v>0.27582000000000001</v>
      </c>
      <c r="DD65">
        <v>0.83369400000000005</v>
      </c>
      <c r="DE65">
        <v>77.206800000000001</v>
      </c>
      <c r="DF65">
        <v>76.354299999999995</v>
      </c>
      <c r="DG65">
        <v>4.7964100000000003E-2</v>
      </c>
      <c r="DH65">
        <v>74.998000000000005</v>
      </c>
      <c r="DI65">
        <v>17.7622</v>
      </c>
      <c r="DJ65">
        <v>1.6194500000000001</v>
      </c>
      <c r="DK65">
        <v>1.6150800000000001</v>
      </c>
      <c r="DL65">
        <v>14.145099999999999</v>
      </c>
      <c r="DM65">
        <v>14.1035</v>
      </c>
      <c r="DN65">
        <v>0</v>
      </c>
      <c r="DO65">
        <v>0</v>
      </c>
      <c r="DP65">
        <v>0</v>
      </c>
      <c r="DQ65">
        <v>0</v>
      </c>
      <c r="DR65">
        <v>5.4</v>
      </c>
      <c r="DS65">
        <v>0</v>
      </c>
      <c r="DT65">
        <v>-19.059999999999999</v>
      </c>
      <c r="DU65">
        <v>-0.99</v>
      </c>
      <c r="DV65">
        <v>34.625</v>
      </c>
      <c r="DW65">
        <v>38.625</v>
      </c>
      <c r="DX65">
        <v>36.5</v>
      </c>
      <c r="DY65">
        <v>38.061999999999998</v>
      </c>
      <c r="DZ65">
        <v>35.375</v>
      </c>
      <c r="EA65">
        <v>0</v>
      </c>
      <c r="EB65">
        <v>0</v>
      </c>
      <c r="EC65">
        <v>0</v>
      </c>
      <c r="ED65">
        <v>6001.5</v>
      </c>
      <c r="EE65">
        <v>0</v>
      </c>
      <c r="EF65">
        <v>3.2888000000000002</v>
      </c>
      <c r="EG65">
        <v>1.5107692385048901</v>
      </c>
      <c r="EH65">
        <v>-0.93076926405848304</v>
      </c>
      <c r="EI65">
        <v>-18.7376</v>
      </c>
      <c r="EJ65">
        <v>15</v>
      </c>
      <c r="EK65">
        <v>1634338001.0999999</v>
      </c>
      <c r="EL65" t="s">
        <v>506</v>
      </c>
      <c r="EM65">
        <v>1634338001.0999999</v>
      </c>
      <c r="EN65">
        <v>1634338001.0999999</v>
      </c>
      <c r="EO65">
        <v>135</v>
      </c>
      <c r="EP65">
        <v>-7.0000000000000001E-3</v>
      </c>
      <c r="EQ65">
        <v>3.0000000000000001E-3</v>
      </c>
      <c r="ER65">
        <v>2.1240000000000001</v>
      </c>
      <c r="ES65">
        <v>0.161</v>
      </c>
      <c r="ET65">
        <v>79</v>
      </c>
      <c r="EU65">
        <v>18</v>
      </c>
      <c r="EV65">
        <v>0.17</v>
      </c>
      <c r="EW65">
        <v>0.16</v>
      </c>
      <c r="EX65">
        <v>0.79243275000000002</v>
      </c>
      <c r="EY65">
        <v>0.10560803752344999</v>
      </c>
      <c r="EZ65">
        <v>1.72786976805979E-2</v>
      </c>
      <c r="FA65">
        <v>0</v>
      </c>
      <c r="FB65">
        <v>6.7147065000000006E-2</v>
      </c>
      <c r="FC65">
        <v>1.92915872420262E-2</v>
      </c>
      <c r="FD65">
        <v>2.1736159056454799E-3</v>
      </c>
      <c r="FE65">
        <v>1</v>
      </c>
      <c r="FF65">
        <v>1</v>
      </c>
      <c r="FG65">
        <v>2</v>
      </c>
      <c r="FH65" t="s">
        <v>400</v>
      </c>
      <c r="FI65">
        <v>3.88449</v>
      </c>
      <c r="FJ65">
        <v>2.75881</v>
      </c>
      <c r="FK65">
        <v>1.9785799999999999E-2</v>
      </c>
      <c r="FL65">
        <v>2.0203599999999999E-2</v>
      </c>
      <c r="FM65">
        <v>8.5008799999999995E-2</v>
      </c>
      <c r="FN65">
        <v>8.5472099999999995E-2</v>
      </c>
      <c r="FO65">
        <v>38619.300000000003</v>
      </c>
      <c r="FP65">
        <v>42390.1</v>
      </c>
      <c r="FQ65">
        <v>35691</v>
      </c>
      <c r="FR65">
        <v>39260.300000000003</v>
      </c>
      <c r="FS65">
        <v>46326.1</v>
      </c>
      <c r="FT65">
        <v>51836.1</v>
      </c>
      <c r="FU65">
        <v>55807.5</v>
      </c>
      <c r="FV65">
        <v>62948.5</v>
      </c>
      <c r="FW65">
        <v>2.6589299999999998</v>
      </c>
      <c r="FX65">
        <v>2.2605499999999998</v>
      </c>
      <c r="FY65">
        <v>-0.63289700000000004</v>
      </c>
      <c r="FZ65">
        <v>0</v>
      </c>
      <c r="GA65">
        <v>-244.74199999999999</v>
      </c>
      <c r="GB65">
        <v>999.9</v>
      </c>
      <c r="GC65">
        <v>51.813000000000002</v>
      </c>
      <c r="GD65">
        <v>27.472999999999999</v>
      </c>
      <c r="GE65">
        <v>20.966899999999999</v>
      </c>
      <c r="GF65">
        <v>56.240400000000001</v>
      </c>
      <c r="GG65">
        <v>44.619399999999999</v>
      </c>
      <c r="GH65">
        <v>3</v>
      </c>
      <c r="GI65">
        <v>-0.24979199999999999</v>
      </c>
      <c r="GJ65">
        <v>-0.89084700000000006</v>
      </c>
      <c r="GK65">
        <v>20.147099999999998</v>
      </c>
      <c r="GL65">
        <v>5.2042599999999997</v>
      </c>
      <c r="GM65">
        <v>12.0082</v>
      </c>
      <c r="GN65">
        <v>4.9756999999999998</v>
      </c>
      <c r="GO65">
        <v>3.2930000000000001</v>
      </c>
      <c r="GP65">
        <v>44.5</v>
      </c>
      <c r="GQ65">
        <v>2203.4</v>
      </c>
      <c r="GR65">
        <v>9999</v>
      </c>
      <c r="GS65">
        <v>9999</v>
      </c>
      <c r="GT65">
        <v>1.8631</v>
      </c>
      <c r="GU65">
        <v>1.86798</v>
      </c>
      <c r="GV65">
        <v>1.8676999999999999</v>
      </c>
      <c r="GW65">
        <v>1.8689</v>
      </c>
      <c r="GX65">
        <v>1.86981</v>
      </c>
      <c r="GY65">
        <v>1.8658300000000001</v>
      </c>
      <c r="GZ65">
        <v>1.8669100000000001</v>
      </c>
      <c r="HA65">
        <v>1.86829</v>
      </c>
      <c r="HB65">
        <v>5</v>
      </c>
      <c r="HC65">
        <v>0</v>
      </c>
      <c r="HD65">
        <v>0</v>
      </c>
      <c r="HE65">
        <v>0</v>
      </c>
      <c r="HF65" t="s">
        <v>395</v>
      </c>
      <c r="HG65" t="s">
        <v>396</v>
      </c>
      <c r="HH65" t="s">
        <v>397</v>
      </c>
      <c r="HI65" t="s">
        <v>397</v>
      </c>
      <c r="HJ65" t="s">
        <v>397</v>
      </c>
      <c r="HK65" t="s">
        <v>397</v>
      </c>
      <c r="HL65">
        <v>0</v>
      </c>
      <c r="HM65">
        <v>100</v>
      </c>
      <c r="HN65">
        <v>100</v>
      </c>
      <c r="HO65">
        <v>2.1240000000000001</v>
      </c>
      <c r="HP65">
        <v>0.1608</v>
      </c>
      <c r="HQ65">
        <v>2.1244800000000099</v>
      </c>
      <c r="HR65">
        <v>0</v>
      </c>
      <c r="HS65">
        <v>0</v>
      </c>
      <c r="HT65">
        <v>0</v>
      </c>
      <c r="HU65">
        <v>0.16085500000000899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0.7</v>
      </c>
      <c r="ID65">
        <v>0.7</v>
      </c>
      <c r="IE65">
        <v>0.42114299999999999</v>
      </c>
      <c r="IF65">
        <v>0</v>
      </c>
      <c r="IG65">
        <v>2.9968300000000001</v>
      </c>
      <c r="IH65">
        <v>2.9565399999999999</v>
      </c>
      <c r="II65">
        <v>2.7453599999999998</v>
      </c>
      <c r="IJ65">
        <v>2.34131</v>
      </c>
      <c r="IK65">
        <v>31.8049</v>
      </c>
      <c r="IL65">
        <v>24.2364</v>
      </c>
      <c r="IM65">
        <v>18</v>
      </c>
      <c r="IN65">
        <v>1075.74</v>
      </c>
      <c r="IO65">
        <v>667.65300000000002</v>
      </c>
      <c r="IP65">
        <v>24.9999</v>
      </c>
      <c r="IQ65">
        <v>24.005500000000001</v>
      </c>
      <c r="IR65">
        <v>30.0001</v>
      </c>
      <c r="IS65">
        <v>23.873000000000001</v>
      </c>
      <c r="IT65">
        <v>23.824100000000001</v>
      </c>
      <c r="IU65">
        <v>100</v>
      </c>
      <c r="IV65">
        <v>14.003500000000001</v>
      </c>
      <c r="IW65">
        <v>66.726799999999997</v>
      </c>
      <c r="IX65">
        <v>25</v>
      </c>
      <c r="IY65">
        <v>400</v>
      </c>
      <c r="IZ65">
        <v>17.739599999999999</v>
      </c>
      <c r="JA65">
        <v>103.512</v>
      </c>
      <c r="JB65">
        <v>104.794</v>
      </c>
    </row>
    <row r="66" spans="1:262" x14ac:dyDescent="0.2">
      <c r="A66">
        <v>50</v>
      </c>
      <c r="B66">
        <v>1634338046.5999999</v>
      </c>
      <c r="C66">
        <v>1107.5</v>
      </c>
      <c r="D66" t="s">
        <v>507</v>
      </c>
      <c r="E66" t="s">
        <v>508</v>
      </c>
      <c r="F66" t="s">
        <v>390</v>
      </c>
      <c r="G66">
        <v>1634338046.5999999</v>
      </c>
      <c r="H66">
        <f t="shared" si="46"/>
        <v>8.4679874222867187E-5</v>
      </c>
      <c r="I66">
        <f t="shared" si="47"/>
        <v>8.4679874222867185E-2</v>
      </c>
      <c r="J66">
        <f t="shared" si="48"/>
        <v>-1.3625730551767048</v>
      </c>
      <c r="K66">
        <f t="shared" si="49"/>
        <v>75.3339</v>
      </c>
      <c r="L66">
        <f t="shared" si="50"/>
        <v>538.21019157171224</v>
      </c>
      <c r="M66">
        <f t="shared" si="51"/>
        <v>48.991845867134735</v>
      </c>
      <c r="N66">
        <f t="shared" si="52"/>
        <v>6.8574450561633</v>
      </c>
      <c r="O66">
        <f t="shared" si="53"/>
        <v>4.6238116038259582E-3</v>
      </c>
      <c r="P66">
        <f t="shared" si="54"/>
        <v>2.7671699384103166</v>
      </c>
      <c r="Q66">
        <f t="shared" si="55"/>
        <v>4.6195235843113237E-3</v>
      </c>
      <c r="R66">
        <f t="shared" si="56"/>
        <v>2.8875871615416087E-3</v>
      </c>
      <c r="S66">
        <f t="shared" si="57"/>
        <v>0</v>
      </c>
      <c r="T66">
        <f t="shared" si="58"/>
        <v>25.361151873469531</v>
      </c>
      <c r="U66">
        <f t="shared" si="59"/>
        <v>25.361151873469531</v>
      </c>
      <c r="V66">
        <f t="shared" si="60"/>
        <v>3.2487884881070106</v>
      </c>
      <c r="W66">
        <f t="shared" si="61"/>
        <v>49.944864463961416</v>
      </c>
      <c r="X66">
        <f t="shared" si="62"/>
        <v>1.6248472466847002</v>
      </c>
      <c r="Y66">
        <f t="shared" si="63"/>
        <v>3.2532819222227283</v>
      </c>
      <c r="Z66">
        <f t="shared" si="64"/>
        <v>1.6239412414223104</v>
      </c>
      <c r="AA66">
        <f t="shared" si="65"/>
        <v>-3.7343824532284429</v>
      </c>
      <c r="AB66">
        <f t="shared" si="66"/>
        <v>3.4682407369278394</v>
      </c>
      <c r="AC66">
        <f t="shared" si="67"/>
        <v>0.26611061393031266</v>
      </c>
      <c r="AD66">
        <f t="shared" si="68"/>
        <v>-3.1102370290803094E-5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48386.469446248484</v>
      </c>
      <c r="AJ66" t="s">
        <v>391</v>
      </c>
      <c r="AK66" t="s">
        <v>391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391</v>
      </c>
      <c r="AQ66" t="s">
        <v>391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-1.3625730551767048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391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238</v>
      </c>
      <c r="BM66">
        <v>300</v>
      </c>
      <c r="BN66">
        <v>300</v>
      </c>
      <c r="BO66">
        <v>300</v>
      </c>
      <c r="BP66">
        <v>10402.799999999999</v>
      </c>
      <c r="BQ66">
        <v>978.41</v>
      </c>
      <c r="BR66">
        <v>-7.35668E-3</v>
      </c>
      <c r="BS66">
        <v>3.15</v>
      </c>
      <c r="BT66" t="s">
        <v>391</v>
      </c>
      <c r="BU66" t="s">
        <v>391</v>
      </c>
      <c r="BV66" t="s">
        <v>391</v>
      </c>
      <c r="BW66" t="s">
        <v>391</v>
      </c>
      <c r="BX66" t="s">
        <v>391</v>
      </c>
      <c r="BY66" t="s">
        <v>391</v>
      </c>
      <c r="BZ66" t="s">
        <v>391</v>
      </c>
      <c r="CA66" t="s">
        <v>391</v>
      </c>
      <c r="CB66" t="s">
        <v>391</v>
      </c>
      <c r="CC66" t="s">
        <v>391</v>
      </c>
      <c r="CD66">
        <f t="shared" si="88"/>
        <v>0</v>
      </c>
      <c r="CE66">
        <f t="shared" si="89"/>
        <v>0</v>
      </c>
      <c r="CF66">
        <f t="shared" si="90"/>
        <v>0</v>
      </c>
      <c r="CG66">
        <f t="shared" si="91"/>
        <v>0</v>
      </c>
      <c r="CH66">
        <v>6</v>
      </c>
      <c r="CI66">
        <v>0.5</v>
      </c>
      <c r="CJ66" t="s">
        <v>392</v>
      </c>
      <c r="CK66">
        <v>2</v>
      </c>
      <c r="CL66">
        <v>1634338046.5999999</v>
      </c>
      <c r="CM66">
        <v>75.3339</v>
      </c>
      <c r="CN66">
        <v>74.520200000000003</v>
      </c>
      <c r="CO66">
        <v>17.850100000000001</v>
      </c>
      <c r="CP66">
        <v>17.8002</v>
      </c>
      <c r="CQ66">
        <v>73.209400000000002</v>
      </c>
      <c r="CR66">
        <v>17.689299999999999</v>
      </c>
      <c r="CS66">
        <v>1000.02</v>
      </c>
      <c r="CT66">
        <v>90.927300000000002</v>
      </c>
      <c r="CU66">
        <v>0.100047</v>
      </c>
      <c r="CV66">
        <v>25.384399999999999</v>
      </c>
      <c r="CW66">
        <v>-263.70100000000002</v>
      </c>
      <c r="CX66">
        <v>999.9</v>
      </c>
      <c r="CY66">
        <v>0</v>
      </c>
      <c r="CZ66">
        <v>0</v>
      </c>
      <c r="DA66">
        <v>10010</v>
      </c>
      <c r="DB66">
        <v>0</v>
      </c>
      <c r="DC66">
        <v>0.27582000000000001</v>
      </c>
      <c r="DD66">
        <v>0.81366000000000005</v>
      </c>
      <c r="DE66">
        <v>76.703100000000006</v>
      </c>
      <c r="DF66">
        <v>75.870800000000003</v>
      </c>
      <c r="DG66">
        <v>4.9877199999999997E-2</v>
      </c>
      <c r="DH66">
        <v>74.520200000000003</v>
      </c>
      <c r="DI66">
        <v>17.8002</v>
      </c>
      <c r="DJ66">
        <v>1.6230599999999999</v>
      </c>
      <c r="DK66">
        <v>1.61853</v>
      </c>
      <c r="DL66">
        <v>14.179500000000001</v>
      </c>
      <c r="DM66">
        <v>14.1363</v>
      </c>
      <c r="DN66">
        <v>0</v>
      </c>
      <c r="DO66">
        <v>0</v>
      </c>
      <c r="DP66">
        <v>0</v>
      </c>
      <c r="DQ66">
        <v>0</v>
      </c>
      <c r="DR66">
        <v>4.25</v>
      </c>
      <c r="DS66">
        <v>0</v>
      </c>
      <c r="DT66">
        <v>-20.6</v>
      </c>
      <c r="DU66">
        <v>-1.04</v>
      </c>
      <c r="DV66">
        <v>34.561999999999998</v>
      </c>
      <c r="DW66">
        <v>38.561999999999998</v>
      </c>
      <c r="DX66">
        <v>36.436999999999998</v>
      </c>
      <c r="DY66">
        <v>37.875</v>
      </c>
      <c r="DZ66">
        <v>35.25</v>
      </c>
      <c r="EA66">
        <v>0</v>
      </c>
      <c r="EB66">
        <v>0</v>
      </c>
      <c r="EC66">
        <v>0</v>
      </c>
      <c r="ED66">
        <v>6006.3000001907303</v>
      </c>
      <c r="EE66">
        <v>0</v>
      </c>
      <c r="EF66">
        <v>3.2867999999999999</v>
      </c>
      <c r="EG66">
        <v>-1.8530768434418099</v>
      </c>
      <c r="EH66">
        <v>1.66999983594963</v>
      </c>
      <c r="EI66">
        <v>-18.8612</v>
      </c>
      <c r="EJ66">
        <v>15</v>
      </c>
      <c r="EK66">
        <v>1634338001.0999999</v>
      </c>
      <c r="EL66" t="s">
        <v>506</v>
      </c>
      <c r="EM66">
        <v>1634338001.0999999</v>
      </c>
      <c r="EN66">
        <v>1634338001.0999999</v>
      </c>
      <c r="EO66">
        <v>135</v>
      </c>
      <c r="EP66">
        <v>-7.0000000000000001E-3</v>
      </c>
      <c r="EQ66">
        <v>3.0000000000000001E-3</v>
      </c>
      <c r="ER66">
        <v>2.1240000000000001</v>
      </c>
      <c r="ES66">
        <v>0.161</v>
      </c>
      <c r="ET66">
        <v>79</v>
      </c>
      <c r="EU66">
        <v>18</v>
      </c>
      <c r="EV66">
        <v>0.17</v>
      </c>
      <c r="EW66">
        <v>0.16</v>
      </c>
      <c r="EX66">
        <v>0.80929059999999997</v>
      </c>
      <c r="EY66">
        <v>0.24677322326453899</v>
      </c>
      <c r="EZ66">
        <v>2.8189943187065799E-2</v>
      </c>
      <c r="FA66">
        <v>0</v>
      </c>
      <c r="FB66">
        <v>6.0646052499999999E-2</v>
      </c>
      <c r="FC66">
        <v>-9.3871878799249603E-2</v>
      </c>
      <c r="FD66">
        <v>1.2306938324619701E-2</v>
      </c>
      <c r="FE66">
        <v>1</v>
      </c>
      <c r="FF66">
        <v>1</v>
      </c>
      <c r="FG66">
        <v>2</v>
      </c>
      <c r="FH66" t="s">
        <v>400</v>
      </c>
      <c r="FI66">
        <v>3.88443</v>
      </c>
      <c r="FJ66">
        <v>2.7591299999999999</v>
      </c>
      <c r="FK66">
        <v>1.9655599999999999E-2</v>
      </c>
      <c r="FL66">
        <v>2.00783E-2</v>
      </c>
      <c r="FM66">
        <v>8.5147600000000004E-2</v>
      </c>
      <c r="FN66">
        <v>8.5601099999999999E-2</v>
      </c>
      <c r="FO66">
        <v>38624.199999999997</v>
      </c>
      <c r="FP66">
        <v>42395.3</v>
      </c>
      <c r="FQ66">
        <v>35690.699999999997</v>
      </c>
      <c r="FR66">
        <v>39260.1</v>
      </c>
      <c r="FS66">
        <v>46318.5</v>
      </c>
      <c r="FT66">
        <v>51828.6</v>
      </c>
      <c r="FU66">
        <v>55807</v>
      </c>
      <c r="FV66">
        <v>62948.3</v>
      </c>
      <c r="FW66">
        <v>2.6591</v>
      </c>
      <c r="FX66">
        <v>2.26092</v>
      </c>
      <c r="FY66">
        <v>-0.63450600000000001</v>
      </c>
      <c r="FZ66">
        <v>0</v>
      </c>
      <c r="GA66">
        <v>-244.74199999999999</v>
      </c>
      <c r="GB66">
        <v>999.9</v>
      </c>
      <c r="GC66">
        <v>51.837000000000003</v>
      </c>
      <c r="GD66">
        <v>27.492999999999999</v>
      </c>
      <c r="GE66">
        <v>21.0032</v>
      </c>
      <c r="GF66">
        <v>56.130400000000002</v>
      </c>
      <c r="GG66">
        <v>44.583300000000001</v>
      </c>
      <c r="GH66">
        <v>3</v>
      </c>
      <c r="GI66">
        <v>-0.24990599999999999</v>
      </c>
      <c r="GJ66">
        <v>-0.89195500000000005</v>
      </c>
      <c r="GK66">
        <v>20.146999999999998</v>
      </c>
      <c r="GL66">
        <v>5.2044100000000002</v>
      </c>
      <c r="GM66">
        <v>12.0082</v>
      </c>
      <c r="GN66">
        <v>4.9757499999999997</v>
      </c>
      <c r="GO66">
        <v>3.2930299999999999</v>
      </c>
      <c r="GP66">
        <v>44.5</v>
      </c>
      <c r="GQ66">
        <v>2203.4</v>
      </c>
      <c r="GR66">
        <v>9999</v>
      </c>
      <c r="GS66">
        <v>9999</v>
      </c>
      <c r="GT66">
        <v>1.8631</v>
      </c>
      <c r="GU66">
        <v>1.8680000000000001</v>
      </c>
      <c r="GV66">
        <v>1.8677299999999999</v>
      </c>
      <c r="GW66">
        <v>1.8689</v>
      </c>
      <c r="GX66">
        <v>1.86981</v>
      </c>
      <c r="GY66">
        <v>1.8658300000000001</v>
      </c>
      <c r="GZ66">
        <v>1.8669100000000001</v>
      </c>
      <c r="HA66">
        <v>1.86829</v>
      </c>
      <c r="HB66">
        <v>5</v>
      </c>
      <c r="HC66">
        <v>0</v>
      </c>
      <c r="HD66">
        <v>0</v>
      </c>
      <c r="HE66">
        <v>0</v>
      </c>
      <c r="HF66" t="s">
        <v>395</v>
      </c>
      <c r="HG66" t="s">
        <v>396</v>
      </c>
      <c r="HH66" t="s">
        <v>397</v>
      </c>
      <c r="HI66" t="s">
        <v>397</v>
      </c>
      <c r="HJ66" t="s">
        <v>397</v>
      </c>
      <c r="HK66" t="s">
        <v>397</v>
      </c>
      <c r="HL66">
        <v>0</v>
      </c>
      <c r="HM66">
        <v>100</v>
      </c>
      <c r="HN66">
        <v>100</v>
      </c>
      <c r="HO66">
        <v>2.1240000000000001</v>
      </c>
      <c r="HP66">
        <v>0.1608</v>
      </c>
      <c r="HQ66">
        <v>2.1244800000000099</v>
      </c>
      <c r="HR66">
        <v>0</v>
      </c>
      <c r="HS66">
        <v>0</v>
      </c>
      <c r="HT66">
        <v>0</v>
      </c>
      <c r="HU66">
        <v>0.16085500000000899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0.8</v>
      </c>
      <c r="ID66">
        <v>0.8</v>
      </c>
      <c r="IE66">
        <v>0.41992200000000002</v>
      </c>
      <c r="IF66">
        <v>0</v>
      </c>
      <c r="IG66">
        <v>2.9980500000000001</v>
      </c>
      <c r="IH66">
        <v>2.9565399999999999</v>
      </c>
      <c r="II66">
        <v>2.7453599999999998</v>
      </c>
      <c r="IJ66">
        <v>2.3120099999999999</v>
      </c>
      <c r="IK66">
        <v>31.8049</v>
      </c>
      <c r="IL66">
        <v>24.245100000000001</v>
      </c>
      <c r="IM66">
        <v>18</v>
      </c>
      <c r="IN66">
        <v>1075.93</v>
      </c>
      <c r="IO66">
        <v>667.96100000000001</v>
      </c>
      <c r="IP66">
        <v>24.999700000000001</v>
      </c>
      <c r="IQ66">
        <v>24.005400000000002</v>
      </c>
      <c r="IR66">
        <v>30</v>
      </c>
      <c r="IS66">
        <v>23.8718</v>
      </c>
      <c r="IT66">
        <v>23.824100000000001</v>
      </c>
      <c r="IU66">
        <v>100</v>
      </c>
      <c r="IV66">
        <v>14.003500000000001</v>
      </c>
      <c r="IW66">
        <v>66.726799999999997</v>
      </c>
      <c r="IX66">
        <v>25</v>
      </c>
      <c r="IY66">
        <v>400</v>
      </c>
      <c r="IZ66">
        <v>17.7347</v>
      </c>
      <c r="JA66">
        <v>103.512</v>
      </c>
      <c r="JB66">
        <v>104.79300000000001</v>
      </c>
    </row>
    <row r="67" spans="1:262" x14ac:dyDescent="0.2">
      <c r="A67">
        <v>51</v>
      </c>
      <c r="B67">
        <v>1634338051.5999999</v>
      </c>
      <c r="C67">
        <v>1112.5</v>
      </c>
      <c r="D67" t="s">
        <v>509</v>
      </c>
      <c r="E67" t="s">
        <v>510</v>
      </c>
      <c r="F67" t="s">
        <v>390</v>
      </c>
      <c r="G67">
        <v>1634338051.5999999</v>
      </c>
      <c r="H67">
        <f t="shared" si="46"/>
        <v>1.1081853708313148E-4</v>
      </c>
      <c r="I67">
        <f t="shared" si="47"/>
        <v>0.11081853708313148</v>
      </c>
      <c r="J67">
        <f t="shared" si="48"/>
        <v>-1.3918676992490973</v>
      </c>
      <c r="K67">
        <f t="shared" si="49"/>
        <v>74.883899999999997</v>
      </c>
      <c r="L67">
        <f t="shared" si="50"/>
        <v>435.15536869235081</v>
      </c>
      <c r="M67">
        <f t="shared" si="51"/>
        <v>39.610722952620499</v>
      </c>
      <c r="N67">
        <f t="shared" si="52"/>
        <v>6.81642840676707</v>
      </c>
      <c r="O67">
        <f t="shared" si="53"/>
        <v>6.0622248728693026E-3</v>
      </c>
      <c r="P67">
        <f t="shared" si="54"/>
        <v>2.7644069218023466</v>
      </c>
      <c r="Q67">
        <f t="shared" si="55"/>
        <v>6.0548489122961326E-3</v>
      </c>
      <c r="R67">
        <f t="shared" si="56"/>
        <v>3.7849425084721692E-3</v>
      </c>
      <c r="S67">
        <f t="shared" si="57"/>
        <v>0</v>
      </c>
      <c r="T67">
        <f t="shared" si="58"/>
        <v>25.354947511889417</v>
      </c>
      <c r="U67">
        <f t="shared" si="59"/>
        <v>25.354947511889417</v>
      </c>
      <c r="V67">
        <f t="shared" si="60"/>
        <v>3.2475902164886206</v>
      </c>
      <c r="W67">
        <f t="shared" si="61"/>
        <v>49.982905175410139</v>
      </c>
      <c r="X67">
        <f t="shared" si="62"/>
        <v>1.6261814868623699</v>
      </c>
      <c r="Y67">
        <f t="shared" si="63"/>
        <v>3.2534753255246853</v>
      </c>
      <c r="Z67">
        <f t="shared" si="64"/>
        <v>1.6214087296262507</v>
      </c>
      <c r="AA67">
        <f t="shared" si="65"/>
        <v>-4.8870974853660982</v>
      </c>
      <c r="AB67">
        <f t="shared" si="66"/>
        <v>4.5384776115611549</v>
      </c>
      <c r="AC67">
        <f t="shared" si="67"/>
        <v>0.34856650849178927</v>
      </c>
      <c r="AD67">
        <f t="shared" si="68"/>
        <v>-5.3365313154252192E-5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48310.650851544997</v>
      </c>
      <c r="AJ67" t="s">
        <v>391</v>
      </c>
      <c r="AK67" t="s">
        <v>391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391</v>
      </c>
      <c r="AQ67" t="s">
        <v>391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-1.3918676992490973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391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238</v>
      </c>
      <c r="BM67">
        <v>300</v>
      </c>
      <c r="BN67">
        <v>300</v>
      </c>
      <c r="BO67">
        <v>300</v>
      </c>
      <c r="BP67">
        <v>10402.799999999999</v>
      </c>
      <c r="BQ67">
        <v>978.41</v>
      </c>
      <c r="BR67">
        <v>-7.35668E-3</v>
      </c>
      <c r="BS67">
        <v>3.15</v>
      </c>
      <c r="BT67" t="s">
        <v>391</v>
      </c>
      <c r="BU67" t="s">
        <v>391</v>
      </c>
      <c r="BV67" t="s">
        <v>391</v>
      </c>
      <c r="BW67" t="s">
        <v>391</v>
      </c>
      <c r="BX67" t="s">
        <v>391</v>
      </c>
      <c r="BY67" t="s">
        <v>391</v>
      </c>
      <c r="BZ67" t="s">
        <v>391</v>
      </c>
      <c r="CA67" t="s">
        <v>391</v>
      </c>
      <c r="CB67" t="s">
        <v>391</v>
      </c>
      <c r="CC67" t="s">
        <v>391</v>
      </c>
      <c r="CD67">
        <f t="shared" si="88"/>
        <v>0</v>
      </c>
      <c r="CE67">
        <f t="shared" si="89"/>
        <v>0</v>
      </c>
      <c r="CF67">
        <f t="shared" si="90"/>
        <v>0</v>
      </c>
      <c r="CG67">
        <f t="shared" si="91"/>
        <v>0</v>
      </c>
      <c r="CH67">
        <v>6</v>
      </c>
      <c r="CI67">
        <v>0.5</v>
      </c>
      <c r="CJ67" t="s">
        <v>392</v>
      </c>
      <c r="CK67">
        <v>2</v>
      </c>
      <c r="CL67">
        <v>1634338051.5999999</v>
      </c>
      <c r="CM67">
        <v>74.883899999999997</v>
      </c>
      <c r="CN67">
        <v>74.053799999999995</v>
      </c>
      <c r="CO67">
        <v>17.864899999999999</v>
      </c>
      <c r="CP67">
        <v>17.799600000000002</v>
      </c>
      <c r="CQ67">
        <v>72.759500000000003</v>
      </c>
      <c r="CR67">
        <v>17.7041</v>
      </c>
      <c r="CS67">
        <v>1000.05</v>
      </c>
      <c r="CT67">
        <v>90.926699999999997</v>
      </c>
      <c r="CU67">
        <v>9.9921300000000005E-2</v>
      </c>
      <c r="CV67">
        <v>25.385400000000001</v>
      </c>
      <c r="CW67">
        <v>-263.71899999999999</v>
      </c>
      <c r="CX67">
        <v>999.9</v>
      </c>
      <c r="CY67">
        <v>0</v>
      </c>
      <c r="CZ67">
        <v>0</v>
      </c>
      <c r="DA67">
        <v>9993.75</v>
      </c>
      <c r="DB67">
        <v>0</v>
      </c>
      <c r="DC67">
        <v>0.27582000000000001</v>
      </c>
      <c r="DD67">
        <v>0.83010899999999999</v>
      </c>
      <c r="DE67">
        <v>76.246099999999998</v>
      </c>
      <c r="DF67">
        <v>75.395799999999994</v>
      </c>
      <c r="DG67">
        <v>6.5355300000000005E-2</v>
      </c>
      <c r="DH67">
        <v>74.053799999999995</v>
      </c>
      <c r="DI67">
        <v>17.799600000000002</v>
      </c>
      <c r="DJ67">
        <v>1.6244000000000001</v>
      </c>
      <c r="DK67">
        <v>1.61846</v>
      </c>
      <c r="DL67">
        <v>14.1922</v>
      </c>
      <c r="DM67">
        <v>14.1357</v>
      </c>
      <c r="DN67">
        <v>0</v>
      </c>
      <c r="DO67">
        <v>0</v>
      </c>
      <c r="DP67">
        <v>0</v>
      </c>
      <c r="DQ67">
        <v>0</v>
      </c>
      <c r="DR67">
        <v>4.58</v>
      </c>
      <c r="DS67">
        <v>0</v>
      </c>
      <c r="DT67">
        <v>-20.39</v>
      </c>
      <c r="DU67">
        <v>-1.59</v>
      </c>
      <c r="DV67">
        <v>34.5</v>
      </c>
      <c r="DW67">
        <v>38.375</v>
      </c>
      <c r="DX67">
        <v>36.311999999999998</v>
      </c>
      <c r="DY67">
        <v>37.686999999999998</v>
      </c>
      <c r="DZ67">
        <v>35.186999999999998</v>
      </c>
      <c r="EA67">
        <v>0</v>
      </c>
      <c r="EB67">
        <v>0</v>
      </c>
      <c r="EC67">
        <v>0</v>
      </c>
      <c r="ED67">
        <v>6011.7000000476801</v>
      </c>
      <c r="EE67">
        <v>0</v>
      </c>
      <c r="EF67">
        <v>3.20576923076923</v>
      </c>
      <c r="EG67">
        <v>6.0851282368469803</v>
      </c>
      <c r="EH67">
        <v>-14.012991554253601</v>
      </c>
      <c r="EI67">
        <v>-19.391538461538499</v>
      </c>
      <c r="EJ67">
        <v>15</v>
      </c>
      <c r="EK67">
        <v>1634338001.0999999</v>
      </c>
      <c r="EL67" t="s">
        <v>506</v>
      </c>
      <c r="EM67">
        <v>1634338001.0999999</v>
      </c>
      <c r="EN67">
        <v>1634338001.0999999</v>
      </c>
      <c r="EO67">
        <v>135</v>
      </c>
      <c r="EP67">
        <v>-7.0000000000000001E-3</v>
      </c>
      <c r="EQ67">
        <v>3.0000000000000001E-3</v>
      </c>
      <c r="ER67">
        <v>2.1240000000000001</v>
      </c>
      <c r="ES67">
        <v>0.161</v>
      </c>
      <c r="ET67">
        <v>79</v>
      </c>
      <c r="EU67">
        <v>18</v>
      </c>
      <c r="EV67">
        <v>0.17</v>
      </c>
      <c r="EW67">
        <v>0.16</v>
      </c>
      <c r="EX67">
        <v>0.81618958536585395</v>
      </c>
      <c r="EY67">
        <v>9.0251874564459905E-2</v>
      </c>
      <c r="EZ67">
        <v>2.2428752967058801E-2</v>
      </c>
      <c r="FA67">
        <v>1</v>
      </c>
      <c r="FB67">
        <v>5.8801926829268297E-2</v>
      </c>
      <c r="FC67">
        <v>-6.87475170731707E-2</v>
      </c>
      <c r="FD67">
        <v>1.1974438931466699E-2</v>
      </c>
      <c r="FE67">
        <v>1</v>
      </c>
      <c r="FF67">
        <v>2</v>
      </c>
      <c r="FG67">
        <v>2</v>
      </c>
      <c r="FH67" t="s">
        <v>394</v>
      </c>
      <c r="FI67">
        <v>3.8844799999999999</v>
      </c>
      <c r="FJ67">
        <v>2.7588599999999999</v>
      </c>
      <c r="FK67">
        <v>1.95385E-2</v>
      </c>
      <c r="FL67">
        <v>1.9956600000000001E-2</v>
      </c>
      <c r="FM67">
        <v>8.5201200000000005E-2</v>
      </c>
      <c r="FN67">
        <v>8.5600700000000002E-2</v>
      </c>
      <c r="FO67">
        <v>38629.4</v>
      </c>
      <c r="FP67">
        <v>42400.7</v>
      </c>
      <c r="FQ67">
        <v>35691.199999999997</v>
      </c>
      <c r="FR67">
        <v>39260.199999999997</v>
      </c>
      <c r="FS67">
        <v>46316.2</v>
      </c>
      <c r="FT67">
        <v>51828.6</v>
      </c>
      <c r="FU67">
        <v>55807.6</v>
      </c>
      <c r="FV67">
        <v>62948.3</v>
      </c>
      <c r="FW67">
        <v>2.6590500000000001</v>
      </c>
      <c r="FX67">
        <v>2.2608700000000002</v>
      </c>
      <c r="FY67">
        <v>-0.63499799999999995</v>
      </c>
      <c r="FZ67">
        <v>0</v>
      </c>
      <c r="GA67">
        <v>-244.745</v>
      </c>
      <c r="GB67">
        <v>999.9</v>
      </c>
      <c r="GC67">
        <v>51.862000000000002</v>
      </c>
      <c r="GD67">
        <v>27.492999999999999</v>
      </c>
      <c r="GE67">
        <v>21.011700000000001</v>
      </c>
      <c r="GF67">
        <v>56.0503</v>
      </c>
      <c r="GG67">
        <v>44.611400000000003</v>
      </c>
      <c r="GH67">
        <v>3</v>
      </c>
      <c r="GI67">
        <v>-0.24993399999999999</v>
      </c>
      <c r="GJ67">
        <v>-0.89263099999999995</v>
      </c>
      <c r="GK67">
        <v>20.147099999999998</v>
      </c>
      <c r="GL67">
        <v>5.2039600000000004</v>
      </c>
      <c r="GM67">
        <v>12.008599999999999</v>
      </c>
      <c r="GN67">
        <v>4.9757999999999996</v>
      </c>
      <c r="GO67">
        <v>3.2930299999999999</v>
      </c>
      <c r="GP67">
        <v>44.5</v>
      </c>
      <c r="GQ67">
        <v>2203.6999999999998</v>
      </c>
      <c r="GR67">
        <v>9999</v>
      </c>
      <c r="GS67">
        <v>9999</v>
      </c>
      <c r="GT67">
        <v>1.8631</v>
      </c>
      <c r="GU67">
        <v>1.86799</v>
      </c>
      <c r="GV67">
        <v>1.8676999999999999</v>
      </c>
      <c r="GW67">
        <v>1.8689</v>
      </c>
      <c r="GX67">
        <v>1.86981</v>
      </c>
      <c r="GY67">
        <v>1.8658399999999999</v>
      </c>
      <c r="GZ67">
        <v>1.8669100000000001</v>
      </c>
      <c r="HA67">
        <v>1.86829</v>
      </c>
      <c r="HB67">
        <v>5</v>
      </c>
      <c r="HC67">
        <v>0</v>
      </c>
      <c r="HD67">
        <v>0</v>
      </c>
      <c r="HE67">
        <v>0</v>
      </c>
      <c r="HF67" t="s">
        <v>395</v>
      </c>
      <c r="HG67" t="s">
        <v>396</v>
      </c>
      <c r="HH67" t="s">
        <v>397</v>
      </c>
      <c r="HI67" t="s">
        <v>397</v>
      </c>
      <c r="HJ67" t="s">
        <v>397</v>
      </c>
      <c r="HK67" t="s">
        <v>397</v>
      </c>
      <c r="HL67">
        <v>0</v>
      </c>
      <c r="HM67">
        <v>100</v>
      </c>
      <c r="HN67">
        <v>100</v>
      </c>
      <c r="HO67">
        <v>2.1240000000000001</v>
      </c>
      <c r="HP67">
        <v>0.1608</v>
      </c>
      <c r="HQ67">
        <v>2.1244800000000099</v>
      </c>
      <c r="HR67">
        <v>0</v>
      </c>
      <c r="HS67">
        <v>0</v>
      </c>
      <c r="HT67">
        <v>0</v>
      </c>
      <c r="HU67">
        <v>0.16085500000000899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0.8</v>
      </c>
      <c r="ID67">
        <v>0.8</v>
      </c>
      <c r="IE67">
        <v>0.41748000000000002</v>
      </c>
      <c r="IF67">
        <v>0</v>
      </c>
      <c r="IG67">
        <v>2.9980500000000001</v>
      </c>
      <c r="IH67">
        <v>2.9565399999999999</v>
      </c>
      <c r="II67">
        <v>2.7453599999999998</v>
      </c>
      <c r="IJ67">
        <v>2.3144499999999999</v>
      </c>
      <c r="IK67">
        <v>31.8049</v>
      </c>
      <c r="IL67">
        <v>24.2364</v>
      </c>
      <c r="IM67">
        <v>18</v>
      </c>
      <c r="IN67">
        <v>1075.82</v>
      </c>
      <c r="IO67">
        <v>667.89400000000001</v>
      </c>
      <c r="IP67">
        <v>24.999700000000001</v>
      </c>
      <c r="IQ67">
        <v>24.003399999999999</v>
      </c>
      <c r="IR67">
        <v>30</v>
      </c>
      <c r="IS67">
        <v>23.87</v>
      </c>
      <c r="IT67">
        <v>23.821999999999999</v>
      </c>
      <c r="IU67">
        <v>100</v>
      </c>
      <c r="IV67">
        <v>14.003500000000001</v>
      </c>
      <c r="IW67">
        <v>66.726799999999997</v>
      </c>
      <c r="IX67">
        <v>25</v>
      </c>
      <c r="IY67">
        <v>400</v>
      </c>
      <c r="IZ67">
        <v>17.725000000000001</v>
      </c>
      <c r="JA67">
        <v>103.51300000000001</v>
      </c>
      <c r="JB67">
        <v>104.79300000000001</v>
      </c>
    </row>
    <row r="68" spans="1:262" x14ac:dyDescent="0.2">
      <c r="A68">
        <v>52</v>
      </c>
      <c r="B68">
        <v>1634338056.5999999</v>
      </c>
      <c r="C68">
        <v>1117.5</v>
      </c>
      <c r="D68" t="s">
        <v>511</v>
      </c>
      <c r="E68" t="s">
        <v>512</v>
      </c>
      <c r="F68" t="s">
        <v>390</v>
      </c>
      <c r="G68">
        <v>1634338056.5999999</v>
      </c>
      <c r="H68">
        <f t="shared" si="46"/>
        <v>1.3033292853275669E-4</v>
      </c>
      <c r="I68">
        <f t="shared" si="47"/>
        <v>0.13033292853275669</v>
      </c>
      <c r="J68">
        <f t="shared" si="48"/>
        <v>-1.3689027127208384</v>
      </c>
      <c r="K68">
        <f t="shared" si="49"/>
        <v>74.388499999999993</v>
      </c>
      <c r="L68">
        <f t="shared" si="50"/>
        <v>375.10149213410915</v>
      </c>
      <c r="M68">
        <f t="shared" si="51"/>
        <v>34.144954421872114</v>
      </c>
      <c r="N68">
        <f t="shared" si="52"/>
        <v>6.7714791737040496</v>
      </c>
      <c r="O68">
        <f t="shared" si="53"/>
        <v>7.1363928663257612E-3</v>
      </c>
      <c r="P68">
        <f t="shared" si="54"/>
        <v>2.7680459551793657</v>
      </c>
      <c r="Q68">
        <f t="shared" si="55"/>
        <v>7.1261872210689825E-3</v>
      </c>
      <c r="R68">
        <f t="shared" si="56"/>
        <v>4.4547827139204852E-3</v>
      </c>
      <c r="S68">
        <f t="shared" si="57"/>
        <v>0</v>
      </c>
      <c r="T68">
        <f t="shared" si="58"/>
        <v>25.351828821778632</v>
      </c>
      <c r="U68">
        <f t="shared" si="59"/>
        <v>25.351828821778632</v>
      </c>
      <c r="V68">
        <f t="shared" si="60"/>
        <v>3.2469880380199618</v>
      </c>
      <c r="W68">
        <f t="shared" si="61"/>
        <v>49.992548178259625</v>
      </c>
      <c r="X68">
        <f t="shared" si="62"/>
        <v>1.6267079491835901</v>
      </c>
      <c r="Y68">
        <f t="shared" si="63"/>
        <v>3.2539008481488056</v>
      </c>
      <c r="Z68">
        <f t="shared" si="64"/>
        <v>1.6202800888363718</v>
      </c>
      <c r="AA68">
        <f t="shared" si="65"/>
        <v>-5.7476821482945697</v>
      </c>
      <c r="AB68">
        <f t="shared" si="66"/>
        <v>5.3381648887968636</v>
      </c>
      <c r="AC68">
        <f t="shared" si="67"/>
        <v>0.40944362501690057</v>
      </c>
      <c r="AD68">
        <f t="shared" si="68"/>
        <v>-7.3634480805218061E-5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48409.975819823485</v>
      </c>
      <c r="AJ68" t="s">
        <v>391</v>
      </c>
      <c r="AK68" t="s">
        <v>391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391</v>
      </c>
      <c r="AQ68" t="s">
        <v>391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-1.3689027127208384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391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238</v>
      </c>
      <c r="BM68">
        <v>300</v>
      </c>
      <c r="BN68">
        <v>300</v>
      </c>
      <c r="BO68">
        <v>300</v>
      </c>
      <c r="BP68">
        <v>10402.799999999999</v>
      </c>
      <c r="BQ68">
        <v>978.41</v>
      </c>
      <c r="BR68">
        <v>-7.35668E-3</v>
      </c>
      <c r="BS68">
        <v>3.15</v>
      </c>
      <c r="BT68" t="s">
        <v>391</v>
      </c>
      <c r="BU68" t="s">
        <v>391</v>
      </c>
      <c r="BV68" t="s">
        <v>391</v>
      </c>
      <c r="BW68" t="s">
        <v>391</v>
      </c>
      <c r="BX68" t="s">
        <v>391</v>
      </c>
      <c r="BY68" t="s">
        <v>391</v>
      </c>
      <c r="BZ68" t="s">
        <v>391</v>
      </c>
      <c r="CA68" t="s">
        <v>391</v>
      </c>
      <c r="CB68" t="s">
        <v>391</v>
      </c>
      <c r="CC68" t="s">
        <v>391</v>
      </c>
      <c r="CD68">
        <f t="shared" si="88"/>
        <v>0</v>
      </c>
      <c r="CE68">
        <f t="shared" si="89"/>
        <v>0</v>
      </c>
      <c r="CF68">
        <f t="shared" si="90"/>
        <v>0</v>
      </c>
      <c r="CG68">
        <f t="shared" si="91"/>
        <v>0</v>
      </c>
      <c r="CH68">
        <v>6</v>
      </c>
      <c r="CI68">
        <v>0.5</v>
      </c>
      <c r="CJ68" t="s">
        <v>392</v>
      </c>
      <c r="CK68">
        <v>2</v>
      </c>
      <c r="CL68">
        <v>1634338056.5999999</v>
      </c>
      <c r="CM68">
        <v>74.388499999999993</v>
      </c>
      <c r="CN68">
        <v>73.572999999999993</v>
      </c>
      <c r="CO68">
        <v>17.8703</v>
      </c>
      <c r="CP68">
        <v>17.793500000000002</v>
      </c>
      <c r="CQ68">
        <v>72.264099999999999</v>
      </c>
      <c r="CR68">
        <v>17.709399999999999</v>
      </c>
      <c r="CS68">
        <v>1000.03</v>
      </c>
      <c r="CT68">
        <v>90.928899999999999</v>
      </c>
      <c r="CU68">
        <v>9.9675299999999994E-2</v>
      </c>
      <c r="CV68">
        <v>25.387599999999999</v>
      </c>
      <c r="CW68">
        <v>-263.76900000000001</v>
      </c>
      <c r="CX68">
        <v>999.9</v>
      </c>
      <c r="CY68">
        <v>0</v>
      </c>
      <c r="CZ68">
        <v>0</v>
      </c>
      <c r="DA68">
        <v>10015</v>
      </c>
      <c r="DB68">
        <v>0</v>
      </c>
      <c r="DC68">
        <v>0.27582000000000001</v>
      </c>
      <c r="DD68">
        <v>0.81559000000000004</v>
      </c>
      <c r="DE68">
        <v>75.742099999999994</v>
      </c>
      <c r="DF68">
        <v>74.905799999999999</v>
      </c>
      <c r="DG68">
        <v>7.6738399999999998E-2</v>
      </c>
      <c r="DH68">
        <v>73.572999999999993</v>
      </c>
      <c r="DI68">
        <v>17.793500000000002</v>
      </c>
      <c r="DJ68">
        <v>1.6249199999999999</v>
      </c>
      <c r="DK68">
        <v>1.61795</v>
      </c>
      <c r="DL68">
        <v>14.1972</v>
      </c>
      <c r="DM68">
        <v>14.130800000000001</v>
      </c>
      <c r="DN68">
        <v>0</v>
      </c>
      <c r="DO68">
        <v>0</v>
      </c>
      <c r="DP68">
        <v>0</v>
      </c>
      <c r="DQ68">
        <v>0</v>
      </c>
      <c r="DR68">
        <v>4.1399999999999997</v>
      </c>
      <c r="DS68">
        <v>0</v>
      </c>
      <c r="DT68">
        <v>-23.03</v>
      </c>
      <c r="DU68">
        <v>-2.0499999999999998</v>
      </c>
      <c r="DV68">
        <v>34.436999999999998</v>
      </c>
      <c r="DW68">
        <v>38.25</v>
      </c>
      <c r="DX68">
        <v>36.25</v>
      </c>
      <c r="DY68">
        <v>37.5</v>
      </c>
      <c r="DZ68">
        <v>35.125</v>
      </c>
      <c r="EA68">
        <v>0</v>
      </c>
      <c r="EB68">
        <v>0</v>
      </c>
      <c r="EC68">
        <v>0</v>
      </c>
      <c r="ED68">
        <v>6016.5</v>
      </c>
      <c r="EE68">
        <v>0</v>
      </c>
      <c r="EF68">
        <v>3.5123076923076901</v>
      </c>
      <c r="EG68">
        <v>0.631794871004837</v>
      </c>
      <c r="EH68">
        <v>-13.3846153965493</v>
      </c>
      <c r="EI68">
        <v>-20.333076923076899</v>
      </c>
      <c r="EJ68">
        <v>15</v>
      </c>
      <c r="EK68">
        <v>1634338001.0999999</v>
      </c>
      <c r="EL68" t="s">
        <v>506</v>
      </c>
      <c r="EM68">
        <v>1634338001.0999999</v>
      </c>
      <c r="EN68">
        <v>1634338001.0999999</v>
      </c>
      <c r="EO68">
        <v>135</v>
      </c>
      <c r="EP68">
        <v>-7.0000000000000001E-3</v>
      </c>
      <c r="EQ68">
        <v>3.0000000000000001E-3</v>
      </c>
      <c r="ER68">
        <v>2.1240000000000001</v>
      </c>
      <c r="ES68">
        <v>0.161</v>
      </c>
      <c r="ET68">
        <v>79</v>
      </c>
      <c r="EU68">
        <v>18</v>
      </c>
      <c r="EV68">
        <v>0.17</v>
      </c>
      <c r="EW68">
        <v>0.16</v>
      </c>
      <c r="EX68">
        <v>0.82244047499999995</v>
      </c>
      <c r="EY68">
        <v>6.0449369606003299E-2</v>
      </c>
      <c r="EZ68">
        <v>2.1242257405920301E-2</v>
      </c>
      <c r="FA68">
        <v>1</v>
      </c>
      <c r="FB68">
        <v>5.8261630000000002E-2</v>
      </c>
      <c r="FC68">
        <v>6.3190941838647896E-3</v>
      </c>
      <c r="FD68">
        <v>1.1817017918772901E-2</v>
      </c>
      <c r="FE68">
        <v>1</v>
      </c>
      <c r="FF68">
        <v>2</v>
      </c>
      <c r="FG68">
        <v>2</v>
      </c>
      <c r="FH68" t="s">
        <v>394</v>
      </c>
      <c r="FI68">
        <v>3.8844599999999998</v>
      </c>
      <c r="FJ68">
        <v>2.7587999999999999</v>
      </c>
      <c r="FK68">
        <v>1.9409300000000001E-2</v>
      </c>
      <c r="FL68">
        <v>1.9830799999999999E-2</v>
      </c>
      <c r="FM68">
        <v>8.5220900000000002E-2</v>
      </c>
      <c r="FN68">
        <v>8.5581099999999993E-2</v>
      </c>
      <c r="FO68">
        <v>38634.300000000003</v>
      </c>
      <c r="FP68">
        <v>42406.400000000001</v>
      </c>
      <c r="FQ68">
        <v>35691.1</v>
      </c>
      <c r="FR68">
        <v>39260.400000000001</v>
      </c>
      <c r="FS68">
        <v>46315.4</v>
      </c>
      <c r="FT68">
        <v>51829.9</v>
      </c>
      <c r="FU68">
        <v>55807.8</v>
      </c>
      <c r="FV68">
        <v>62948.5</v>
      </c>
      <c r="FW68">
        <v>2.6590199999999999</v>
      </c>
      <c r="FX68">
        <v>2.2608999999999999</v>
      </c>
      <c r="FY68">
        <v>-0.636652</v>
      </c>
      <c r="FZ68">
        <v>0</v>
      </c>
      <c r="GA68">
        <v>-244.745</v>
      </c>
      <c r="GB68">
        <v>999.9</v>
      </c>
      <c r="GC68">
        <v>51.886000000000003</v>
      </c>
      <c r="GD68">
        <v>27.492999999999999</v>
      </c>
      <c r="GE68">
        <v>21.025099999999998</v>
      </c>
      <c r="GF68">
        <v>56.000300000000003</v>
      </c>
      <c r="GG68">
        <v>44.651400000000002</v>
      </c>
      <c r="GH68">
        <v>3</v>
      </c>
      <c r="GI68">
        <v>-0.25000299999999998</v>
      </c>
      <c r="GJ68">
        <v>-0.89391600000000004</v>
      </c>
      <c r="GK68">
        <v>20.146899999999999</v>
      </c>
      <c r="GL68">
        <v>5.2015700000000002</v>
      </c>
      <c r="GM68">
        <v>12.007</v>
      </c>
      <c r="GN68">
        <v>4.9757999999999996</v>
      </c>
      <c r="GO68">
        <v>3.29305</v>
      </c>
      <c r="GP68">
        <v>44.5</v>
      </c>
      <c r="GQ68">
        <v>2203.6999999999998</v>
      </c>
      <c r="GR68">
        <v>9999</v>
      </c>
      <c r="GS68">
        <v>9999</v>
      </c>
      <c r="GT68">
        <v>1.8631</v>
      </c>
      <c r="GU68">
        <v>1.8680099999999999</v>
      </c>
      <c r="GV68">
        <v>1.8677299999999999</v>
      </c>
      <c r="GW68">
        <v>1.8689</v>
      </c>
      <c r="GX68">
        <v>1.86981</v>
      </c>
      <c r="GY68">
        <v>1.8658399999999999</v>
      </c>
      <c r="GZ68">
        <v>1.8669100000000001</v>
      </c>
      <c r="HA68">
        <v>1.86829</v>
      </c>
      <c r="HB68">
        <v>5</v>
      </c>
      <c r="HC68">
        <v>0</v>
      </c>
      <c r="HD68">
        <v>0</v>
      </c>
      <c r="HE68">
        <v>0</v>
      </c>
      <c r="HF68" t="s">
        <v>395</v>
      </c>
      <c r="HG68" t="s">
        <v>396</v>
      </c>
      <c r="HH68" t="s">
        <v>397</v>
      </c>
      <c r="HI68" t="s">
        <v>397</v>
      </c>
      <c r="HJ68" t="s">
        <v>397</v>
      </c>
      <c r="HK68" t="s">
        <v>397</v>
      </c>
      <c r="HL68">
        <v>0</v>
      </c>
      <c r="HM68">
        <v>100</v>
      </c>
      <c r="HN68">
        <v>100</v>
      </c>
      <c r="HO68">
        <v>2.1240000000000001</v>
      </c>
      <c r="HP68">
        <v>0.16089999999999999</v>
      </c>
      <c r="HQ68">
        <v>2.1244800000000099</v>
      </c>
      <c r="HR68">
        <v>0</v>
      </c>
      <c r="HS68">
        <v>0</v>
      </c>
      <c r="HT68">
        <v>0</v>
      </c>
      <c r="HU68">
        <v>0.16085500000000899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0.9</v>
      </c>
      <c r="ID68">
        <v>0.9</v>
      </c>
      <c r="IE68">
        <v>0.41626000000000002</v>
      </c>
      <c r="IF68">
        <v>0</v>
      </c>
      <c r="IG68">
        <v>2.9980500000000001</v>
      </c>
      <c r="IH68">
        <v>2.9565399999999999</v>
      </c>
      <c r="II68">
        <v>2.7453599999999998</v>
      </c>
      <c r="IJ68">
        <v>2.3010299999999999</v>
      </c>
      <c r="IK68">
        <v>31.8049</v>
      </c>
      <c r="IL68">
        <v>24.2364</v>
      </c>
      <c r="IM68">
        <v>18</v>
      </c>
      <c r="IN68">
        <v>1075.79</v>
      </c>
      <c r="IO68">
        <v>667.91200000000003</v>
      </c>
      <c r="IP68">
        <v>24.999700000000001</v>
      </c>
      <c r="IQ68">
        <v>24.003399999999999</v>
      </c>
      <c r="IR68">
        <v>29.9999</v>
      </c>
      <c r="IS68">
        <v>23.869800000000001</v>
      </c>
      <c r="IT68">
        <v>23.8218</v>
      </c>
      <c r="IU68">
        <v>100</v>
      </c>
      <c r="IV68">
        <v>14.293200000000001</v>
      </c>
      <c r="IW68">
        <v>66.726799999999997</v>
      </c>
      <c r="IX68">
        <v>25</v>
      </c>
      <c r="IY68">
        <v>400</v>
      </c>
      <c r="IZ68">
        <v>17.7102</v>
      </c>
      <c r="JA68">
        <v>103.51300000000001</v>
      </c>
      <c r="JB68">
        <v>104.794</v>
      </c>
    </row>
    <row r="69" spans="1:262" x14ac:dyDescent="0.2">
      <c r="A69">
        <v>53</v>
      </c>
      <c r="B69">
        <v>1634338061.5999999</v>
      </c>
      <c r="C69">
        <v>1122.5</v>
      </c>
      <c r="D69" t="s">
        <v>513</v>
      </c>
      <c r="E69" t="s">
        <v>514</v>
      </c>
      <c r="F69" t="s">
        <v>390</v>
      </c>
      <c r="G69">
        <v>1634338061.5999999</v>
      </c>
      <c r="H69">
        <f t="shared" si="46"/>
        <v>1.5034883726455157E-4</v>
      </c>
      <c r="I69">
        <f t="shared" si="47"/>
        <v>0.15034883726455156</v>
      </c>
      <c r="J69">
        <f t="shared" si="48"/>
        <v>-1.3960953733180284</v>
      </c>
      <c r="K69">
        <f t="shared" si="49"/>
        <v>73.926500000000004</v>
      </c>
      <c r="L69">
        <f t="shared" si="50"/>
        <v>339.60452772800289</v>
      </c>
      <c r="M69">
        <f t="shared" si="51"/>
        <v>30.913618416524105</v>
      </c>
      <c r="N69">
        <f t="shared" si="52"/>
        <v>6.7294026589055012</v>
      </c>
      <c r="O69">
        <f t="shared" si="53"/>
        <v>8.2321977385382966E-3</v>
      </c>
      <c r="P69">
        <f t="shared" si="54"/>
        <v>2.7580726052614435</v>
      </c>
      <c r="Q69">
        <f t="shared" si="55"/>
        <v>8.2185714873123702E-3</v>
      </c>
      <c r="R69">
        <f t="shared" si="56"/>
        <v>5.1378295389923742E-3</v>
      </c>
      <c r="S69">
        <f t="shared" si="57"/>
        <v>0</v>
      </c>
      <c r="T69">
        <f t="shared" si="58"/>
        <v>25.345996700588579</v>
      </c>
      <c r="U69">
        <f t="shared" si="59"/>
        <v>25.345996700588579</v>
      </c>
      <c r="V69">
        <f t="shared" si="60"/>
        <v>3.2458621931220035</v>
      </c>
      <c r="W69">
        <f t="shared" si="61"/>
        <v>49.945705690085859</v>
      </c>
      <c r="X69">
        <f t="shared" si="62"/>
        <v>1.6251644191258001</v>
      </c>
      <c r="Y69">
        <f t="shared" si="63"/>
        <v>3.2538621622647179</v>
      </c>
      <c r="Z69">
        <f t="shared" si="64"/>
        <v>1.6206977739962034</v>
      </c>
      <c r="AA69">
        <f t="shared" si="65"/>
        <v>-6.630383723366724</v>
      </c>
      <c r="AB69">
        <f t="shared" si="66"/>
        <v>6.1563895062832446</v>
      </c>
      <c r="AC69">
        <f t="shared" si="67"/>
        <v>0.4738955712840392</v>
      </c>
      <c r="AD69">
        <f t="shared" si="68"/>
        <v>-9.8645799440078008E-5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48137.077926343925</v>
      </c>
      <c r="AJ69" t="s">
        <v>391</v>
      </c>
      <c r="AK69" t="s">
        <v>391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391</v>
      </c>
      <c r="AQ69" t="s">
        <v>391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-1.3960953733180284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391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238</v>
      </c>
      <c r="BM69">
        <v>300</v>
      </c>
      <c r="BN69">
        <v>300</v>
      </c>
      <c r="BO69">
        <v>300</v>
      </c>
      <c r="BP69">
        <v>10402.799999999999</v>
      </c>
      <c r="BQ69">
        <v>978.41</v>
      </c>
      <c r="BR69">
        <v>-7.35668E-3</v>
      </c>
      <c r="BS69">
        <v>3.15</v>
      </c>
      <c r="BT69" t="s">
        <v>391</v>
      </c>
      <c r="BU69" t="s">
        <v>391</v>
      </c>
      <c r="BV69" t="s">
        <v>391</v>
      </c>
      <c r="BW69" t="s">
        <v>391</v>
      </c>
      <c r="BX69" t="s">
        <v>391</v>
      </c>
      <c r="BY69" t="s">
        <v>391</v>
      </c>
      <c r="BZ69" t="s">
        <v>391</v>
      </c>
      <c r="CA69" t="s">
        <v>391</v>
      </c>
      <c r="CB69" t="s">
        <v>391</v>
      </c>
      <c r="CC69" t="s">
        <v>391</v>
      </c>
      <c r="CD69">
        <f t="shared" si="88"/>
        <v>0</v>
      </c>
      <c r="CE69">
        <f t="shared" si="89"/>
        <v>0</v>
      </c>
      <c r="CF69">
        <f t="shared" si="90"/>
        <v>0</v>
      </c>
      <c r="CG69">
        <f t="shared" si="91"/>
        <v>0</v>
      </c>
      <c r="CH69">
        <v>6</v>
      </c>
      <c r="CI69">
        <v>0.5</v>
      </c>
      <c r="CJ69" t="s">
        <v>392</v>
      </c>
      <c r="CK69">
        <v>2</v>
      </c>
      <c r="CL69">
        <v>1634338061.5999999</v>
      </c>
      <c r="CM69">
        <v>73.926500000000004</v>
      </c>
      <c r="CN69">
        <v>73.095500000000001</v>
      </c>
      <c r="CO69">
        <v>17.853400000000001</v>
      </c>
      <c r="CP69">
        <v>17.764800000000001</v>
      </c>
      <c r="CQ69">
        <v>71.802000000000007</v>
      </c>
      <c r="CR69">
        <v>17.692599999999999</v>
      </c>
      <c r="CS69">
        <v>999.98599999999999</v>
      </c>
      <c r="CT69">
        <v>90.928100000000001</v>
      </c>
      <c r="CU69">
        <v>0.100187</v>
      </c>
      <c r="CV69">
        <v>25.3874</v>
      </c>
      <c r="CW69">
        <v>-263.79399999999998</v>
      </c>
      <c r="CX69">
        <v>999.9</v>
      </c>
      <c r="CY69">
        <v>0</v>
      </c>
      <c r="CZ69">
        <v>0</v>
      </c>
      <c r="DA69">
        <v>9956.25</v>
      </c>
      <c r="DB69">
        <v>0</v>
      </c>
      <c r="DC69">
        <v>0.27582000000000001</v>
      </c>
      <c r="DD69">
        <v>0.83097799999999999</v>
      </c>
      <c r="DE69">
        <v>75.270300000000006</v>
      </c>
      <c r="DF69">
        <v>74.417500000000004</v>
      </c>
      <c r="DG69">
        <v>8.8598300000000005E-2</v>
      </c>
      <c r="DH69">
        <v>73.095500000000001</v>
      </c>
      <c r="DI69">
        <v>17.764800000000001</v>
      </c>
      <c r="DJ69">
        <v>1.62338</v>
      </c>
      <c r="DK69">
        <v>1.6153200000000001</v>
      </c>
      <c r="DL69">
        <v>14.182499999999999</v>
      </c>
      <c r="DM69">
        <v>14.105700000000001</v>
      </c>
      <c r="DN69">
        <v>0</v>
      </c>
      <c r="DO69">
        <v>0</v>
      </c>
      <c r="DP69">
        <v>0</v>
      </c>
      <c r="DQ69">
        <v>0</v>
      </c>
      <c r="DR69">
        <v>3.06</v>
      </c>
      <c r="DS69">
        <v>0</v>
      </c>
      <c r="DT69">
        <v>-21.82</v>
      </c>
      <c r="DU69">
        <v>-1.26</v>
      </c>
      <c r="DV69">
        <v>34.311999999999998</v>
      </c>
      <c r="DW69">
        <v>38.125</v>
      </c>
      <c r="DX69">
        <v>36.125</v>
      </c>
      <c r="DY69">
        <v>37.375</v>
      </c>
      <c r="DZ69">
        <v>35</v>
      </c>
      <c r="EA69">
        <v>0</v>
      </c>
      <c r="EB69">
        <v>0</v>
      </c>
      <c r="EC69">
        <v>0</v>
      </c>
      <c r="ED69">
        <v>6021.3000001907303</v>
      </c>
      <c r="EE69">
        <v>0</v>
      </c>
      <c r="EF69">
        <v>3.5976923076923102</v>
      </c>
      <c r="EG69">
        <v>-0.44717957377303102</v>
      </c>
      <c r="EH69">
        <v>-1.0919658204429299</v>
      </c>
      <c r="EI69">
        <v>-21.07</v>
      </c>
      <c r="EJ69">
        <v>15</v>
      </c>
      <c r="EK69">
        <v>1634338001.0999999</v>
      </c>
      <c r="EL69" t="s">
        <v>506</v>
      </c>
      <c r="EM69">
        <v>1634338001.0999999</v>
      </c>
      <c r="EN69">
        <v>1634338001.0999999</v>
      </c>
      <c r="EO69">
        <v>135</v>
      </c>
      <c r="EP69">
        <v>-7.0000000000000001E-3</v>
      </c>
      <c r="EQ69">
        <v>3.0000000000000001E-3</v>
      </c>
      <c r="ER69">
        <v>2.1240000000000001</v>
      </c>
      <c r="ES69">
        <v>0.161</v>
      </c>
      <c r="ET69">
        <v>79</v>
      </c>
      <c r="EU69">
        <v>18</v>
      </c>
      <c r="EV69">
        <v>0.17</v>
      </c>
      <c r="EW69">
        <v>0.16</v>
      </c>
      <c r="EX69">
        <v>0.83062782499999999</v>
      </c>
      <c r="EY69">
        <v>-8.9383902439053291E-3</v>
      </c>
      <c r="EZ69">
        <v>1.77147666028761E-2</v>
      </c>
      <c r="FA69">
        <v>1</v>
      </c>
      <c r="FB69">
        <v>6.3392304999999996E-2</v>
      </c>
      <c r="FC69">
        <v>0.17435870318949301</v>
      </c>
      <c r="FD69">
        <v>1.72063704992068E-2</v>
      </c>
      <c r="FE69">
        <v>1</v>
      </c>
      <c r="FF69">
        <v>2</v>
      </c>
      <c r="FG69">
        <v>2</v>
      </c>
      <c r="FH69" t="s">
        <v>394</v>
      </c>
      <c r="FI69">
        <v>3.8843999999999999</v>
      </c>
      <c r="FJ69">
        <v>2.7587999999999999</v>
      </c>
      <c r="FK69">
        <v>1.9288699999999999E-2</v>
      </c>
      <c r="FL69">
        <v>1.9705899999999998E-2</v>
      </c>
      <c r="FM69">
        <v>8.5162799999999997E-2</v>
      </c>
      <c r="FN69">
        <v>8.5483799999999999E-2</v>
      </c>
      <c r="FO69">
        <v>38639.300000000003</v>
      </c>
      <c r="FP69">
        <v>42411.7</v>
      </c>
      <c r="FQ69">
        <v>35691.300000000003</v>
      </c>
      <c r="FR69">
        <v>39260.300000000003</v>
      </c>
      <c r="FS69">
        <v>46318.5</v>
      </c>
      <c r="FT69">
        <v>51835.8</v>
      </c>
      <c r="FU69">
        <v>55807.9</v>
      </c>
      <c r="FV69">
        <v>62948.9</v>
      </c>
      <c r="FW69">
        <v>2.6591</v>
      </c>
      <c r="FX69">
        <v>2.26078</v>
      </c>
      <c r="FY69">
        <v>-0.63739000000000001</v>
      </c>
      <c r="FZ69">
        <v>0</v>
      </c>
      <c r="GA69">
        <v>-244.74799999999999</v>
      </c>
      <c r="GB69">
        <v>999.9</v>
      </c>
      <c r="GC69">
        <v>51.886000000000003</v>
      </c>
      <c r="GD69">
        <v>27.492999999999999</v>
      </c>
      <c r="GE69">
        <v>21.024100000000001</v>
      </c>
      <c r="GF69">
        <v>56.280299999999997</v>
      </c>
      <c r="GG69">
        <v>44.6434</v>
      </c>
      <c r="GH69">
        <v>3</v>
      </c>
      <c r="GI69">
        <v>-0.250305</v>
      </c>
      <c r="GJ69">
        <v>-0.89525100000000002</v>
      </c>
      <c r="GK69">
        <v>20.146899999999999</v>
      </c>
      <c r="GL69">
        <v>5.2006699999999997</v>
      </c>
      <c r="GM69">
        <v>12.0077</v>
      </c>
      <c r="GN69">
        <v>4.9756499999999999</v>
      </c>
      <c r="GO69">
        <v>3.2930000000000001</v>
      </c>
      <c r="GP69">
        <v>44.5</v>
      </c>
      <c r="GQ69">
        <v>2204.1</v>
      </c>
      <c r="GR69">
        <v>9999</v>
      </c>
      <c r="GS69">
        <v>9999</v>
      </c>
      <c r="GT69">
        <v>1.8631</v>
      </c>
      <c r="GU69">
        <v>1.8680000000000001</v>
      </c>
      <c r="GV69">
        <v>1.86774</v>
      </c>
      <c r="GW69">
        <v>1.8689199999999999</v>
      </c>
      <c r="GX69">
        <v>1.86981</v>
      </c>
      <c r="GY69">
        <v>1.86582</v>
      </c>
      <c r="GZ69">
        <v>1.8669100000000001</v>
      </c>
      <c r="HA69">
        <v>1.86829</v>
      </c>
      <c r="HB69">
        <v>5</v>
      </c>
      <c r="HC69">
        <v>0</v>
      </c>
      <c r="HD69">
        <v>0</v>
      </c>
      <c r="HE69">
        <v>0</v>
      </c>
      <c r="HF69" t="s">
        <v>395</v>
      </c>
      <c r="HG69" t="s">
        <v>396</v>
      </c>
      <c r="HH69" t="s">
        <v>397</v>
      </c>
      <c r="HI69" t="s">
        <v>397</v>
      </c>
      <c r="HJ69" t="s">
        <v>397</v>
      </c>
      <c r="HK69" t="s">
        <v>397</v>
      </c>
      <c r="HL69">
        <v>0</v>
      </c>
      <c r="HM69">
        <v>100</v>
      </c>
      <c r="HN69">
        <v>100</v>
      </c>
      <c r="HO69">
        <v>2.1240000000000001</v>
      </c>
      <c r="HP69">
        <v>0.1608</v>
      </c>
      <c r="HQ69">
        <v>2.1244800000000099</v>
      </c>
      <c r="HR69">
        <v>0</v>
      </c>
      <c r="HS69">
        <v>0</v>
      </c>
      <c r="HT69">
        <v>0</v>
      </c>
      <c r="HU69">
        <v>0.16085500000000899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1</v>
      </c>
      <c r="ID69">
        <v>1</v>
      </c>
      <c r="IE69">
        <v>0.41503899999999999</v>
      </c>
      <c r="IF69">
        <v>0</v>
      </c>
      <c r="IG69">
        <v>2.9980500000000001</v>
      </c>
      <c r="IH69">
        <v>2.9565399999999999</v>
      </c>
      <c r="II69">
        <v>2.7453599999999998</v>
      </c>
      <c r="IJ69">
        <v>2.3071299999999999</v>
      </c>
      <c r="IK69">
        <v>31.8049</v>
      </c>
      <c r="IL69">
        <v>24.245100000000001</v>
      </c>
      <c r="IM69">
        <v>18</v>
      </c>
      <c r="IN69">
        <v>1075.8399999999999</v>
      </c>
      <c r="IO69">
        <v>667.78599999999994</v>
      </c>
      <c r="IP69">
        <v>24.999700000000001</v>
      </c>
      <c r="IQ69">
        <v>24.0014</v>
      </c>
      <c r="IR69">
        <v>29.9999</v>
      </c>
      <c r="IS69">
        <v>23.867999999999999</v>
      </c>
      <c r="IT69">
        <v>23.8201</v>
      </c>
      <c r="IU69">
        <v>100</v>
      </c>
      <c r="IV69">
        <v>14.293200000000001</v>
      </c>
      <c r="IW69">
        <v>66.726799999999997</v>
      </c>
      <c r="IX69">
        <v>25</v>
      </c>
      <c r="IY69">
        <v>400</v>
      </c>
      <c r="IZ69">
        <v>17.7195</v>
      </c>
      <c r="JA69">
        <v>103.51300000000001</v>
      </c>
      <c r="JB69">
        <v>104.794</v>
      </c>
    </row>
    <row r="70" spans="1:262" x14ac:dyDescent="0.2">
      <c r="A70">
        <v>54</v>
      </c>
      <c r="B70">
        <v>1634338066.5999999</v>
      </c>
      <c r="C70">
        <v>1127.5</v>
      </c>
      <c r="D70" t="s">
        <v>515</v>
      </c>
      <c r="E70" t="s">
        <v>516</v>
      </c>
      <c r="F70" t="s">
        <v>390</v>
      </c>
      <c r="G70">
        <v>1634338066.5999999</v>
      </c>
      <c r="H70">
        <f t="shared" si="46"/>
        <v>1.4203336748606465E-4</v>
      </c>
      <c r="I70">
        <f t="shared" si="47"/>
        <v>0.14203336748606465</v>
      </c>
      <c r="J70">
        <f t="shared" si="48"/>
        <v>-1.3505931445660293</v>
      </c>
      <c r="K70">
        <f t="shared" si="49"/>
        <v>73.474699999999999</v>
      </c>
      <c r="L70">
        <f t="shared" si="50"/>
        <v>345.71514003944998</v>
      </c>
      <c r="M70">
        <f t="shared" si="51"/>
        <v>31.469772633262075</v>
      </c>
      <c r="N70">
        <f t="shared" si="52"/>
        <v>6.6882581510121</v>
      </c>
      <c r="O70">
        <f t="shared" si="53"/>
        <v>7.7730718121948334E-3</v>
      </c>
      <c r="P70">
        <f t="shared" si="54"/>
        <v>2.76421934050247</v>
      </c>
      <c r="Q70">
        <f t="shared" si="55"/>
        <v>7.7609488630847583E-3</v>
      </c>
      <c r="R70">
        <f t="shared" si="56"/>
        <v>4.8516806396443415E-3</v>
      </c>
      <c r="S70">
        <f t="shared" si="57"/>
        <v>0</v>
      </c>
      <c r="T70">
        <f t="shared" si="58"/>
        <v>25.344567292036004</v>
      </c>
      <c r="U70">
        <f t="shared" si="59"/>
        <v>25.344567292036004</v>
      </c>
      <c r="V70">
        <f t="shared" si="60"/>
        <v>3.2455863091455881</v>
      </c>
      <c r="W70">
        <f t="shared" si="61"/>
        <v>49.928594131211653</v>
      </c>
      <c r="X70">
        <f t="shared" si="62"/>
        <v>1.6242406796618998</v>
      </c>
      <c r="Y70">
        <f t="shared" si="63"/>
        <v>3.2531272068134296</v>
      </c>
      <c r="Z70">
        <f t="shared" si="64"/>
        <v>1.6213456294836883</v>
      </c>
      <c r="AA70">
        <f t="shared" si="65"/>
        <v>-6.2636715061354513</v>
      </c>
      <c r="AB70">
        <f t="shared" si="66"/>
        <v>5.8168334213469528</v>
      </c>
      <c r="AC70">
        <f t="shared" si="67"/>
        <v>0.44675041351879469</v>
      </c>
      <c r="AD70">
        <f t="shared" si="68"/>
        <v>-8.767126970354866E-5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48305.836234920265</v>
      </c>
      <c r="AJ70" t="s">
        <v>391</v>
      </c>
      <c r="AK70" t="s">
        <v>391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391</v>
      </c>
      <c r="AQ70" t="s">
        <v>391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-1.3505931445660293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391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238</v>
      </c>
      <c r="BM70">
        <v>300</v>
      </c>
      <c r="BN70">
        <v>300</v>
      </c>
      <c r="BO70">
        <v>300</v>
      </c>
      <c r="BP70">
        <v>10402.799999999999</v>
      </c>
      <c r="BQ70">
        <v>978.41</v>
      </c>
      <c r="BR70">
        <v>-7.35668E-3</v>
      </c>
      <c r="BS70">
        <v>3.15</v>
      </c>
      <c r="BT70" t="s">
        <v>391</v>
      </c>
      <c r="BU70" t="s">
        <v>391</v>
      </c>
      <c r="BV70" t="s">
        <v>391</v>
      </c>
      <c r="BW70" t="s">
        <v>391</v>
      </c>
      <c r="BX70" t="s">
        <v>391</v>
      </c>
      <c r="BY70" t="s">
        <v>391</v>
      </c>
      <c r="BZ70" t="s">
        <v>391</v>
      </c>
      <c r="CA70" t="s">
        <v>391</v>
      </c>
      <c r="CB70" t="s">
        <v>391</v>
      </c>
      <c r="CC70" t="s">
        <v>391</v>
      </c>
      <c r="CD70">
        <f t="shared" si="88"/>
        <v>0</v>
      </c>
      <c r="CE70">
        <f t="shared" si="89"/>
        <v>0</v>
      </c>
      <c r="CF70">
        <f t="shared" si="90"/>
        <v>0</v>
      </c>
      <c r="CG70">
        <f t="shared" si="91"/>
        <v>0</v>
      </c>
      <c r="CH70">
        <v>6</v>
      </c>
      <c r="CI70">
        <v>0.5</v>
      </c>
      <c r="CJ70" t="s">
        <v>392</v>
      </c>
      <c r="CK70">
        <v>2</v>
      </c>
      <c r="CL70">
        <v>1634338066.5999999</v>
      </c>
      <c r="CM70">
        <v>73.474699999999999</v>
      </c>
      <c r="CN70">
        <v>72.670599999999993</v>
      </c>
      <c r="CO70">
        <v>17.843299999999999</v>
      </c>
      <c r="CP70">
        <v>17.759599999999999</v>
      </c>
      <c r="CQ70">
        <v>71.350200000000001</v>
      </c>
      <c r="CR70">
        <v>17.682400000000001</v>
      </c>
      <c r="CS70">
        <v>999.99300000000005</v>
      </c>
      <c r="CT70">
        <v>90.927999999999997</v>
      </c>
      <c r="CU70">
        <v>0.10004300000000001</v>
      </c>
      <c r="CV70">
        <v>25.383600000000001</v>
      </c>
      <c r="CW70">
        <v>-263.73200000000003</v>
      </c>
      <c r="CX70">
        <v>999.9</v>
      </c>
      <c r="CY70">
        <v>0</v>
      </c>
      <c r="CZ70">
        <v>0</v>
      </c>
      <c r="DA70">
        <v>9992.5</v>
      </c>
      <c r="DB70">
        <v>0</v>
      </c>
      <c r="DC70">
        <v>0.27582000000000001</v>
      </c>
      <c r="DD70">
        <v>0.80409200000000003</v>
      </c>
      <c r="DE70">
        <v>74.8095</v>
      </c>
      <c r="DF70">
        <v>73.984499999999997</v>
      </c>
      <c r="DG70">
        <v>8.37421E-2</v>
      </c>
      <c r="DH70">
        <v>72.670599999999993</v>
      </c>
      <c r="DI70">
        <v>17.759599999999999</v>
      </c>
      <c r="DJ70">
        <v>1.62246</v>
      </c>
      <c r="DK70">
        <v>1.6148400000000001</v>
      </c>
      <c r="DL70">
        <v>14.1737</v>
      </c>
      <c r="DM70">
        <v>14.1012</v>
      </c>
      <c r="DN70">
        <v>0</v>
      </c>
      <c r="DO70">
        <v>0</v>
      </c>
      <c r="DP70">
        <v>0</v>
      </c>
      <c r="DQ70">
        <v>0</v>
      </c>
      <c r="DR70">
        <v>-0.34</v>
      </c>
      <c r="DS70">
        <v>0</v>
      </c>
      <c r="DT70">
        <v>-15.75</v>
      </c>
      <c r="DU70">
        <v>-1.01</v>
      </c>
      <c r="DV70">
        <v>34.25</v>
      </c>
      <c r="DW70">
        <v>38</v>
      </c>
      <c r="DX70">
        <v>36.061999999999998</v>
      </c>
      <c r="DY70">
        <v>37.186999999999998</v>
      </c>
      <c r="DZ70">
        <v>34.936999999999998</v>
      </c>
      <c r="EA70">
        <v>0</v>
      </c>
      <c r="EB70">
        <v>0</v>
      </c>
      <c r="EC70">
        <v>0</v>
      </c>
      <c r="ED70">
        <v>6026.7000000476801</v>
      </c>
      <c r="EE70">
        <v>0</v>
      </c>
      <c r="EF70">
        <v>3.2355999999999998</v>
      </c>
      <c r="EG70">
        <v>-7.7446154227764703</v>
      </c>
      <c r="EH70">
        <v>6.8407692074188002</v>
      </c>
      <c r="EI70">
        <v>-20.854399999999998</v>
      </c>
      <c r="EJ70">
        <v>15</v>
      </c>
      <c r="EK70">
        <v>1634338001.0999999</v>
      </c>
      <c r="EL70" t="s">
        <v>506</v>
      </c>
      <c r="EM70">
        <v>1634338001.0999999</v>
      </c>
      <c r="EN70">
        <v>1634338001.0999999</v>
      </c>
      <c r="EO70">
        <v>135</v>
      </c>
      <c r="EP70">
        <v>-7.0000000000000001E-3</v>
      </c>
      <c r="EQ70">
        <v>3.0000000000000001E-3</v>
      </c>
      <c r="ER70">
        <v>2.1240000000000001</v>
      </c>
      <c r="ES70">
        <v>0.161</v>
      </c>
      <c r="ET70">
        <v>79</v>
      </c>
      <c r="EU70">
        <v>18</v>
      </c>
      <c r="EV70">
        <v>0.17</v>
      </c>
      <c r="EW70">
        <v>0.16</v>
      </c>
      <c r="EX70">
        <v>0.82312143902438994</v>
      </c>
      <c r="EY70">
        <v>2.86554773519179E-2</v>
      </c>
      <c r="EZ70">
        <v>1.43210281839776E-2</v>
      </c>
      <c r="FA70">
        <v>1</v>
      </c>
      <c r="FB70">
        <v>7.3115185365853694E-2</v>
      </c>
      <c r="FC70">
        <v>0.130454061324042</v>
      </c>
      <c r="FD70">
        <v>1.3688192670871799E-2</v>
      </c>
      <c r="FE70">
        <v>1</v>
      </c>
      <c r="FF70">
        <v>2</v>
      </c>
      <c r="FG70">
        <v>2</v>
      </c>
      <c r="FH70" t="s">
        <v>394</v>
      </c>
      <c r="FI70">
        <v>3.8843999999999999</v>
      </c>
      <c r="FJ70">
        <v>2.7589600000000001</v>
      </c>
      <c r="FK70">
        <v>1.9170199999999998E-2</v>
      </c>
      <c r="FL70">
        <v>1.9594199999999999E-2</v>
      </c>
      <c r="FM70">
        <v>8.5126300000000002E-2</v>
      </c>
      <c r="FN70">
        <v>8.5464700000000005E-2</v>
      </c>
      <c r="FO70">
        <v>38643.9</v>
      </c>
      <c r="FP70">
        <v>42416.800000000003</v>
      </c>
      <c r="FQ70">
        <v>35691.199999999997</v>
      </c>
      <c r="FR70">
        <v>39260.6</v>
      </c>
      <c r="FS70">
        <v>46320.2</v>
      </c>
      <c r="FT70">
        <v>51836.800000000003</v>
      </c>
      <c r="FU70">
        <v>55807.8</v>
      </c>
      <c r="FV70">
        <v>62948.800000000003</v>
      </c>
      <c r="FW70">
        <v>2.66073</v>
      </c>
      <c r="FX70">
        <v>2.2607300000000001</v>
      </c>
      <c r="FY70">
        <v>-0.63543799999999995</v>
      </c>
      <c r="FZ70">
        <v>0</v>
      </c>
      <c r="GA70">
        <v>-244.745</v>
      </c>
      <c r="GB70">
        <v>999.9</v>
      </c>
      <c r="GC70">
        <v>51.886000000000003</v>
      </c>
      <c r="GD70">
        <v>27.472999999999999</v>
      </c>
      <c r="GE70">
        <v>20.997499999999999</v>
      </c>
      <c r="GF70">
        <v>56.170299999999997</v>
      </c>
      <c r="GG70">
        <v>44.623399999999997</v>
      </c>
      <c r="GH70">
        <v>3</v>
      </c>
      <c r="GI70">
        <v>-0.25035800000000002</v>
      </c>
      <c r="GJ70">
        <v>-0.89620900000000003</v>
      </c>
      <c r="GK70">
        <v>20.146899999999999</v>
      </c>
      <c r="GL70">
        <v>5.2006699999999997</v>
      </c>
      <c r="GM70">
        <v>12.0067</v>
      </c>
      <c r="GN70">
        <v>4.9757499999999997</v>
      </c>
      <c r="GO70">
        <v>3.2930299999999999</v>
      </c>
      <c r="GP70">
        <v>44.5</v>
      </c>
      <c r="GQ70">
        <v>2204.1</v>
      </c>
      <c r="GR70">
        <v>9999</v>
      </c>
      <c r="GS70">
        <v>9999</v>
      </c>
      <c r="GT70">
        <v>1.8631</v>
      </c>
      <c r="GU70">
        <v>1.86799</v>
      </c>
      <c r="GV70">
        <v>1.8677299999999999</v>
      </c>
      <c r="GW70">
        <v>1.8689</v>
      </c>
      <c r="GX70">
        <v>1.8697999999999999</v>
      </c>
      <c r="GY70">
        <v>1.8658300000000001</v>
      </c>
      <c r="GZ70">
        <v>1.8669100000000001</v>
      </c>
      <c r="HA70">
        <v>1.86829</v>
      </c>
      <c r="HB70">
        <v>5</v>
      </c>
      <c r="HC70">
        <v>0</v>
      </c>
      <c r="HD70">
        <v>0</v>
      </c>
      <c r="HE70">
        <v>0</v>
      </c>
      <c r="HF70" t="s">
        <v>395</v>
      </c>
      <c r="HG70" t="s">
        <v>396</v>
      </c>
      <c r="HH70" t="s">
        <v>397</v>
      </c>
      <c r="HI70" t="s">
        <v>397</v>
      </c>
      <c r="HJ70" t="s">
        <v>397</v>
      </c>
      <c r="HK70" t="s">
        <v>397</v>
      </c>
      <c r="HL70">
        <v>0</v>
      </c>
      <c r="HM70">
        <v>100</v>
      </c>
      <c r="HN70">
        <v>100</v>
      </c>
      <c r="HO70">
        <v>2.1240000000000001</v>
      </c>
      <c r="HP70">
        <v>0.16089999999999999</v>
      </c>
      <c r="HQ70">
        <v>2.1244800000000099</v>
      </c>
      <c r="HR70">
        <v>0</v>
      </c>
      <c r="HS70">
        <v>0</v>
      </c>
      <c r="HT70">
        <v>0</v>
      </c>
      <c r="HU70">
        <v>0.16085500000000899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1.1000000000000001</v>
      </c>
      <c r="ID70">
        <v>1.1000000000000001</v>
      </c>
      <c r="IE70">
        <v>0.41259800000000002</v>
      </c>
      <c r="IF70">
        <v>0</v>
      </c>
      <c r="IG70">
        <v>2.9980500000000001</v>
      </c>
      <c r="IH70">
        <v>2.9565399999999999</v>
      </c>
      <c r="II70">
        <v>2.7453599999999998</v>
      </c>
      <c r="IJ70">
        <v>2.33643</v>
      </c>
      <c r="IK70">
        <v>31.8049</v>
      </c>
      <c r="IL70">
        <v>24.2364</v>
      </c>
      <c r="IM70">
        <v>18</v>
      </c>
      <c r="IN70">
        <v>1077.81</v>
      </c>
      <c r="IO70">
        <v>667.73699999999997</v>
      </c>
      <c r="IP70">
        <v>24.999700000000001</v>
      </c>
      <c r="IQ70">
        <v>24.001300000000001</v>
      </c>
      <c r="IR70">
        <v>30.0001</v>
      </c>
      <c r="IS70">
        <v>23.867799999999999</v>
      </c>
      <c r="IT70">
        <v>23.819400000000002</v>
      </c>
      <c r="IU70">
        <v>100</v>
      </c>
      <c r="IV70">
        <v>14.293200000000001</v>
      </c>
      <c r="IW70">
        <v>66.726799999999997</v>
      </c>
      <c r="IX70">
        <v>25</v>
      </c>
      <c r="IY70">
        <v>400</v>
      </c>
      <c r="IZ70">
        <v>17.7195</v>
      </c>
      <c r="JA70">
        <v>103.51300000000001</v>
      </c>
      <c r="JB70">
        <v>104.794</v>
      </c>
    </row>
    <row r="71" spans="1:262" x14ac:dyDescent="0.2">
      <c r="A71">
        <v>55</v>
      </c>
      <c r="B71">
        <v>1634338071.5999999</v>
      </c>
      <c r="C71">
        <v>1132.5</v>
      </c>
      <c r="D71" t="s">
        <v>517</v>
      </c>
      <c r="E71" t="s">
        <v>518</v>
      </c>
      <c r="F71" t="s">
        <v>390</v>
      </c>
      <c r="G71">
        <v>1634338071.5999999</v>
      </c>
      <c r="H71">
        <f t="shared" si="46"/>
        <v>1.4423918540088656E-4</v>
      </c>
      <c r="I71">
        <f t="shared" si="47"/>
        <v>0.14423918540088657</v>
      </c>
      <c r="J71">
        <f t="shared" si="48"/>
        <v>-1.3665247575785209</v>
      </c>
      <c r="K71">
        <f t="shared" si="49"/>
        <v>73.014399999999995</v>
      </c>
      <c r="L71">
        <f t="shared" si="50"/>
        <v>344.29236009821761</v>
      </c>
      <c r="M71">
        <f t="shared" si="51"/>
        <v>31.341189004671943</v>
      </c>
      <c r="N71">
        <f t="shared" si="52"/>
        <v>6.6465550086847998</v>
      </c>
      <c r="O71">
        <f t="shared" si="53"/>
        <v>7.892964926220809E-3</v>
      </c>
      <c r="P71">
        <f t="shared" si="54"/>
        <v>2.7668082324979006</v>
      </c>
      <c r="Q71">
        <f t="shared" si="55"/>
        <v>7.8804771207760093E-3</v>
      </c>
      <c r="R71">
        <f t="shared" si="56"/>
        <v>4.9264185100965615E-3</v>
      </c>
      <c r="S71">
        <f t="shared" si="57"/>
        <v>0</v>
      </c>
      <c r="T71">
        <f t="shared" si="58"/>
        <v>25.34459556653465</v>
      </c>
      <c r="U71">
        <f t="shared" si="59"/>
        <v>25.34459556653465</v>
      </c>
      <c r="V71">
        <f t="shared" si="60"/>
        <v>3.2455917660859344</v>
      </c>
      <c r="W71">
        <f t="shared" si="61"/>
        <v>49.919059722640895</v>
      </c>
      <c r="X71">
        <f t="shared" si="62"/>
        <v>1.62398843728</v>
      </c>
      <c r="Y71">
        <f t="shared" si="63"/>
        <v>3.2532432427677249</v>
      </c>
      <c r="Z71">
        <f t="shared" si="64"/>
        <v>1.6216033288059344</v>
      </c>
      <c r="AA71">
        <f t="shared" si="65"/>
        <v>-6.3609480761790973</v>
      </c>
      <c r="AB71">
        <f t="shared" si="66"/>
        <v>5.9075622652037385</v>
      </c>
      <c r="AC71">
        <f t="shared" si="67"/>
        <v>0.45329555234638719</v>
      </c>
      <c r="AD71">
        <f t="shared" si="68"/>
        <v>-9.0258628971717769E-5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48376.669408552822</v>
      </c>
      <c r="AJ71" t="s">
        <v>391</v>
      </c>
      <c r="AK71" t="s">
        <v>391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391</v>
      </c>
      <c r="AQ71" t="s">
        <v>391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-1.3665247575785209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391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238</v>
      </c>
      <c r="BM71">
        <v>300</v>
      </c>
      <c r="BN71">
        <v>300</v>
      </c>
      <c r="BO71">
        <v>300</v>
      </c>
      <c r="BP71">
        <v>10402.799999999999</v>
      </c>
      <c r="BQ71">
        <v>978.41</v>
      </c>
      <c r="BR71">
        <v>-7.35668E-3</v>
      </c>
      <c r="BS71">
        <v>3.15</v>
      </c>
      <c r="BT71" t="s">
        <v>391</v>
      </c>
      <c r="BU71" t="s">
        <v>391</v>
      </c>
      <c r="BV71" t="s">
        <v>391</v>
      </c>
      <c r="BW71" t="s">
        <v>391</v>
      </c>
      <c r="BX71" t="s">
        <v>391</v>
      </c>
      <c r="BY71" t="s">
        <v>391</v>
      </c>
      <c r="BZ71" t="s">
        <v>391</v>
      </c>
      <c r="CA71" t="s">
        <v>391</v>
      </c>
      <c r="CB71" t="s">
        <v>391</v>
      </c>
      <c r="CC71" t="s">
        <v>391</v>
      </c>
      <c r="CD71">
        <f t="shared" si="88"/>
        <v>0</v>
      </c>
      <c r="CE71">
        <f t="shared" si="89"/>
        <v>0</v>
      </c>
      <c r="CF71">
        <f t="shared" si="90"/>
        <v>0</v>
      </c>
      <c r="CG71">
        <f t="shared" si="91"/>
        <v>0</v>
      </c>
      <c r="CH71">
        <v>6</v>
      </c>
      <c r="CI71">
        <v>0.5</v>
      </c>
      <c r="CJ71" t="s">
        <v>392</v>
      </c>
      <c r="CK71">
        <v>2</v>
      </c>
      <c r="CL71">
        <v>1634338071.5999999</v>
      </c>
      <c r="CM71">
        <v>73.014399999999995</v>
      </c>
      <c r="CN71">
        <v>72.200800000000001</v>
      </c>
      <c r="CO71">
        <v>17.84</v>
      </c>
      <c r="CP71">
        <v>17.754999999999999</v>
      </c>
      <c r="CQ71">
        <v>70.889899999999997</v>
      </c>
      <c r="CR71">
        <v>17.679200000000002</v>
      </c>
      <c r="CS71">
        <v>999.995</v>
      </c>
      <c r="CT71">
        <v>90.930599999999998</v>
      </c>
      <c r="CU71">
        <v>0.10014199999999999</v>
      </c>
      <c r="CV71">
        <v>25.3842</v>
      </c>
      <c r="CW71">
        <v>-264.916</v>
      </c>
      <c r="CX71">
        <v>999.9</v>
      </c>
      <c r="CY71">
        <v>0</v>
      </c>
      <c r="CZ71">
        <v>0</v>
      </c>
      <c r="DA71">
        <v>10007.5</v>
      </c>
      <c r="DB71">
        <v>0</v>
      </c>
      <c r="DC71">
        <v>0.27582000000000001</v>
      </c>
      <c r="DD71">
        <v>0.81360600000000005</v>
      </c>
      <c r="DE71">
        <v>74.340599999999995</v>
      </c>
      <c r="DF71">
        <v>73.505899999999997</v>
      </c>
      <c r="DG71">
        <v>8.5016300000000003E-2</v>
      </c>
      <c r="DH71">
        <v>72.200800000000001</v>
      </c>
      <c r="DI71">
        <v>17.754999999999999</v>
      </c>
      <c r="DJ71">
        <v>1.6222099999999999</v>
      </c>
      <c r="DK71">
        <v>1.6144700000000001</v>
      </c>
      <c r="DL71">
        <v>14.1714</v>
      </c>
      <c r="DM71">
        <v>14.0977</v>
      </c>
      <c r="DN71">
        <v>0</v>
      </c>
      <c r="DO71">
        <v>0</v>
      </c>
      <c r="DP71">
        <v>0</v>
      </c>
      <c r="DQ71">
        <v>0</v>
      </c>
      <c r="DR71">
        <v>3.44</v>
      </c>
      <c r="DS71">
        <v>0</v>
      </c>
      <c r="DT71">
        <v>-21.72</v>
      </c>
      <c r="DU71">
        <v>-1.19</v>
      </c>
      <c r="DV71">
        <v>34.186999999999998</v>
      </c>
      <c r="DW71">
        <v>37.936999999999998</v>
      </c>
      <c r="DX71">
        <v>36</v>
      </c>
      <c r="DY71">
        <v>37.125</v>
      </c>
      <c r="DZ71">
        <v>34.875</v>
      </c>
      <c r="EA71">
        <v>0</v>
      </c>
      <c r="EB71">
        <v>0</v>
      </c>
      <c r="EC71">
        <v>0</v>
      </c>
      <c r="ED71">
        <v>6031.5</v>
      </c>
      <c r="EE71">
        <v>0</v>
      </c>
      <c r="EF71">
        <v>3.3832</v>
      </c>
      <c r="EG71">
        <v>-1.11615386313706</v>
      </c>
      <c r="EH71">
        <v>-17.188461701712502</v>
      </c>
      <c r="EI71">
        <v>-21.761199999999999</v>
      </c>
      <c r="EJ71">
        <v>15</v>
      </c>
      <c r="EK71">
        <v>1634338001.0999999</v>
      </c>
      <c r="EL71" t="s">
        <v>506</v>
      </c>
      <c r="EM71">
        <v>1634338001.0999999</v>
      </c>
      <c r="EN71">
        <v>1634338001.0999999</v>
      </c>
      <c r="EO71">
        <v>135</v>
      </c>
      <c r="EP71">
        <v>-7.0000000000000001E-3</v>
      </c>
      <c r="EQ71">
        <v>3.0000000000000001E-3</v>
      </c>
      <c r="ER71">
        <v>2.1240000000000001</v>
      </c>
      <c r="ES71">
        <v>0.161</v>
      </c>
      <c r="ET71">
        <v>79</v>
      </c>
      <c r="EU71">
        <v>18</v>
      </c>
      <c r="EV71">
        <v>0.17</v>
      </c>
      <c r="EW71">
        <v>0.16</v>
      </c>
      <c r="EX71">
        <v>0.82030257500000003</v>
      </c>
      <c r="EY71">
        <v>-0.110530075046907</v>
      </c>
      <c r="EZ71">
        <v>1.5749394000861599E-2</v>
      </c>
      <c r="FA71">
        <v>0</v>
      </c>
      <c r="FB71">
        <v>8.1132792499999995E-2</v>
      </c>
      <c r="FC71">
        <v>5.6405181613508298E-2</v>
      </c>
      <c r="FD71">
        <v>8.0136311137457405E-3</v>
      </c>
      <c r="FE71">
        <v>1</v>
      </c>
      <c r="FF71">
        <v>1</v>
      </c>
      <c r="FG71">
        <v>2</v>
      </c>
      <c r="FH71" t="s">
        <v>400</v>
      </c>
      <c r="FI71">
        <v>3.8844099999999999</v>
      </c>
      <c r="FJ71">
        <v>2.7591999999999999</v>
      </c>
      <c r="FK71">
        <v>1.9050000000000001E-2</v>
      </c>
      <c r="FL71">
        <v>1.9470999999999999E-2</v>
      </c>
      <c r="FM71">
        <v>8.5115700000000002E-2</v>
      </c>
      <c r="FN71">
        <v>8.5449899999999995E-2</v>
      </c>
      <c r="FO71">
        <v>38648.5</v>
      </c>
      <c r="FP71">
        <v>42421.8</v>
      </c>
      <c r="FQ71">
        <v>35691.1</v>
      </c>
      <c r="FR71">
        <v>39260.300000000003</v>
      </c>
      <c r="FS71">
        <v>46320.9</v>
      </c>
      <c r="FT71">
        <v>51837.4</v>
      </c>
      <c r="FU71">
        <v>55807.9</v>
      </c>
      <c r="FV71">
        <v>62948.5</v>
      </c>
      <c r="FW71">
        <v>2.6614300000000002</v>
      </c>
      <c r="FX71">
        <v>2.2606199999999999</v>
      </c>
      <c r="FY71">
        <v>-0.67443399999999998</v>
      </c>
      <c r="FZ71">
        <v>0</v>
      </c>
      <c r="GA71">
        <v>-244.745</v>
      </c>
      <c r="GB71">
        <v>999.9</v>
      </c>
      <c r="GC71">
        <v>51.886000000000003</v>
      </c>
      <c r="GD71">
        <v>27.492999999999999</v>
      </c>
      <c r="GE71">
        <v>21.021000000000001</v>
      </c>
      <c r="GF71">
        <v>56.270299999999999</v>
      </c>
      <c r="GG71">
        <v>44.615400000000001</v>
      </c>
      <c r="GH71">
        <v>3</v>
      </c>
      <c r="GI71">
        <v>-0.25040400000000002</v>
      </c>
      <c r="GJ71">
        <v>-0.89734999999999998</v>
      </c>
      <c r="GK71">
        <v>20.148800000000001</v>
      </c>
      <c r="GL71">
        <v>5.1994699999999998</v>
      </c>
      <c r="GM71">
        <v>12.0068</v>
      </c>
      <c r="GN71">
        <v>4.9757499999999997</v>
      </c>
      <c r="GO71">
        <v>3.2930000000000001</v>
      </c>
      <c r="GP71">
        <v>44.5</v>
      </c>
      <c r="GQ71">
        <v>2204.5</v>
      </c>
      <c r="GR71">
        <v>9999</v>
      </c>
      <c r="GS71">
        <v>9999</v>
      </c>
      <c r="GT71">
        <v>1.8631</v>
      </c>
      <c r="GU71">
        <v>1.86798</v>
      </c>
      <c r="GV71">
        <v>1.8677299999999999</v>
      </c>
      <c r="GW71">
        <v>1.8689</v>
      </c>
      <c r="GX71">
        <v>1.8697999999999999</v>
      </c>
      <c r="GY71">
        <v>1.86581</v>
      </c>
      <c r="GZ71">
        <v>1.8669100000000001</v>
      </c>
      <c r="HA71">
        <v>1.86829</v>
      </c>
      <c r="HB71">
        <v>5</v>
      </c>
      <c r="HC71">
        <v>0</v>
      </c>
      <c r="HD71">
        <v>0</v>
      </c>
      <c r="HE71">
        <v>0</v>
      </c>
      <c r="HF71" t="s">
        <v>395</v>
      </c>
      <c r="HG71" t="s">
        <v>396</v>
      </c>
      <c r="HH71" t="s">
        <v>397</v>
      </c>
      <c r="HI71" t="s">
        <v>397</v>
      </c>
      <c r="HJ71" t="s">
        <v>397</v>
      </c>
      <c r="HK71" t="s">
        <v>397</v>
      </c>
      <c r="HL71">
        <v>0</v>
      </c>
      <c r="HM71">
        <v>100</v>
      </c>
      <c r="HN71">
        <v>100</v>
      </c>
      <c r="HO71">
        <v>2.1240000000000001</v>
      </c>
      <c r="HP71">
        <v>0.1608</v>
      </c>
      <c r="HQ71">
        <v>2.1244800000000099</v>
      </c>
      <c r="HR71">
        <v>0</v>
      </c>
      <c r="HS71">
        <v>0</v>
      </c>
      <c r="HT71">
        <v>0</v>
      </c>
      <c r="HU71">
        <v>0.16085500000000899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1.2</v>
      </c>
      <c r="ID71">
        <v>1.2</v>
      </c>
      <c r="IE71">
        <v>0.41137699999999999</v>
      </c>
      <c r="IF71">
        <v>0</v>
      </c>
      <c r="IG71">
        <v>2.9968300000000001</v>
      </c>
      <c r="IH71">
        <v>2.9565399999999999</v>
      </c>
      <c r="II71">
        <v>2.7453599999999998</v>
      </c>
      <c r="IJ71">
        <v>2.2997999999999998</v>
      </c>
      <c r="IK71">
        <v>31.8049</v>
      </c>
      <c r="IL71">
        <v>24.245100000000001</v>
      </c>
      <c r="IM71">
        <v>18</v>
      </c>
      <c r="IN71">
        <v>1078.6099999999999</v>
      </c>
      <c r="IO71">
        <v>667.63699999999994</v>
      </c>
      <c r="IP71">
        <v>24.999700000000001</v>
      </c>
      <c r="IQ71">
        <v>23.999400000000001</v>
      </c>
      <c r="IR71">
        <v>30.0001</v>
      </c>
      <c r="IS71">
        <v>23.8658</v>
      </c>
      <c r="IT71">
        <v>23.818100000000001</v>
      </c>
      <c r="IU71">
        <v>100</v>
      </c>
      <c r="IV71">
        <v>14.293200000000001</v>
      </c>
      <c r="IW71">
        <v>66.726799999999997</v>
      </c>
      <c r="IX71">
        <v>25</v>
      </c>
      <c r="IY71">
        <v>400</v>
      </c>
      <c r="IZ71">
        <v>17.7195</v>
      </c>
      <c r="JA71">
        <v>103.51300000000001</v>
      </c>
      <c r="JB71">
        <v>104.794</v>
      </c>
    </row>
    <row r="72" spans="1:262" x14ac:dyDescent="0.2">
      <c r="A72">
        <v>56</v>
      </c>
      <c r="B72">
        <v>1634338076.5999999</v>
      </c>
      <c r="C72">
        <v>1137.5</v>
      </c>
      <c r="D72" t="s">
        <v>519</v>
      </c>
      <c r="E72" t="s">
        <v>520</v>
      </c>
      <c r="F72" t="s">
        <v>390</v>
      </c>
      <c r="G72">
        <v>1634338076.5999999</v>
      </c>
      <c r="H72">
        <f t="shared" si="46"/>
        <v>1.4322408201648254E-4</v>
      </c>
      <c r="I72">
        <f t="shared" si="47"/>
        <v>0.14322408201648254</v>
      </c>
      <c r="J72">
        <f t="shared" si="48"/>
        <v>-1.4739214088774089</v>
      </c>
      <c r="K72">
        <f t="shared" si="49"/>
        <v>72.558599999999998</v>
      </c>
      <c r="L72">
        <f t="shared" si="50"/>
        <v>367.41399769440579</v>
      </c>
      <c r="M72">
        <f t="shared" si="51"/>
        <v>33.44840000973079</v>
      </c>
      <c r="N72">
        <f t="shared" si="52"/>
        <v>6.6055433167373998</v>
      </c>
      <c r="O72">
        <f t="shared" si="53"/>
        <v>7.8376340673911096E-3</v>
      </c>
      <c r="P72">
        <f t="shared" si="54"/>
        <v>2.7697964889941269</v>
      </c>
      <c r="Q72">
        <f t="shared" si="55"/>
        <v>7.8253338457101342E-3</v>
      </c>
      <c r="R72">
        <f t="shared" si="56"/>
        <v>4.8919371476582639E-3</v>
      </c>
      <c r="S72">
        <f t="shared" si="57"/>
        <v>0</v>
      </c>
      <c r="T72">
        <f t="shared" si="58"/>
        <v>25.343813663693581</v>
      </c>
      <c r="U72">
        <f t="shared" si="59"/>
        <v>25.343813663693581</v>
      </c>
      <c r="V72">
        <f t="shared" si="60"/>
        <v>3.2454408628398261</v>
      </c>
      <c r="W72">
        <f t="shared" si="61"/>
        <v>49.915878243531836</v>
      </c>
      <c r="X72">
        <f t="shared" si="62"/>
        <v>1.6237787500676</v>
      </c>
      <c r="Y72">
        <f t="shared" si="63"/>
        <v>3.2530305129470727</v>
      </c>
      <c r="Z72">
        <f t="shared" si="64"/>
        <v>1.6216621127722262</v>
      </c>
      <c r="AA72">
        <f t="shared" si="65"/>
        <v>-6.3161820169268799</v>
      </c>
      <c r="AB72">
        <f t="shared" si="66"/>
        <v>5.8664427100554946</v>
      </c>
      <c r="AC72">
        <f t="shared" si="67"/>
        <v>0.44965049289908104</v>
      </c>
      <c r="AD72">
        <f t="shared" si="68"/>
        <v>-8.8813972304535582E-5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48458.847044488328</v>
      </c>
      <c r="AJ72" t="s">
        <v>391</v>
      </c>
      <c r="AK72" t="s">
        <v>391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391</v>
      </c>
      <c r="AQ72" t="s">
        <v>391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-1.4739214088774089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391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238</v>
      </c>
      <c r="BM72">
        <v>300</v>
      </c>
      <c r="BN72">
        <v>300</v>
      </c>
      <c r="BO72">
        <v>300</v>
      </c>
      <c r="BP72">
        <v>10402.799999999999</v>
      </c>
      <c r="BQ72">
        <v>978.41</v>
      </c>
      <c r="BR72">
        <v>-7.35668E-3</v>
      </c>
      <c r="BS72">
        <v>3.15</v>
      </c>
      <c r="BT72" t="s">
        <v>391</v>
      </c>
      <c r="BU72" t="s">
        <v>391</v>
      </c>
      <c r="BV72" t="s">
        <v>391</v>
      </c>
      <c r="BW72" t="s">
        <v>391</v>
      </c>
      <c r="BX72" t="s">
        <v>391</v>
      </c>
      <c r="BY72" t="s">
        <v>391</v>
      </c>
      <c r="BZ72" t="s">
        <v>391</v>
      </c>
      <c r="CA72" t="s">
        <v>391</v>
      </c>
      <c r="CB72" t="s">
        <v>391</v>
      </c>
      <c r="CC72" t="s">
        <v>391</v>
      </c>
      <c r="CD72">
        <f t="shared" si="88"/>
        <v>0</v>
      </c>
      <c r="CE72">
        <f t="shared" si="89"/>
        <v>0</v>
      </c>
      <c r="CF72">
        <f t="shared" si="90"/>
        <v>0</v>
      </c>
      <c r="CG72">
        <f t="shared" si="91"/>
        <v>0</v>
      </c>
      <c r="CH72">
        <v>6</v>
      </c>
      <c r="CI72">
        <v>0.5</v>
      </c>
      <c r="CJ72" t="s">
        <v>392</v>
      </c>
      <c r="CK72">
        <v>2</v>
      </c>
      <c r="CL72">
        <v>1634338076.5999999</v>
      </c>
      <c r="CM72">
        <v>72.558599999999998</v>
      </c>
      <c r="CN72">
        <v>71.680499999999995</v>
      </c>
      <c r="CO72">
        <v>17.836400000000001</v>
      </c>
      <c r="CP72">
        <v>17.751999999999999</v>
      </c>
      <c r="CQ72">
        <v>70.434100000000001</v>
      </c>
      <c r="CR72">
        <v>17.675599999999999</v>
      </c>
      <c r="CS72">
        <v>1000.02</v>
      </c>
      <c r="CT72">
        <v>90.9375</v>
      </c>
      <c r="CU72">
        <v>9.9859000000000003E-2</v>
      </c>
      <c r="CV72">
        <v>25.383099999999999</v>
      </c>
      <c r="CW72">
        <v>-265.01900000000001</v>
      </c>
      <c r="CX72">
        <v>999.9</v>
      </c>
      <c r="CY72">
        <v>0</v>
      </c>
      <c r="CZ72">
        <v>0</v>
      </c>
      <c r="DA72">
        <v>10024.4</v>
      </c>
      <c r="DB72">
        <v>0</v>
      </c>
      <c r="DC72">
        <v>0.27582000000000001</v>
      </c>
      <c r="DD72">
        <v>0.87808200000000003</v>
      </c>
      <c r="DE72">
        <v>73.876300000000001</v>
      </c>
      <c r="DF72">
        <v>72.975999999999999</v>
      </c>
      <c r="DG72">
        <v>8.4390599999999996E-2</v>
      </c>
      <c r="DH72">
        <v>71.680499999999995</v>
      </c>
      <c r="DI72">
        <v>17.751999999999999</v>
      </c>
      <c r="DJ72">
        <v>1.6220000000000001</v>
      </c>
      <c r="DK72">
        <v>1.61433</v>
      </c>
      <c r="DL72">
        <v>14.1694</v>
      </c>
      <c r="DM72">
        <v>14.0962</v>
      </c>
      <c r="DN72">
        <v>0</v>
      </c>
      <c r="DO72">
        <v>0</v>
      </c>
      <c r="DP72">
        <v>0</v>
      </c>
      <c r="DQ72">
        <v>0</v>
      </c>
      <c r="DR72">
        <v>5.53</v>
      </c>
      <c r="DS72">
        <v>0</v>
      </c>
      <c r="DT72">
        <v>-21.75</v>
      </c>
      <c r="DU72">
        <v>-1.72</v>
      </c>
      <c r="DV72">
        <v>34.186999999999998</v>
      </c>
      <c r="DW72">
        <v>38.061999999999998</v>
      </c>
      <c r="DX72">
        <v>36</v>
      </c>
      <c r="DY72">
        <v>37.25</v>
      </c>
      <c r="DZ72">
        <v>34.936999999999998</v>
      </c>
      <c r="EA72">
        <v>0</v>
      </c>
      <c r="EB72">
        <v>0</v>
      </c>
      <c r="EC72">
        <v>0</v>
      </c>
      <c r="ED72">
        <v>6036.3000001907303</v>
      </c>
      <c r="EE72">
        <v>0</v>
      </c>
      <c r="EF72">
        <v>3.4287999999999998</v>
      </c>
      <c r="EG72">
        <v>2.5330769731660001</v>
      </c>
      <c r="EH72">
        <v>-9.66000008711449</v>
      </c>
      <c r="EI72">
        <v>-22.183599999999998</v>
      </c>
      <c r="EJ72">
        <v>15</v>
      </c>
      <c r="EK72">
        <v>1634338001.0999999</v>
      </c>
      <c r="EL72" t="s">
        <v>506</v>
      </c>
      <c r="EM72">
        <v>1634338001.0999999</v>
      </c>
      <c r="EN72">
        <v>1634338001.0999999</v>
      </c>
      <c r="EO72">
        <v>135</v>
      </c>
      <c r="EP72">
        <v>-7.0000000000000001E-3</v>
      </c>
      <c r="EQ72">
        <v>3.0000000000000001E-3</v>
      </c>
      <c r="ER72">
        <v>2.1240000000000001</v>
      </c>
      <c r="ES72">
        <v>0.161</v>
      </c>
      <c r="ET72">
        <v>79</v>
      </c>
      <c r="EU72">
        <v>18</v>
      </c>
      <c r="EV72">
        <v>0.17</v>
      </c>
      <c r="EW72">
        <v>0.16</v>
      </c>
      <c r="EX72">
        <v>0.81981082926829296</v>
      </c>
      <c r="EY72">
        <v>-4.41327386759615E-2</v>
      </c>
      <c r="EZ72">
        <v>1.5785888125084399E-2</v>
      </c>
      <c r="FA72">
        <v>1</v>
      </c>
      <c r="FB72">
        <v>8.4675997560975602E-2</v>
      </c>
      <c r="FC72">
        <v>6.4438452961675498E-3</v>
      </c>
      <c r="FD72">
        <v>3.9191763141891703E-3</v>
      </c>
      <c r="FE72">
        <v>1</v>
      </c>
      <c r="FF72">
        <v>2</v>
      </c>
      <c r="FG72">
        <v>2</v>
      </c>
      <c r="FH72" t="s">
        <v>394</v>
      </c>
      <c r="FI72">
        <v>3.8844400000000001</v>
      </c>
      <c r="FJ72">
        <v>2.7590699999999999</v>
      </c>
      <c r="FK72">
        <v>1.8932399999999999E-2</v>
      </c>
      <c r="FL72">
        <v>1.9336200000000001E-2</v>
      </c>
      <c r="FM72">
        <v>8.5110900000000003E-2</v>
      </c>
      <c r="FN72">
        <v>8.5447499999999996E-2</v>
      </c>
      <c r="FO72">
        <v>38653.4</v>
      </c>
      <c r="FP72">
        <v>42428</v>
      </c>
      <c r="FQ72">
        <v>35691.4</v>
      </c>
      <c r="FR72">
        <v>39260.6</v>
      </c>
      <c r="FS72">
        <v>46321.2</v>
      </c>
      <c r="FT72">
        <v>51837.8</v>
      </c>
      <c r="FU72">
        <v>55807.9</v>
      </c>
      <c r="FV72">
        <v>62948.800000000003</v>
      </c>
      <c r="FW72">
        <v>2.65978</v>
      </c>
      <c r="FX72">
        <v>2.2606199999999999</v>
      </c>
      <c r="FY72">
        <v>-0.67773499999999998</v>
      </c>
      <c r="FZ72">
        <v>0</v>
      </c>
      <c r="GA72">
        <v>-244.74799999999999</v>
      </c>
      <c r="GB72">
        <v>999.9</v>
      </c>
      <c r="GC72">
        <v>51.886000000000003</v>
      </c>
      <c r="GD72">
        <v>27.472999999999999</v>
      </c>
      <c r="GE72">
        <v>20.996500000000001</v>
      </c>
      <c r="GF72">
        <v>55.860399999999998</v>
      </c>
      <c r="GG72">
        <v>44.6434</v>
      </c>
      <c r="GH72">
        <v>3</v>
      </c>
      <c r="GI72">
        <v>-0.250442</v>
      </c>
      <c r="GJ72">
        <v>-0.89738600000000002</v>
      </c>
      <c r="GK72">
        <v>20.148800000000001</v>
      </c>
      <c r="GL72">
        <v>5.1993200000000002</v>
      </c>
      <c r="GM72">
        <v>12.0085</v>
      </c>
      <c r="GN72">
        <v>4.9756999999999998</v>
      </c>
      <c r="GO72">
        <v>3.2930000000000001</v>
      </c>
      <c r="GP72">
        <v>44.5</v>
      </c>
      <c r="GQ72">
        <v>2204.5</v>
      </c>
      <c r="GR72">
        <v>9999</v>
      </c>
      <c r="GS72">
        <v>9999</v>
      </c>
      <c r="GT72">
        <v>1.8631</v>
      </c>
      <c r="GU72">
        <v>1.86798</v>
      </c>
      <c r="GV72">
        <v>1.8676999999999999</v>
      </c>
      <c r="GW72">
        <v>1.8689100000000001</v>
      </c>
      <c r="GX72">
        <v>1.86981</v>
      </c>
      <c r="GY72">
        <v>1.86582</v>
      </c>
      <c r="GZ72">
        <v>1.8669100000000001</v>
      </c>
      <c r="HA72">
        <v>1.86829</v>
      </c>
      <c r="HB72">
        <v>5</v>
      </c>
      <c r="HC72">
        <v>0</v>
      </c>
      <c r="HD72">
        <v>0</v>
      </c>
      <c r="HE72">
        <v>0</v>
      </c>
      <c r="HF72" t="s">
        <v>395</v>
      </c>
      <c r="HG72" t="s">
        <v>396</v>
      </c>
      <c r="HH72" t="s">
        <v>397</v>
      </c>
      <c r="HI72" t="s">
        <v>397</v>
      </c>
      <c r="HJ72" t="s">
        <v>397</v>
      </c>
      <c r="HK72" t="s">
        <v>397</v>
      </c>
      <c r="HL72">
        <v>0</v>
      </c>
      <c r="HM72">
        <v>100</v>
      </c>
      <c r="HN72">
        <v>100</v>
      </c>
      <c r="HO72">
        <v>2.1240000000000001</v>
      </c>
      <c r="HP72">
        <v>0.1608</v>
      </c>
      <c r="HQ72">
        <v>2.1244800000000099</v>
      </c>
      <c r="HR72">
        <v>0</v>
      </c>
      <c r="HS72">
        <v>0</v>
      </c>
      <c r="HT72">
        <v>0</v>
      </c>
      <c r="HU72">
        <v>0.16085500000000899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1.3</v>
      </c>
      <c r="ID72">
        <v>1.3</v>
      </c>
      <c r="IE72">
        <v>0.41015600000000002</v>
      </c>
      <c r="IF72">
        <v>0</v>
      </c>
      <c r="IG72">
        <v>2.9968300000000001</v>
      </c>
      <c r="IH72">
        <v>2.9565399999999999</v>
      </c>
      <c r="II72">
        <v>2.7453599999999998</v>
      </c>
      <c r="IJ72">
        <v>2.32666</v>
      </c>
      <c r="IK72">
        <v>31.8049</v>
      </c>
      <c r="IL72">
        <v>24.2364</v>
      </c>
      <c r="IM72">
        <v>18</v>
      </c>
      <c r="IN72">
        <v>1076.6099999999999</v>
      </c>
      <c r="IO72">
        <v>667.63699999999994</v>
      </c>
      <c r="IP72">
        <v>24.9999</v>
      </c>
      <c r="IQ72">
        <v>23.998799999999999</v>
      </c>
      <c r="IR72">
        <v>30</v>
      </c>
      <c r="IS72">
        <v>23.865500000000001</v>
      </c>
      <c r="IT72">
        <v>23.818100000000001</v>
      </c>
      <c r="IU72">
        <v>100</v>
      </c>
      <c r="IV72">
        <v>14.293200000000001</v>
      </c>
      <c r="IW72">
        <v>66.726799999999997</v>
      </c>
      <c r="IX72">
        <v>25</v>
      </c>
      <c r="IY72">
        <v>400</v>
      </c>
      <c r="IZ72">
        <v>17.7195</v>
      </c>
      <c r="JA72">
        <v>103.51300000000001</v>
      </c>
      <c r="JB72">
        <v>104.794</v>
      </c>
    </row>
    <row r="73" spans="1:262" x14ac:dyDescent="0.2">
      <c r="A73">
        <v>57</v>
      </c>
      <c r="B73">
        <v>1634338081.5999999</v>
      </c>
      <c r="C73">
        <v>1142.5</v>
      </c>
      <c r="D73" t="s">
        <v>521</v>
      </c>
      <c r="E73" t="s">
        <v>522</v>
      </c>
      <c r="F73" t="s">
        <v>390</v>
      </c>
      <c r="G73">
        <v>1634338081.5999999</v>
      </c>
      <c r="H73">
        <f t="shared" si="46"/>
        <v>1.4526892217317925E-4</v>
      </c>
      <c r="I73">
        <f t="shared" si="47"/>
        <v>0.14526892217317924</v>
      </c>
      <c r="J73">
        <f t="shared" si="48"/>
        <v>-1.3505737677350145</v>
      </c>
      <c r="K73">
        <f t="shared" si="49"/>
        <v>72.049599999999998</v>
      </c>
      <c r="L73">
        <f t="shared" si="50"/>
        <v>338.15951200297212</v>
      </c>
      <c r="M73">
        <f t="shared" si="51"/>
        <v>30.78525023988513</v>
      </c>
      <c r="N73">
        <f t="shared" si="52"/>
        <v>6.5592268942715188</v>
      </c>
      <c r="O73">
        <f t="shared" si="53"/>
        <v>7.952099573387432E-3</v>
      </c>
      <c r="P73">
        <f t="shared" si="54"/>
        <v>2.7686367148455204</v>
      </c>
      <c r="Q73">
        <f t="shared" si="55"/>
        <v>7.9394324670186648E-3</v>
      </c>
      <c r="R73">
        <f t="shared" si="56"/>
        <v>4.9632816756450572E-3</v>
      </c>
      <c r="S73">
        <f t="shared" si="57"/>
        <v>0</v>
      </c>
      <c r="T73">
        <f t="shared" si="58"/>
        <v>25.340637187333563</v>
      </c>
      <c r="U73">
        <f t="shared" si="59"/>
        <v>25.340637187333563</v>
      </c>
      <c r="V73">
        <f t="shared" si="60"/>
        <v>3.2448278821967671</v>
      </c>
      <c r="W73">
        <f t="shared" si="61"/>
        <v>49.91928009590405</v>
      </c>
      <c r="X73">
        <f t="shared" si="62"/>
        <v>1.62363843538276</v>
      </c>
      <c r="Y73">
        <f t="shared" si="63"/>
        <v>3.2525277453189512</v>
      </c>
      <c r="Z73">
        <f t="shared" si="64"/>
        <v>1.6211894468140071</v>
      </c>
      <c r="AA73">
        <f t="shared" si="65"/>
        <v>-6.4063594678372056</v>
      </c>
      <c r="AB73">
        <f t="shared" si="66"/>
        <v>5.9500327451766992</v>
      </c>
      <c r="AC73">
        <f t="shared" si="67"/>
        <v>0.45623528481513448</v>
      </c>
      <c r="AD73">
        <f t="shared" si="68"/>
        <v>-9.1437845371800108E-5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48427.506484310965</v>
      </c>
      <c r="AJ73" t="s">
        <v>391</v>
      </c>
      <c r="AK73" t="s">
        <v>391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391</v>
      </c>
      <c r="AQ73" t="s">
        <v>391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-1.3505737677350145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391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238</v>
      </c>
      <c r="BM73">
        <v>300</v>
      </c>
      <c r="BN73">
        <v>300</v>
      </c>
      <c r="BO73">
        <v>300</v>
      </c>
      <c r="BP73">
        <v>10402.799999999999</v>
      </c>
      <c r="BQ73">
        <v>978.41</v>
      </c>
      <c r="BR73">
        <v>-7.35668E-3</v>
      </c>
      <c r="BS73">
        <v>3.15</v>
      </c>
      <c r="BT73" t="s">
        <v>391</v>
      </c>
      <c r="BU73" t="s">
        <v>391</v>
      </c>
      <c r="BV73" t="s">
        <v>391</v>
      </c>
      <c r="BW73" t="s">
        <v>391</v>
      </c>
      <c r="BX73" t="s">
        <v>391</v>
      </c>
      <c r="BY73" t="s">
        <v>391</v>
      </c>
      <c r="BZ73" t="s">
        <v>391</v>
      </c>
      <c r="CA73" t="s">
        <v>391</v>
      </c>
      <c r="CB73" t="s">
        <v>391</v>
      </c>
      <c r="CC73" t="s">
        <v>391</v>
      </c>
      <c r="CD73">
        <f t="shared" si="88"/>
        <v>0</v>
      </c>
      <c r="CE73">
        <f t="shared" si="89"/>
        <v>0</v>
      </c>
      <c r="CF73">
        <f t="shared" si="90"/>
        <v>0</v>
      </c>
      <c r="CG73">
        <f t="shared" si="91"/>
        <v>0</v>
      </c>
      <c r="CH73">
        <v>6</v>
      </c>
      <c r="CI73">
        <v>0.5</v>
      </c>
      <c r="CJ73" t="s">
        <v>392</v>
      </c>
      <c r="CK73">
        <v>2</v>
      </c>
      <c r="CL73">
        <v>1634338081.5999999</v>
      </c>
      <c r="CM73">
        <v>72.049599999999998</v>
      </c>
      <c r="CN73">
        <v>71.245599999999996</v>
      </c>
      <c r="CO73">
        <v>17.834800000000001</v>
      </c>
      <c r="CP73">
        <v>17.749199999999998</v>
      </c>
      <c r="CQ73">
        <v>69.9251</v>
      </c>
      <c r="CR73">
        <v>17.6739</v>
      </c>
      <c r="CS73">
        <v>1000.08</v>
      </c>
      <c r="CT73">
        <v>90.937899999999999</v>
      </c>
      <c r="CU73">
        <v>9.9758700000000006E-2</v>
      </c>
      <c r="CV73">
        <v>25.380500000000001</v>
      </c>
      <c r="CW73">
        <v>-265.03199999999998</v>
      </c>
      <c r="CX73">
        <v>999.9</v>
      </c>
      <c r="CY73">
        <v>0</v>
      </c>
      <c r="CZ73">
        <v>0</v>
      </c>
      <c r="DA73">
        <v>10017.5</v>
      </c>
      <c r="DB73">
        <v>0</v>
      </c>
      <c r="DC73">
        <v>0.27582000000000001</v>
      </c>
      <c r="DD73">
        <v>0.80403100000000005</v>
      </c>
      <c r="DE73">
        <v>73.357900000000001</v>
      </c>
      <c r="DF73">
        <v>72.533000000000001</v>
      </c>
      <c r="DG73">
        <v>8.5577E-2</v>
      </c>
      <c r="DH73">
        <v>71.245599999999996</v>
      </c>
      <c r="DI73">
        <v>17.749199999999998</v>
      </c>
      <c r="DJ73">
        <v>1.6218600000000001</v>
      </c>
      <c r="DK73">
        <v>1.6140699999999999</v>
      </c>
      <c r="DL73">
        <v>14.167999999999999</v>
      </c>
      <c r="DM73">
        <v>14.0938</v>
      </c>
      <c r="DN73">
        <v>0</v>
      </c>
      <c r="DO73">
        <v>0</v>
      </c>
      <c r="DP73">
        <v>0</v>
      </c>
      <c r="DQ73">
        <v>0</v>
      </c>
      <c r="DR73">
        <v>0.44</v>
      </c>
      <c r="DS73">
        <v>0</v>
      </c>
      <c r="DT73">
        <v>-16.71</v>
      </c>
      <c r="DU73">
        <v>-0.99</v>
      </c>
      <c r="DV73">
        <v>34.186999999999998</v>
      </c>
      <c r="DW73">
        <v>38.186999999999998</v>
      </c>
      <c r="DX73">
        <v>36.125</v>
      </c>
      <c r="DY73">
        <v>37.375</v>
      </c>
      <c r="DZ73">
        <v>34.936999999999998</v>
      </c>
      <c r="EA73">
        <v>0</v>
      </c>
      <c r="EB73">
        <v>0</v>
      </c>
      <c r="EC73">
        <v>0</v>
      </c>
      <c r="ED73">
        <v>6041.7000000476801</v>
      </c>
      <c r="EE73">
        <v>0</v>
      </c>
      <c r="EF73">
        <v>3.1130769230769202</v>
      </c>
      <c r="EG73">
        <v>-9.7435897398555902</v>
      </c>
      <c r="EH73">
        <v>11.227008470594599</v>
      </c>
      <c r="EI73">
        <v>-22.2388461538462</v>
      </c>
      <c r="EJ73">
        <v>15</v>
      </c>
      <c r="EK73">
        <v>1634338001.0999999</v>
      </c>
      <c r="EL73" t="s">
        <v>506</v>
      </c>
      <c r="EM73">
        <v>1634338001.0999999</v>
      </c>
      <c r="EN73">
        <v>1634338001.0999999</v>
      </c>
      <c r="EO73">
        <v>135</v>
      </c>
      <c r="EP73">
        <v>-7.0000000000000001E-3</v>
      </c>
      <c r="EQ73">
        <v>3.0000000000000001E-3</v>
      </c>
      <c r="ER73">
        <v>2.1240000000000001</v>
      </c>
      <c r="ES73">
        <v>0.161</v>
      </c>
      <c r="ET73">
        <v>79</v>
      </c>
      <c r="EU73">
        <v>18</v>
      </c>
      <c r="EV73">
        <v>0.17</v>
      </c>
      <c r="EW73">
        <v>0.16</v>
      </c>
      <c r="EX73">
        <v>0.82600189999999996</v>
      </c>
      <c r="EY73">
        <v>0.16785885928705399</v>
      </c>
      <c r="EZ73">
        <v>2.5165227918499001E-2</v>
      </c>
      <c r="FA73">
        <v>0</v>
      </c>
      <c r="FB73">
        <v>8.4839819999999996E-2</v>
      </c>
      <c r="FC73">
        <v>-3.8869328330208399E-3</v>
      </c>
      <c r="FD73">
        <v>1.0370585533613799E-3</v>
      </c>
      <c r="FE73">
        <v>1</v>
      </c>
      <c r="FF73">
        <v>1</v>
      </c>
      <c r="FG73">
        <v>2</v>
      </c>
      <c r="FH73" t="s">
        <v>400</v>
      </c>
      <c r="FI73">
        <v>3.8845299999999998</v>
      </c>
      <c r="FJ73">
        <v>2.7589000000000001</v>
      </c>
      <c r="FK73">
        <v>1.8799199999999999E-2</v>
      </c>
      <c r="FL73">
        <v>1.9222099999999999E-2</v>
      </c>
      <c r="FM73">
        <v>8.5105700000000006E-2</v>
      </c>
      <c r="FN73">
        <v>8.5438299999999995E-2</v>
      </c>
      <c r="FO73">
        <v>38658.699999999997</v>
      </c>
      <c r="FP73">
        <v>42433.1</v>
      </c>
      <c r="FQ73">
        <v>35691.4</v>
      </c>
      <c r="FR73">
        <v>39260.699999999997</v>
      </c>
      <c r="FS73">
        <v>46321.599999999999</v>
      </c>
      <c r="FT73">
        <v>51838.5</v>
      </c>
      <c r="FU73">
        <v>55808.1</v>
      </c>
      <c r="FV73">
        <v>62949</v>
      </c>
      <c r="FW73">
        <v>2.6608999999999998</v>
      </c>
      <c r="FX73">
        <v>2.2610199999999998</v>
      </c>
      <c r="FY73">
        <v>-0.67814399999999997</v>
      </c>
      <c r="FZ73">
        <v>0</v>
      </c>
      <c r="GA73">
        <v>-244.74799999999999</v>
      </c>
      <c r="GB73">
        <v>999.9</v>
      </c>
      <c r="GC73">
        <v>51.886000000000003</v>
      </c>
      <c r="GD73">
        <v>27.492999999999999</v>
      </c>
      <c r="GE73">
        <v>21.022200000000002</v>
      </c>
      <c r="GF73">
        <v>56.200400000000002</v>
      </c>
      <c r="GG73">
        <v>44.555300000000003</v>
      </c>
      <c r="GH73">
        <v>3</v>
      </c>
      <c r="GI73">
        <v>-0.25042700000000001</v>
      </c>
      <c r="GJ73">
        <v>-0.89502999999999999</v>
      </c>
      <c r="GK73">
        <v>20.148700000000002</v>
      </c>
      <c r="GL73">
        <v>5.1994699999999998</v>
      </c>
      <c r="GM73">
        <v>12.007400000000001</v>
      </c>
      <c r="GN73">
        <v>4.9756999999999998</v>
      </c>
      <c r="GO73">
        <v>3.2930299999999999</v>
      </c>
      <c r="GP73">
        <v>44.5</v>
      </c>
      <c r="GQ73">
        <v>2204.9</v>
      </c>
      <c r="GR73">
        <v>9999</v>
      </c>
      <c r="GS73">
        <v>9999</v>
      </c>
      <c r="GT73">
        <v>1.8631</v>
      </c>
      <c r="GU73">
        <v>1.86798</v>
      </c>
      <c r="GV73">
        <v>1.8676900000000001</v>
      </c>
      <c r="GW73">
        <v>1.8689</v>
      </c>
      <c r="GX73">
        <v>1.86981</v>
      </c>
      <c r="GY73">
        <v>1.86582</v>
      </c>
      <c r="GZ73">
        <v>1.8669100000000001</v>
      </c>
      <c r="HA73">
        <v>1.86829</v>
      </c>
      <c r="HB73">
        <v>5</v>
      </c>
      <c r="HC73">
        <v>0</v>
      </c>
      <c r="HD73">
        <v>0</v>
      </c>
      <c r="HE73">
        <v>0</v>
      </c>
      <c r="HF73" t="s">
        <v>395</v>
      </c>
      <c r="HG73" t="s">
        <v>396</v>
      </c>
      <c r="HH73" t="s">
        <v>397</v>
      </c>
      <c r="HI73" t="s">
        <v>397</v>
      </c>
      <c r="HJ73" t="s">
        <v>397</v>
      </c>
      <c r="HK73" t="s">
        <v>397</v>
      </c>
      <c r="HL73">
        <v>0</v>
      </c>
      <c r="HM73">
        <v>100</v>
      </c>
      <c r="HN73">
        <v>100</v>
      </c>
      <c r="HO73">
        <v>2.1240000000000001</v>
      </c>
      <c r="HP73">
        <v>0.16089999999999999</v>
      </c>
      <c r="HQ73">
        <v>2.1244800000000099</v>
      </c>
      <c r="HR73">
        <v>0</v>
      </c>
      <c r="HS73">
        <v>0</v>
      </c>
      <c r="HT73">
        <v>0</v>
      </c>
      <c r="HU73">
        <v>0.16085500000000899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1.3</v>
      </c>
      <c r="ID73">
        <v>1.3</v>
      </c>
      <c r="IE73">
        <v>0.40771499999999999</v>
      </c>
      <c r="IF73">
        <v>0</v>
      </c>
      <c r="IG73">
        <v>2.9980500000000001</v>
      </c>
      <c r="IH73">
        <v>2.9565399999999999</v>
      </c>
      <c r="II73">
        <v>2.7453599999999998</v>
      </c>
      <c r="IJ73">
        <v>2.34863</v>
      </c>
      <c r="IK73">
        <v>31.8049</v>
      </c>
      <c r="IL73">
        <v>24.2364</v>
      </c>
      <c r="IM73">
        <v>18</v>
      </c>
      <c r="IN73">
        <v>1077.93</v>
      </c>
      <c r="IO73">
        <v>667.94399999999996</v>
      </c>
      <c r="IP73">
        <v>25.0002</v>
      </c>
      <c r="IQ73">
        <v>23.997399999999999</v>
      </c>
      <c r="IR73">
        <v>30.0001</v>
      </c>
      <c r="IS73">
        <v>23.863800000000001</v>
      </c>
      <c r="IT73">
        <v>23.816400000000002</v>
      </c>
      <c r="IU73">
        <v>100</v>
      </c>
      <c r="IV73">
        <v>14.293200000000001</v>
      </c>
      <c r="IW73">
        <v>66.726799999999997</v>
      </c>
      <c r="IX73">
        <v>25</v>
      </c>
      <c r="IY73">
        <v>400</v>
      </c>
      <c r="IZ73">
        <v>17.7195</v>
      </c>
      <c r="JA73">
        <v>103.514</v>
      </c>
      <c r="JB73">
        <v>104.795</v>
      </c>
    </row>
    <row r="74" spans="1:262" x14ac:dyDescent="0.2">
      <c r="A74">
        <v>58</v>
      </c>
      <c r="B74">
        <v>1634338086.5999999</v>
      </c>
      <c r="C74">
        <v>1147.5</v>
      </c>
      <c r="D74" t="s">
        <v>523</v>
      </c>
      <c r="E74" t="s">
        <v>524</v>
      </c>
      <c r="F74" t="s">
        <v>390</v>
      </c>
      <c r="G74">
        <v>1634338086.5999999</v>
      </c>
      <c r="H74">
        <f t="shared" si="46"/>
        <v>1.4695040920772995E-4</v>
      </c>
      <c r="I74">
        <f t="shared" si="47"/>
        <v>0.14695040920772995</v>
      </c>
      <c r="J74">
        <f t="shared" si="48"/>
        <v>-1.2708300282874974</v>
      </c>
      <c r="K74">
        <f t="shared" si="49"/>
        <v>71.644599999999997</v>
      </c>
      <c r="L74">
        <f t="shared" si="50"/>
        <v>319.10341740018487</v>
      </c>
      <c r="M74">
        <f t="shared" si="51"/>
        <v>29.048603146568588</v>
      </c>
      <c r="N74">
        <f t="shared" si="52"/>
        <v>6.5219469285240006</v>
      </c>
      <c r="O74">
        <f t="shared" si="53"/>
        <v>8.0423244067074802E-3</v>
      </c>
      <c r="P74">
        <f t="shared" si="54"/>
        <v>2.7619556364780156</v>
      </c>
      <c r="Q74">
        <f t="shared" si="55"/>
        <v>8.0293371942400573E-3</v>
      </c>
      <c r="R74">
        <f t="shared" si="56"/>
        <v>5.0195008236531575E-3</v>
      </c>
      <c r="S74">
        <f t="shared" si="57"/>
        <v>0</v>
      </c>
      <c r="T74">
        <f t="shared" si="58"/>
        <v>25.341185228056446</v>
      </c>
      <c r="U74">
        <f t="shared" si="59"/>
        <v>25.341185228056446</v>
      </c>
      <c r="V74">
        <f t="shared" si="60"/>
        <v>3.2449336331543206</v>
      </c>
      <c r="W74">
        <f t="shared" si="61"/>
        <v>49.910081616309888</v>
      </c>
      <c r="X74">
        <f t="shared" si="62"/>
        <v>1.6234454115720001</v>
      </c>
      <c r="Y74">
        <f t="shared" si="63"/>
        <v>3.2527404464141005</v>
      </c>
      <c r="Z74">
        <f t="shared" si="64"/>
        <v>1.6214882215823205</v>
      </c>
      <c r="AA74">
        <f t="shared" si="65"/>
        <v>-6.4805130460608904</v>
      </c>
      <c r="AB74">
        <f t="shared" si="66"/>
        <v>6.0178626919586904</v>
      </c>
      <c r="AC74">
        <f t="shared" si="67"/>
        <v>0.46255636596607258</v>
      </c>
      <c r="AD74">
        <f t="shared" si="68"/>
        <v>-9.398813612726542E-5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48244.291231462084</v>
      </c>
      <c r="AJ74" t="s">
        <v>391</v>
      </c>
      <c r="AK74" t="s">
        <v>391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391</v>
      </c>
      <c r="AQ74" t="s">
        <v>391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-1.2708300282874974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391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238</v>
      </c>
      <c r="BM74">
        <v>300</v>
      </c>
      <c r="BN74">
        <v>300</v>
      </c>
      <c r="BO74">
        <v>300</v>
      </c>
      <c r="BP74">
        <v>10402.799999999999</v>
      </c>
      <c r="BQ74">
        <v>978.41</v>
      </c>
      <c r="BR74">
        <v>-7.35668E-3</v>
      </c>
      <c r="BS74">
        <v>3.15</v>
      </c>
      <c r="BT74" t="s">
        <v>391</v>
      </c>
      <c r="BU74" t="s">
        <v>391</v>
      </c>
      <c r="BV74" t="s">
        <v>391</v>
      </c>
      <c r="BW74" t="s">
        <v>391</v>
      </c>
      <c r="BX74" t="s">
        <v>391</v>
      </c>
      <c r="BY74" t="s">
        <v>391</v>
      </c>
      <c r="BZ74" t="s">
        <v>391</v>
      </c>
      <c r="CA74" t="s">
        <v>391</v>
      </c>
      <c r="CB74" t="s">
        <v>391</v>
      </c>
      <c r="CC74" t="s">
        <v>391</v>
      </c>
      <c r="CD74">
        <f t="shared" si="88"/>
        <v>0</v>
      </c>
      <c r="CE74">
        <f t="shared" si="89"/>
        <v>0</v>
      </c>
      <c r="CF74">
        <f t="shared" si="90"/>
        <v>0</v>
      </c>
      <c r="CG74">
        <f t="shared" si="91"/>
        <v>0</v>
      </c>
      <c r="CH74">
        <v>6</v>
      </c>
      <c r="CI74">
        <v>0.5</v>
      </c>
      <c r="CJ74" t="s">
        <v>392</v>
      </c>
      <c r="CK74">
        <v>2</v>
      </c>
      <c r="CL74">
        <v>1634338086.5999999</v>
      </c>
      <c r="CM74">
        <v>71.644599999999997</v>
      </c>
      <c r="CN74">
        <v>70.888400000000004</v>
      </c>
      <c r="CO74">
        <v>17.8338</v>
      </c>
      <c r="CP74">
        <v>17.747199999999999</v>
      </c>
      <c r="CQ74">
        <v>69.520099999999999</v>
      </c>
      <c r="CR74">
        <v>17.672999999999998</v>
      </c>
      <c r="CS74">
        <v>999.97500000000002</v>
      </c>
      <c r="CT74">
        <v>90.931600000000003</v>
      </c>
      <c r="CU74">
        <v>0.10034</v>
      </c>
      <c r="CV74">
        <v>25.381599999999999</v>
      </c>
      <c r="CW74">
        <v>-265.00200000000001</v>
      </c>
      <c r="CX74">
        <v>999.9</v>
      </c>
      <c r="CY74">
        <v>0</v>
      </c>
      <c r="CZ74">
        <v>0</v>
      </c>
      <c r="DA74">
        <v>9978.75</v>
      </c>
      <c r="DB74">
        <v>0</v>
      </c>
      <c r="DC74">
        <v>0.27582000000000001</v>
      </c>
      <c r="DD74">
        <v>0.75627100000000003</v>
      </c>
      <c r="DE74">
        <v>72.945499999999996</v>
      </c>
      <c r="DF74">
        <v>72.169200000000004</v>
      </c>
      <c r="DG74">
        <v>8.66146E-2</v>
      </c>
      <c r="DH74">
        <v>70.888400000000004</v>
      </c>
      <c r="DI74">
        <v>17.747199999999999</v>
      </c>
      <c r="DJ74">
        <v>1.6216600000000001</v>
      </c>
      <c r="DK74">
        <v>1.61378</v>
      </c>
      <c r="DL74">
        <v>14.1662</v>
      </c>
      <c r="DM74">
        <v>14.090999999999999</v>
      </c>
      <c r="DN74">
        <v>0</v>
      </c>
      <c r="DO74">
        <v>0</v>
      </c>
      <c r="DP74">
        <v>0</v>
      </c>
      <c r="DQ74">
        <v>0</v>
      </c>
      <c r="DR74">
        <v>5.0999999999999996</v>
      </c>
      <c r="DS74">
        <v>0</v>
      </c>
      <c r="DT74">
        <v>-18.920000000000002</v>
      </c>
      <c r="DU74">
        <v>-0.94</v>
      </c>
      <c r="DV74">
        <v>34.25</v>
      </c>
      <c r="DW74">
        <v>38.311999999999998</v>
      </c>
      <c r="DX74">
        <v>36.186999999999998</v>
      </c>
      <c r="DY74">
        <v>37.436999999999998</v>
      </c>
      <c r="DZ74">
        <v>35</v>
      </c>
      <c r="EA74">
        <v>0</v>
      </c>
      <c r="EB74">
        <v>0</v>
      </c>
      <c r="EC74">
        <v>0</v>
      </c>
      <c r="ED74">
        <v>6046.5</v>
      </c>
      <c r="EE74">
        <v>0</v>
      </c>
      <c r="EF74">
        <v>3.0157692307692301</v>
      </c>
      <c r="EG74">
        <v>-3.4608547229085498</v>
      </c>
      <c r="EH74">
        <v>10.0728205055724</v>
      </c>
      <c r="EI74">
        <v>-21.361923076923102</v>
      </c>
      <c r="EJ74">
        <v>15</v>
      </c>
      <c r="EK74">
        <v>1634338001.0999999</v>
      </c>
      <c r="EL74" t="s">
        <v>506</v>
      </c>
      <c r="EM74">
        <v>1634338001.0999999</v>
      </c>
      <c r="EN74">
        <v>1634338001.0999999</v>
      </c>
      <c r="EO74">
        <v>135</v>
      </c>
      <c r="EP74">
        <v>-7.0000000000000001E-3</v>
      </c>
      <c r="EQ74">
        <v>3.0000000000000001E-3</v>
      </c>
      <c r="ER74">
        <v>2.1240000000000001</v>
      </c>
      <c r="ES74">
        <v>0.161</v>
      </c>
      <c r="ET74">
        <v>79</v>
      </c>
      <c r="EU74">
        <v>18</v>
      </c>
      <c r="EV74">
        <v>0.17</v>
      </c>
      <c r="EW74">
        <v>0.16</v>
      </c>
      <c r="EX74">
        <v>0.81780390243902401</v>
      </c>
      <c r="EY74">
        <v>-3.5756529616723202E-2</v>
      </c>
      <c r="EZ74">
        <v>3.2496311337243601E-2</v>
      </c>
      <c r="FA74">
        <v>1</v>
      </c>
      <c r="FB74">
        <v>8.4737360975609799E-2</v>
      </c>
      <c r="FC74">
        <v>4.97191777003495E-3</v>
      </c>
      <c r="FD74">
        <v>6.96713719028106E-4</v>
      </c>
      <c r="FE74">
        <v>1</v>
      </c>
      <c r="FF74">
        <v>2</v>
      </c>
      <c r="FG74">
        <v>2</v>
      </c>
      <c r="FH74" t="s">
        <v>394</v>
      </c>
      <c r="FI74">
        <v>3.8843800000000002</v>
      </c>
      <c r="FJ74">
        <v>2.75915</v>
      </c>
      <c r="FK74">
        <v>1.8691900000000001E-2</v>
      </c>
      <c r="FL74">
        <v>1.9127000000000002E-2</v>
      </c>
      <c r="FM74">
        <v>8.5097000000000006E-2</v>
      </c>
      <c r="FN74">
        <v>8.5426199999999994E-2</v>
      </c>
      <c r="FO74">
        <v>38662.6</v>
      </c>
      <c r="FP74">
        <v>42437.3</v>
      </c>
      <c r="FQ74">
        <v>35691.1</v>
      </c>
      <c r="FR74">
        <v>39260.800000000003</v>
      </c>
      <c r="FS74">
        <v>46321.7</v>
      </c>
      <c r="FT74">
        <v>51839.5</v>
      </c>
      <c r="FU74">
        <v>55807.7</v>
      </c>
      <c r="FV74">
        <v>62949.5</v>
      </c>
      <c r="FW74">
        <v>2.6612200000000001</v>
      </c>
      <c r="FX74">
        <v>2.2613500000000002</v>
      </c>
      <c r="FY74">
        <v>-0.67727300000000001</v>
      </c>
      <c r="FZ74">
        <v>0</v>
      </c>
      <c r="GA74">
        <v>-244.745</v>
      </c>
      <c r="GB74">
        <v>999.9</v>
      </c>
      <c r="GC74">
        <v>51.886000000000003</v>
      </c>
      <c r="GD74">
        <v>27.472999999999999</v>
      </c>
      <c r="GE74">
        <v>20.9985</v>
      </c>
      <c r="GF74">
        <v>56.720399999999998</v>
      </c>
      <c r="GG74">
        <v>44.579300000000003</v>
      </c>
      <c r="GH74">
        <v>3</v>
      </c>
      <c r="GI74">
        <v>-0.25053399999999998</v>
      </c>
      <c r="GJ74">
        <v>-0.89355700000000005</v>
      </c>
      <c r="GK74">
        <v>20.148700000000002</v>
      </c>
      <c r="GL74">
        <v>5.1993200000000002</v>
      </c>
      <c r="GM74">
        <v>12.0083</v>
      </c>
      <c r="GN74">
        <v>4.9757499999999997</v>
      </c>
      <c r="GO74">
        <v>3.2930000000000001</v>
      </c>
      <c r="GP74">
        <v>44.5</v>
      </c>
      <c r="GQ74">
        <v>2204.9</v>
      </c>
      <c r="GR74">
        <v>9999</v>
      </c>
      <c r="GS74">
        <v>9999</v>
      </c>
      <c r="GT74">
        <v>1.8631</v>
      </c>
      <c r="GU74">
        <v>1.86798</v>
      </c>
      <c r="GV74">
        <v>1.8677299999999999</v>
      </c>
      <c r="GW74">
        <v>1.8689</v>
      </c>
      <c r="GX74">
        <v>1.86981</v>
      </c>
      <c r="GY74">
        <v>1.8658399999999999</v>
      </c>
      <c r="GZ74">
        <v>1.8669100000000001</v>
      </c>
      <c r="HA74">
        <v>1.86829</v>
      </c>
      <c r="HB74">
        <v>5</v>
      </c>
      <c r="HC74">
        <v>0</v>
      </c>
      <c r="HD74">
        <v>0</v>
      </c>
      <c r="HE74">
        <v>0</v>
      </c>
      <c r="HF74" t="s">
        <v>395</v>
      </c>
      <c r="HG74" t="s">
        <v>396</v>
      </c>
      <c r="HH74" t="s">
        <v>397</v>
      </c>
      <c r="HI74" t="s">
        <v>397</v>
      </c>
      <c r="HJ74" t="s">
        <v>397</v>
      </c>
      <c r="HK74" t="s">
        <v>397</v>
      </c>
      <c r="HL74">
        <v>0</v>
      </c>
      <c r="HM74">
        <v>100</v>
      </c>
      <c r="HN74">
        <v>100</v>
      </c>
      <c r="HO74">
        <v>2.1240000000000001</v>
      </c>
      <c r="HP74">
        <v>0.1608</v>
      </c>
      <c r="HQ74">
        <v>2.1244800000000099</v>
      </c>
      <c r="HR74">
        <v>0</v>
      </c>
      <c r="HS74">
        <v>0</v>
      </c>
      <c r="HT74">
        <v>0</v>
      </c>
      <c r="HU74">
        <v>0.16085500000000899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1.4</v>
      </c>
      <c r="ID74">
        <v>1.4</v>
      </c>
      <c r="IE74">
        <v>0.40649400000000002</v>
      </c>
      <c r="IF74">
        <v>0</v>
      </c>
      <c r="IG74">
        <v>2.9980500000000001</v>
      </c>
      <c r="IH74">
        <v>2.9553199999999999</v>
      </c>
      <c r="II74">
        <v>2.7453599999999998</v>
      </c>
      <c r="IJ74">
        <v>2.32178</v>
      </c>
      <c r="IK74">
        <v>31.826899999999998</v>
      </c>
      <c r="IL74">
        <v>24.245100000000001</v>
      </c>
      <c r="IM74">
        <v>18</v>
      </c>
      <c r="IN74">
        <v>1078.32</v>
      </c>
      <c r="IO74">
        <v>668.20699999999999</v>
      </c>
      <c r="IP74">
        <v>25.0002</v>
      </c>
      <c r="IQ74">
        <v>23.9968</v>
      </c>
      <c r="IR74">
        <v>30</v>
      </c>
      <c r="IS74">
        <v>23.863499999999998</v>
      </c>
      <c r="IT74">
        <v>23.816099999999999</v>
      </c>
      <c r="IU74">
        <v>100</v>
      </c>
      <c r="IV74">
        <v>14.293200000000001</v>
      </c>
      <c r="IW74">
        <v>66.726799999999997</v>
      </c>
      <c r="IX74">
        <v>25</v>
      </c>
      <c r="IY74">
        <v>400</v>
      </c>
      <c r="IZ74">
        <v>17.7195</v>
      </c>
      <c r="JA74">
        <v>103.51300000000001</v>
      </c>
      <c r="JB74">
        <v>104.795</v>
      </c>
    </row>
    <row r="75" spans="1:262" x14ac:dyDescent="0.2">
      <c r="A75">
        <v>59</v>
      </c>
      <c r="B75">
        <v>1634338091.5999999</v>
      </c>
      <c r="C75">
        <v>1152.5</v>
      </c>
      <c r="D75" t="s">
        <v>525</v>
      </c>
      <c r="E75" t="s">
        <v>526</v>
      </c>
      <c r="F75" t="s">
        <v>390</v>
      </c>
      <c r="G75">
        <v>1634338091.5999999</v>
      </c>
      <c r="H75">
        <f t="shared" si="46"/>
        <v>1.4916455085050461E-4</v>
      </c>
      <c r="I75">
        <f t="shared" si="47"/>
        <v>0.14916455085050462</v>
      </c>
      <c r="J75">
        <f t="shared" si="48"/>
        <v>-1.3445048577812793</v>
      </c>
      <c r="K75">
        <f t="shared" si="49"/>
        <v>71.273700000000005</v>
      </c>
      <c r="L75">
        <f t="shared" si="50"/>
        <v>329.30083524135</v>
      </c>
      <c r="M75">
        <f t="shared" si="51"/>
        <v>29.976142608714937</v>
      </c>
      <c r="N75">
        <f t="shared" si="52"/>
        <v>6.4880205781588201</v>
      </c>
      <c r="O75">
        <f t="shared" si="53"/>
        <v>8.1633396972176399E-3</v>
      </c>
      <c r="P75">
        <f t="shared" si="54"/>
        <v>2.7623441843632701</v>
      </c>
      <c r="Q75">
        <f t="shared" si="55"/>
        <v>8.1499609289959439E-3</v>
      </c>
      <c r="R75">
        <f t="shared" si="56"/>
        <v>5.0949257574630915E-3</v>
      </c>
      <c r="S75">
        <f t="shared" si="57"/>
        <v>0</v>
      </c>
      <c r="T75">
        <f t="shared" si="58"/>
        <v>25.34108166090067</v>
      </c>
      <c r="U75">
        <f t="shared" si="59"/>
        <v>25.34108166090067</v>
      </c>
      <c r="V75">
        <f t="shared" si="60"/>
        <v>3.2449136484124947</v>
      </c>
      <c r="W75">
        <f t="shared" si="61"/>
        <v>49.907067471393532</v>
      </c>
      <c r="X75">
        <f t="shared" si="62"/>
        <v>1.6233956225748198</v>
      </c>
      <c r="Y75">
        <f t="shared" si="63"/>
        <v>3.2528371327474641</v>
      </c>
      <c r="Z75">
        <f t="shared" si="64"/>
        <v>1.6215180258376749</v>
      </c>
      <c r="AA75">
        <f t="shared" si="65"/>
        <v>-6.5781566925072532</v>
      </c>
      <c r="AB75">
        <f t="shared" si="66"/>
        <v>6.1085946092162269</v>
      </c>
      <c r="AC75">
        <f t="shared" si="67"/>
        <v>0.46946526670074429</v>
      </c>
      <c r="AD75">
        <f t="shared" si="68"/>
        <v>-9.6816590281711967E-5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48254.800579592687</v>
      </c>
      <c r="AJ75" t="s">
        <v>391</v>
      </c>
      <c r="AK75" t="s">
        <v>391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391</v>
      </c>
      <c r="AQ75" t="s">
        <v>391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-1.3445048577812793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391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238</v>
      </c>
      <c r="BM75">
        <v>300</v>
      </c>
      <c r="BN75">
        <v>300</v>
      </c>
      <c r="BO75">
        <v>300</v>
      </c>
      <c r="BP75">
        <v>10402.799999999999</v>
      </c>
      <c r="BQ75">
        <v>978.41</v>
      </c>
      <c r="BR75">
        <v>-7.35668E-3</v>
      </c>
      <c r="BS75">
        <v>3.15</v>
      </c>
      <c r="BT75" t="s">
        <v>391</v>
      </c>
      <c r="BU75" t="s">
        <v>391</v>
      </c>
      <c r="BV75" t="s">
        <v>391</v>
      </c>
      <c r="BW75" t="s">
        <v>391</v>
      </c>
      <c r="BX75" t="s">
        <v>391</v>
      </c>
      <c r="BY75" t="s">
        <v>391</v>
      </c>
      <c r="BZ75" t="s">
        <v>391</v>
      </c>
      <c r="CA75" t="s">
        <v>391</v>
      </c>
      <c r="CB75" t="s">
        <v>391</v>
      </c>
      <c r="CC75" t="s">
        <v>391</v>
      </c>
      <c r="CD75">
        <f t="shared" si="88"/>
        <v>0</v>
      </c>
      <c r="CE75">
        <f t="shared" si="89"/>
        <v>0</v>
      </c>
      <c r="CF75">
        <f t="shared" si="90"/>
        <v>0</v>
      </c>
      <c r="CG75">
        <f t="shared" si="91"/>
        <v>0</v>
      </c>
      <c r="CH75">
        <v>6</v>
      </c>
      <c r="CI75">
        <v>0.5</v>
      </c>
      <c r="CJ75" t="s">
        <v>392</v>
      </c>
      <c r="CK75">
        <v>2</v>
      </c>
      <c r="CL75">
        <v>1634338091.5999999</v>
      </c>
      <c r="CM75">
        <v>71.273700000000005</v>
      </c>
      <c r="CN75">
        <v>70.473399999999998</v>
      </c>
      <c r="CO75">
        <v>17.8337</v>
      </c>
      <c r="CP75">
        <v>17.745799999999999</v>
      </c>
      <c r="CQ75">
        <v>69.149199999999993</v>
      </c>
      <c r="CR75">
        <v>17.672899999999998</v>
      </c>
      <c r="CS75">
        <v>1000.03</v>
      </c>
      <c r="CT75">
        <v>90.929699999999997</v>
      </c>
      <c r="CU75">
        <v>9.9958599999999995E-2</v>
      </c>
      <c r="CV75">
        <v>25.382100000000001</v>
      </c>
      <c r="CW75">
        <v>-264.98</v>
      </c>
      <c r="CX75">
        <v>999.9</v>
      </c>
      <c r="CY75">
        <v>0</v>
      </c>
      <c r="CZ75">
        <v>0</v>
      </c>
      <c r="DA75">
        <v>9981.25</v>
      </c>
      <c r="DB75">
        <v>0</v>
      </c>
      <c r="DC75">
        <v>0.27582000000000001</v>
      </c>
      <c r="DD75">
        <v>0.80024700000000004</v>
      </c>
      <c r="DE75">
        <v>72.567800000000005</v>
      </c>
      <c r="DF75">
        <v>71.746600000000001</v>
      </c>
      <c r="DG75">
        <v>8.79326E-2</v>
      </c>
      <c r="DH75">
        <v>70.473399999999998</v>
      </c>
      <c r="DI75">
        <v>17.745799999999999</v>
      </c>
      <c r="DJ75">
        <v>1.6216200000000001</v>
      </c>
      <c r="DK75">
        <v>1.6136200000000001</v>
      </c>
      <c r="DL75">
        <v>14.165800000000001</v>
      </c>
      <c r="DM75">
        <v>14.089499999999999</v>
      </c>
      <c r="DN75">
        <v>0</v>
      </c>
      <c r="DO75">
        <v>0</v>
      </c>
      <c r="DP75">
        <v>0</v>
      </c>
      <c r="DQ75">
        <v>0</v>
      </c>
      <c r="DR75">
        <v>4.0199999999999996</v>
      </c>
      <c r="DS75">
        <v>0</v>
      </c>
      <c r="DT75">
        <v>-24.3</v>
      </c>
      <c r="DU75">
        <v>-1.57</v>
      </c>
      <c r="DV75">
        <v>34.25</v>
      </c>
      <c r="DW75">
        <v>38.436999999999998</v>
      </c>
      <c r="DX75">
        <v>36.25</v>
      </c>
      <c r="DY75">
        <v>37.561999999999998</v>
      </c>
      <c r="DZ75">
        <v>35</v>
      </c>
      <c r="EA75">
        <v>0</v>
      </c>
      <c r="EB75">
        <v>0</v>
      </c>
      <c r="EC75">
        <v>0</v>
      </c>
      <c r="ED75">
        <v>6051.3000001907303</v>
      </c>
      <c r="EE75">
        <v>0</v>
      </c>
      <c r="EF75">
        <v>2.9734615384615402</v>
      </c>
      <c r="EG75">
        <v>2.7613675284485</v>
      </c>
      <c r="EH75">
        <v>-3.4041025592704401</v>
      </c>
      <c r="EI75">
        <v>-21.289615384615399</v>
      </c>
      <c r="EJ75">
        <v>15</v>
      </c>
      <c r="EK75">
        <v>1634338001.0999999</v>
      </c>
      <c r="EL75" t="s">
        <v>506</v>
      </c>
      <c r="EM75">
        <v>1634338001.0999999</v>
      </c>
      <c r="EN75">
        <v>1634338001.0999999</v>
      </c>
      <c r="EO75">
        <v>135</v>
      </c>
      <c r="EP75">
        <v>-7.0000000000000001E-3</v>
      </c>
      <c r="EQ75">
        <v>3.0000000000000001E-3</v>
      </c>
      <c r="ER75">
        <v>2.1240000000000001</v>
      </c>
      <c r="ES75">
        <v>0.161</v>
      </c>
      <c r="ET75">
        <v>79</v>
      </c>
      <c r="EU75">
        <v>18</v>
      </c>
      <c r="EV75">
        <v>0.17</v>
      </c>
      <c r="EW75">
        <v>0.16</v>
      </c>
      <c r="EX75">
        <v>0.80945259999999997</v>
      </c>
      <c r="EY75">
        <v>-0.28388046529080901</v>
      </c>
      <c r="EZ75">
        <v>3.94523204069165E-2</v>
      </c>
      <c r="FA75">
        <v>0</v>
      </c>
      <c r="FB75">
        <v>8.5736704999999996E-2</v>
      </c>
      <c r="FC75">
        <v>1.16068750469042E-2</v>
      </c>
      <c r="FD75">
        <v>1.33625445236863E-3</v>
      </c>
      <c r="FE75">
        <v>1</v>
      </c>
      <c r="FF75">
        <v>1</v>
      </c>
      <c r="FG75">
        <v>2</v>
      </c>
      <c r="FH75" t="s">
        <v>400</v>
      </c>
      <c r="FI75">
        <v>3.8844500000000002</v>
      </c>
      <c r="FJ75">
        <v>2.7587899999999999</v>
      </c>
      <c r="FK75">
        <v>1.8594099999999999E-2</v>
      </c>
      <c r="FL75">
        <v>1.90175E-2</v>
      </c>
      <c r="FM75">
        <v>8.5094600000000006E-2</v>
      </c>
      <c r="FN75">
        <v>8.5419200000000001E-2</v>
      </c>
      <c r="FO75">
        <v>38666.5</v>
      </c>
      <c r="FP75">
        <v>42442.400000000001</v>
      </c>
      <c r="FQ75">
        <v>35691.199999999997</v>
      </c>
      <c r="FR75">
        <v>39261.1</v>
      </c>
      <c r="FS75">
        <v>46321.7</v>
      </c>
      <c r="FT75">
        <v>51840.2</v>
      </c>
      <c r="FU75">
        <v>55807.6</v>
      </c>
      <c r="FV75">
        <v>62949.8</v>
      </c>
      <c r="FW75">
        <v>2.6608999999999998</v>
      </c>
      <c r="FX75">
        <v>2.2608199999999998</v>
      </c>
      <c r="FY75">
        <v>-0.676423</v>
      </c>
      <c r="FZ75">
        <v>0</v>
      </c>
      <c r="GA75">
        <v>-244.74799999999999</v>
      </c>
      <c r="GB75">
        <v>999.9</v>
      </c>
      <c r="GC75">
        <v>51.886000000000003</v>
      </c>
      <c r="GD75">
        <v>27.472999999999999</v>
      </c>
      <c r="GE75">
        <v>20.9954</v>
      </c>
      <c r="GF75">
        <v>56.310400000000001</v>
      </c>
      <c r="GG75">
        <v>44.619399999999999</v>
      </c>
      <c r="GH75">
        <v>3</v>
      </c>
      <c r="GI75">
        <v>-0.250556</v>
      </c>
      <c r="GJ75">
        <v>-0.89277799999999996</v>
      </c>
      <c r="GK75">
        <v>20.148800000000001</v>
      </c>
      <c r="GL75">
        <v>5.1993200000000002</v>
      </c>
      <c r="GM75">
        <v>12.0085</v>
      </c>
      <c r="GN75">
        <v>4.9757999999999996</v>
      </c>
      <c r="GO75">
        <v>3.2930000000000001</v>
      </c>
      <c r="GP75">
        <v>44.5</v>
      </c>
      <c r="GQ75">
        <v>2205.3000000000002</v>
      </c>
      <c r="GR75">
        <v>9999</v>
      </c>
      <c r="GS75">
        <v>9999</v>
      </c>
      <c r="GT75">
        <v>1.8631</v>
      </c>
      <c r="GU75">
        <v>1.86798</v>
      </c>
      <c r="GV75">
        <v>1.86771</v>
      </c>
      <c r="GW75">
        <v>1.8689100000000001</v>
      </c>
      <c r="GX75">
        <v>1.86981</v>
      </c>
      <c r="GY75">
        <v>1.8658300000000001</v>
      </c>
      <c r="GZ75">
        <v>1.8669100000000001</v>
      </c>
      <c r="HA75">
        <v>1.86829</v>
      </c>
      <c r="HB75">
        <v>5</v>
      </c>
      <c r="HC75">
        <v>0</v>
      </c>
      <c r="HD75">
        <v>0</v>
      </c>
      <c r="HE75">
        <v>0</v>
      </c>
      <c r="HF75" t="s">
        <v>395</v>
      </c>
      <c r="HG75" t="s">
        <v>396</v>
      </c>
      <c r="HH75" t="s">
        <v>397</v>
      </c>
      <c r="HI75" t="s">
        <v>397</v>
      </c>
      <c r="HJ75" t="s">
        <v>397</v>
      </c>
      <c r="HK75" t="s">
        <v>397</v>
      </c>
      <c r="HL75">
        <v>0</v>
      </c>
      <c r="HM75">
        <v>100</v>
      </c>
      <c r="HN75">
        <v>100</v>
      </c>
      <c r="HO75">
        <v>2.125</v>
      </c>
      <c r="HP75">
        <v>0.1608</v>
      </c>
      <c r="HQ75">
        <v>2.1244800000000099</v>
      </c>
      <c r="HR75">
        <v>0</v>
      </c>
      <c r="HS75">
        <v>0</v>
      </c>
      <c r="HT75">
        <v>0</v>
      </c>
      <c r="HU75">
        <v>0.16085500000000899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1.5</v>
      </c>
      <c r="ID75">
        <v>1.5</v>
      </c>
      <c r="IE75">
        <v>0.40527299999999999</v>
      </c>
      <c r="IF75">
        <v>0</v>
      </c>
      <c r="IG75">
        <v>2.9980500000000001</v>
      </c>
      <c r="IH75">
        <v>2.9553199999999999</v>
      </c>
      <c r="II75">
        <v>2.7453599999999998</v>
      </c>
      <c r="IJ75">
        <v>2.2875999999999999</v>
      </c>
      <c r="IK75">
        <v>31.826899999999998</v>
      </c>
      <c r="IL75">
        <v>24.2364</v>
      </c>
      <c r="IM75">
        <v>18</v>
      </c>
      <c r="IN75">
        <v>1077.8900000000001</v>
      </c>
      <c r="IO75">
        <v>667.75400000000002</v>
      </c>
      <c r="IP75">
        <v>25.0001</v>
      </c>
      <c r="IQ75">
        <v>23.9954</v>
      </c>
      <c r="IR75">
        <v>30</v>
      </c>
      <c r="IS75">
        <v>23.861799999999999</v>
      </c>
      <c r="IT75">
        <v>23.814399999999999</v>
      </c>
      <c r="IU75">
        <v>100</v>
      </c>
      <c r="IV75">
        <v>14.293200000000001</v>
      </c>
      <c r="IW75">
        <v>66.726799999999997</v>
      </c>
      <c r="IX75">
        <v>25</v>
      </c>
      <c r="IY75">
        <v>400</v>
      </c>
      <c r="IZ75">
        <v>17.7195</v>
      </c>
      <c r="JA75">
        <v>103.51300000000001</v>
      </c>
      <c r="JB75">
        <v>104.79600000000001</v>
      </c>
    </row>
    <row r="76" spans="1:262" x14ac:dyDescent="0.2">
      <c r="A76">
        <v>60</v>
      </c>
      <c r="B76">
        <v>1634338096.5999999</v>
      </c>
      <c r="C76">
        <v>1157.5</v>
      </c>
      <c r="D76" t="s">
        <v>527</v>
      </c>
      <c r="E76" t="s">
        <v>528</v>
      </c>
      <c r="F76" t="s">
        <v>390</v>
      </c>
      <c r="G76">
        <v>1634338096.5999999</v>
      </c>
      <c r="H76">
        <f t="shared" si="46"/>
        <v>1.5254944547657201E-4</v>
      </c>
      <c r="I76">
        <f t="shared" si="47"/>
        <v>0.15254944547657201</v>
      </c>
      <c r="J76">
        <f t="shared" si="48"/>
        <v>-1.3839307323924237</v>
      </c>
      <c r="K76">
        <f t="shared" si="49"/>
        <v>70.813199999999995</v>
      </c>
      <c r="L76">
        <f t="shared" si="50"/>
        <v>330.53166805330665</v>
      </c>
      <c r="M76">
        <f t="shared" si="51"/>
        <v>30.088228000710547</v>
      </c>
      <c r="N76">
        <f t="shared" si="52"/>
        <v>6.4461106544147997</v>
      </c>
      <c r="O76">
        <f t="shared" si="53"/>
        <v>8.3491320136193942E-3</v>
      </c>
      <c r="P76">
        <f t="shared" si="54"/>
        <v>2.7608546639777072</v>
      </c>
      <c r="Q76">
        <f t="shared" si="55"/>
        <v>8.3351303584662632E-3</v>
      </c>
      <c r="R76">
        <f t="shared" si="56"/>
        <v>5.2107124841867542E-3</v>
      </c>
      <c r="S76">
        <f t="shared" si="57"/>
        <v>0</v>
      </c>
      <c r="T76">
        <f t="shared" si="58"/>
        <v>25.340229845468148</v>
      </c>
      <c r="U76">
        <f t="shared" si="59"/>
        <v>25.340229845468148</v>
      </c>
      <c r="V76">
        <f t="shared" si="60"/>
        <v>3.2447492827033346</v>
      </c>
      <c r="W76">
        <f t="shared" si="61"/>
        <v>49.902924435743166</v>
      </c>
      <c r="X76">
        <f t="shared" si="62"/>
        <v>1.6232705063847002</v>
      </c>
      <c r="Y76">
        <f t="shared" si="63"/>
        <v>3.2528564703154474</v>
      </c>
      <c r="Z76">
        <f t="shared" si="64"/>
        <v>1.6214787763186345</v>
      </c>
      <c r="AA76">
        <f t="shared" si="65"/>
        <v>-6.7274305455168255</v>
      </c>
      <c r="AB76">
        <f t="shared" si="66"/>
        <v>6.2469719641790542</v>
      </c>
      <c r="AC76">
        <f t="shared" si="67"/>
        <v>0.48035721957687061</v>
      </c>
      <c r="AD76">
        <f t="shared" si="68"/>
        <v>-1.0136176090025373E-4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48214.027785881917</v>
      </c>
      <c r="AJ76" t="s">
        <v>391</v>
      </c>
      <c r="AK76" t="s">
        <v>391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391</v>
      </c>
      <c r="AQ76" t="s">
        <v>391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-1.3839307323924237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391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238</v>
      </c>
      <c r="BM76">
        <v>300</v>
      </c>
      <c r="BN76">
        <v>300</v>
      </c>
      <c r="BO76">
        <v>300</v>
      </c>
      <c r="BP76">
        <v>10402.799999999999</v>
      </c>
      <c r="BQ76">
        <v>978.41</v>
      </c>
      <c r="BR76">
        <v>-7.35668E-3</v>
      </c>
      <c r="BS76">
        <v>3.15</v>
      </c>
      <c r="BT76" t="s">
        <v>391</v>
      </c>
      <c r="BU76" t="s">
        <v>391</v>
      </c>
      <c r="BV76" t="s">
        <v>391</v>
      </c>
      <c r="BW76" t="s">
        <v>391</v>
      </c>
      <c r="BX76" t="s">
        <v>391</v>
      </c>
      <c r="BY76" t="s">
        <v>391</v>
      </c>
      <c r="BZ76" t="s">
        <v>391</v>
      </c>
      <c r="CA76" t="s">
        <v>391</v>
      </c>
      <c r="CB76" t="s">
        <v>391</v>
      </c>
      <c r="CC76" t="s">
        <v>391</v>
      </c>
      <c r="CD76">
        <f t="shared" si="88"/>
        <v>0</v>
      </c>
      <c r="CE76">
        <f t="shared" si="89"/>
        <v>0</v>
      </c>
      <c r="CF76">
        <f t="shared" si="90"/>
        <v>0</v>
      </c>
      <c r="CG76">
        <f t="shared" si="91"/>
        <v>0</v>
      </c>
      <c r="CH76">
        <v>6</v>
      </c>
      <c r="CI76">
        <v>0.5</v>
      </c>
      <c r="CJ76" t="s">
        <v>392</v>
      </c>
      <c r="CK76">
        <v>2</v>
      </c>
      <c r="CL76">
        <v>1634338096.5999999</v>
      </c>
      <c r="CM76">
        <v>70.813199999999995</v>
      </c>
      <c r="CN76">
        <v>69.9893</v>
      </c>
      <c r="CO76">
        <v>17.8323</v>
      </c>
      <c r="CP76">
        <v>17.7424</v>
      </c>
      <c r="CQ76">
        <v>68.688699999999997</v>
      </c>
      <c r="CR76">
        <v>17.671399999999998</v>
      </c>
      <c r="CS76">
        <v>999.97199999999998</v>
      </c>
      <c r="CT76">
        <v>90.929400000000001</v>
      </c>
      <c r="CU76">
        <v>0.10038900000000001</v>
      </c>
      <c r="CV76">
        <v>25.382200000000001</v>
      </c>
      <c r="CW76">
        <v>-265.02800000000002</v>
      </c>
      <c r="CX76">
        <v>999.9</v>
      </c>
      <c r="CY76">
        <v>0</v>
      </c>
      <c r="CZ76">
        <v>0</v>
      </c>
      <c r="DA76">
        <v>9972.5</v>
      </c>
      <c r="DB76">
        <v>0</v>
      </c>
      <c r="DC76">
        <v>0.27582000000000001</v>
      </c>
      <c r="DD76">
        <v>0.82382999999999995</v>
      </c>
      <c r="DE76">
        <v>72.0989</v>
      </c>
      <c r="DF76">
        <v>71.253500000000003</v>
      </c>
      <c r="DG76">
        <v>8.9870500000000006E-2</v>
      </c>
      <c r="DH76">
        <v>69.9893</v>
      </c>
      <c r="DI76">
        <v>17.7424</v>
      </c>
      <c r="DJ76">
        <v>1.62148</v>
      </c>
      <c r="DK76">
        <v>1.61331</v>
      </c>
      <c r="DL76">
        <v>14.164400000000001</v>
      </c>
      <c r="DM76">
        <v>14.086499999999999</v>
      </c>
      <c r="DN76">
        <v>0</v>
      </c>
      <c r="DO76">
        <v>0</v>
      </c>
      <c r="DP76">
        <v>0</v>
      </c>
      <c r="DQ76">
        <v>0</v>
      </c>
      <c r="DR76">
        <v>5.0599999999999996</v>
      </c>
      <c r="DS76">
        <v>0</v>
      </c>
      <c r="DT76">
        <v>-21.36</v>
      </c>
      <c r="DU76">
        <v>-1.23</v>
      </c>
      <c r="DV76">
        <v>34.25</v>
      </c>
      <c r="DW76">
        <v>38.5</v>
      </c>
      <c r="DX76">
        <v>36.25</v>
      </c>
      <c r="DY76">
        <v>37.686999999999998</v>
      </c>
      <c r="DZ76">
        <v>35.061999999999998</v>
      </c>
      <c r="EA76">
        <v>0</v>
      </c>
      <c r="EB76">
        <v>0</v>
      </c>
      <c r="EC76">
        <v>0</v>
      </c>
      <c r="ED76">
        <v>6056.7000000476801</v>
      </c>
      <c r="EE76">
        <v>0</v>
      </c>
      <c r="EF76">
        <v>3.2151999999999998</v>
      </c>
      <c r="EG76">
        <v>0.46307687038971102</v>
      </c>
      <c r="EH76">
        <v>-5.7146155099826004</v>
      </c>
      <c r="EI76">
        <v>-21.416399999999999</v>
      </c>
      <c r="EJ76">
        <v>15</v>
      </c>
      <c r="EK76">
        <v>1634338001.0999999</v>
      </c>
      <c r="EL76" t="s">
        <v>506</v>
      </c>
      <c r="EM76">
        <v>1634338001.0999999</v>
      </c>
      <c r="EN76">
        <v>1634338001.0999999</v>
      </c>
      <c r="EO76">
        <v>135</v>
      </c>
      <c r="EP76">
        <v>-7.0000000000000001E-3</v>
      </c>
      <c r="EQ76">
        <v>3.0000000000000001E-3</v>
      </c>
      <c r="ER76">
        <v>2.1240000000000001</v>
      </c>
      <c r="ES76">
        <v>0.161</v>
      </c>
      <c r="ET76">
        <v>79</v>
      </c>
      <c r="EU76">
        <v>18</v>
      </c>
      <c r="EV76">
        <v>0.17</v>
      </c>
      <c r="EW76">
        <v>0.16</v>
      </c>
      <c r="EX76">
        <v>0.80746341463414595</v>
      </c>
      <c r="EY76">
        <v>-0.19910351916376401</v>
      </c>
      <c r="EZ76">
        <v>3.8446555605167701E-2</v>
      </c>
      <c r="FA76">
        <v>0</v>
      </c>
      <c r="FB76">
        <v>8.6351443902438998E-2</v>
      </c>
      <c r="FC76">
        <v>1.4417207665505E-2</v>
      </c>
      <c r="FD76">
        <v>1.5168105592679401E-3</v>
      </c>
      <c r="FE76">
        <v>1</v>
      </c>
      <c r="FF76">
        <v>1</v>
      </c>
      <c r="FG76">
        <v>2</v>
      </c>
      <c r="FH76" t="s">
        <v>400</v>
      </c>
      <c r="FI76">
        <v>3.8843800000000002</v>
      </c>
      <c r="FJ76">
        <v>2.7591399999999999</v>
      </c>
      <c r="FK76">
        <v>1.8473400000000001E-2</v>
      </c>
      <c r="FL76">
        <v>1.8890199999999999E-2</v>
      </c>
      <c r="FM76">
        <v>8.5089700000000004E-2</v>
      </c>
      <c r="FN76">
        <v>8.5407800000000006E-2</v>
      </c>
      <c r="FO76">
        <v>38671.300000000003</v>
      </c>
      <c r="FP76">
        <v>42447.4</v>
      </c>
      <c r="FQ76">
        <v>35691.199999999997</v>
      </c>
      <c r="FR76">
        <v>39260.699999999997</v>
      </c>
      <c r="FS76">
        <v>46321.9</v>
      </c>
      <c r="FT76">
        <v>51840.3</v>
      </c>
      <c r="FU76">
        <v>55807.5</v>
      </c>
      <c r="FV76">
        <v>62949.1</v>
      </c>
      <c r="FW76">
        <v>2.6594500000000001</v>
      </c>
      <c r="FX76">
        <v>2.2610199999999998</v>
      </c>
      <c r="FY76">
        <v>-0.67812899999999998</v>
      </c>
      <c r="FZ76">
        <v>0</v>
      </c>
      <c r="GA76">
        <v>-244.745</v>
      </c>
      <c r="GB76">
        <v>999.9</v>
      </c>
      <c r="GC76">
        <v>51.886000000000003</v>
      </c>
      <c r="GD76">
        <v>27.492999999999999</v>
      </c>
      <c r="GE76">
        <v>21.021999999999998</v>
      </c>
      <c r="GF76">
        <v>56.560400000000001</v>
      </c>
      <c r="GG76">
        <v>44.6434</v>
      </c>
      <c r="GH76">
        <v>3</v>
      </c>
      <c r="GI76">
        <v>-0.25065799999999999</v>
      </c>
      <c r="GJ76">
        <v>-0.89308799999999999</v>
      </c>
      <c r="GK76">
        <v>20.148900000000001</v>
      </c>
      <c r="GL76">
        <v>5.1994699999999998</v>
      </c>
      <c r="GM76">
        <v>12.008800000000001</v>
      </c>
      <c r="GN76">
        <v>4.9757499999999997</v>
      </c>
      <c r="GO76">
        <v>3.2930000000000001</v>
      </c>
      <c r="GP76">
        <v>44.5</v>
      </c>
      <c r="GQ76">
        <v>2205.3000000000002</v>
      </c>
      <c r="GR76">
        <v>9999</v>
      </c>
      <c r="GS76">
        <v>9999</v>
      </c>
      <c r="GT76">
        <v>1.8631</v>
      </c>
      <c r="GU76">
        <v>1.86798</v>
      </c>
      <c r="GV76">
        <v>1.8677299999999999</v>
      </c>
      <c r="GW76">
        <v>1.8689100000000001</v>
      </c>
      <c r="GX76">
        <v>1.86981</v>
      </c>
      <c r="GY76">
        <v>1.8658399999999999</v>
      </c>
      <c r="GZ76">
        <v>1.8669100000000001</v>
      </c>
      <c r="HA76">
        <v>1.86829</v>
      </c>
      <c r="HB76">
        <v>5</v>
      </c>
      <c r="HC76">
        <v>0</v>
      </c>
      <c r="HD76">
        <v>0</v>
      </c>
      <c r="HE76">
        <v>0</v>
      </c>
      <c r="HF76" t="s">
        <v>395</v>
      </c>
      <c r="HG76" t="s">
        <v>396</v>
      </c>
      <c r="HH76" t="s">
        <v>397</v>
      </c>
      <c r="HI76" t="s">
        <v>397</v>
      </c>
      <c r="HJ76" t="s">
        <v>397</v>
      </c>
      <c r="HK76" t="s">
        <v>397</v>
      </c>
      <c r="HL76">
        <v>0</v>
      </c>
      <c r="HM76">
        <v>100</v>
      </c>
      <c r="HN76">
        <v>100</v>
      </c>
      <c r="HO76">
        <v>2.1240000000000001</v>
      </c>
      <c r="HP76">
        <v>0.16089999999999999</v>
      </c>
      <c r="HQ76">
        <v>2.1244800000000099</v>
      </c>
      <c r="HR76">
        <v>0</v>
      </c>
      <c r="HS76">
        <v>0</v>
      </c>
      <c r="HT76">
        <v>0</v>
      </c>
      <c r="HU76">
        <v>0.16085500000000899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1.6</v>
      </c>
      <c r="ID76">
        <v>1.6</v>
      </c>
      <c r="IE76">
        <v>0.404053</v>
      </c>
      <c r="IF76">
        <v>0</v>
      </c>
      <c r="IG76">
        <v>2.9980500000000001</v>
      </c>
      <c r="IH76">
        <v>2.9565399999999999</v>
      </c>
      <c r="II76">
        <v>2.7453599999999998</v>
      </c>
      <c r="IJ76">
        <v>2.31934</v>
      </c>
      <c r="IK76">
        <v>31.826899999999998</v>
      </c>
      <c r="IL76">
        <v>24.2364</v>
      </c>
      <c r="IM76">
        <v>18</v>
      </c>
      <c r="IN76">
        <v>1076.1400000000001</v>
      </c>
      <c r="IO76">
        <v>667.91399999999999</v>
      </c>
      <c r="IP76">
        <v>24.9999</v>
      </c>
      <c r="IQ76">
        <v>23.9953</v>
      </c>
      <c r="IR76">
        <v>29.9999</v>
      </c>
      <c r="IS76">
        <v>23.861799999999999</v>
      </c>
      <c r="IT76">
        <v>23.8141</v>
      </c>
      <c r="IU76">
        <v>100</v>
      </c>
      <c r="IV76">
        <v>14.293200000000001</v>
      </c>
      <c r="IW76">
        <v>66.726799999999997</v>
      </c>
      <c r="IX76">
        <v>25</v>
      </c>
      <c r="IY76">
        <v>400</v>
      </c>
      <c r="IZ76">
        <v>17.7195</v>
      </c>
      <c r="JA76">
        <v>103.51300000000001</v>
      </c>
      <c r="JB76">
        <v>104.795</v>
      </c>
    </row>
    <row r="77" spans="1:262" x14ac:dyDescent="0.2">
      <c r="A77">
        <v>61</v>
      </c>
      <c r="B77">
        <v>1634338266.5999999</v>
      </c>
      <c r="C77">
        <v>1327.5</v>
      </c>
      <c r="D77" t="s">
        <v>531</v>
      </c>
      <c r="E77" t="s">
        <v>532</v>
      </c>
      <c r="F77" t="s">
        <v>390</v>
      </c>
      <c r="G77">
        <v>1634338266.5999999</v>
      </c>
      <c r="H77">
        <f t="shared" si="46"/>
        <v>3.393949982533838E-5</v>
      </c>
      <c r="I77">
        <f t="shared" si="47"/>
        <v>3.3939499825338379E-2</v>
      </c>
      <c r="J77">
        <f t="shared" si="48"/>
        <v>-1.2045098644162129</v>
      </c>
      <c r="K77">
        <f t="shared" si="49"/>
        <v>57.447499999999998</v>
      </c>
      <c r="L77">
        <f t="shared" si="50"/>
        <v>1077.4590922745781</v>
      </c>
      <c r="M77">
        <f t="shared" si="51"/>
        <v>98.087066522019214</v>
      </c>
      <c r="N77">
        <f t="shared" si="52"/>
        <v>5.2297639830837497</v>
      </c>
      <c r="O77">
        <f t="shared" si="53"/>
        <v>1.859790049509033E-3</v>
      </c>
      <c r="P77">
        <f t="shared" si="54"/>
        <v>2.7677477410122582</v>
      </c>
      <c r="Q77">
        <f t="shared" si="55"/>
        <v>1.8590960586126297E-3</v>
      </c>
      <c r="R77">
        <f t="shared" si="56"/>
        <v>1.1619973658613231E-3</v>
      </c>
      <c r="S77">
        <f t="shared" si="57"/>
        <v>0</v>
      </c>
      <c r="T77">
        <f t="shared" si="58"/>
        <v>25.31048357962219</v>
      </c>
      <c r="U77">
        <f t="shared" si="59"/>
        <v>25.31048357962219</v>
      </c>
      <c r="V77">
        <f t="shared" si="60"/>
        <v>3.2390140245744723</v>
      </c>
      <c r="W77">
        <f t="shared" si="61"/>
        <v>50.032040692260928</v>
      </c>
      <c r="X77">
        <f t="shared" si="62"/>
        <v>1.6214430441551499</v>
      </c>
      <c r="Y77">
        <f t="shared" si="63"/>
        <v>3.2408093328201155</v>
      </c>
      <c r="Z77">
        <f t="shared" si="64"/>
        <v>1.6175709804193223</v>
      </c>
      <c r="AA77">
        <f t="shared" si="65"/>
        <v>-1.4967319422974226</v>
      </c>
      <c r="AB77">
        <f t="shared" si="66"/>
        <v>1.3901479544423185</v>
      </c>
      <c r="AC77">
        <f t="shared" si="67"/>
        <v>0.1065789950894849</v>
      </c>
      <c r="AD77">
        <f t="shared" si="68"/>
        <v>-4.9927656191606218E-6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48412.955947217808</v>
      </c>
      <c r="AJ77" t="s">
        <v>391</v>
      </c>
      <c r="AK77" t="s">
        <v>391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391</v>
      </c>
      <c r="AQ77" t="s">
        <v>391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-1.2045098644162129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391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238</v>
      </c>
      <c r="BM77">
        <v>300</v>
      </c>
      <c r="BN77">
        <v>300</v>
      </c>
      <c r="BO77">
        <v>300</v>
      </c>
      <c r="BP77">
        <v>10402.799999999999</v>
      </c>
      <c r="BQ77">
        <v>978.41</v>
      </c>
      <c r="BR77">
        <v>-7.35668E-3</v>
      </c>
      <c r="BS77">
        <v>3.15</v>
      </c>
      <c r="BT77" t="s">
        <v>391</v>
      </c>
      <c r="BU77" t="s">
        <v>391</v>
      </c>
      <c r="BV77" t="s">
        <v>391</v>
      </c>
      <c r="BW77" t="s">
        <v>391</v>
      </c>
      <c r="BX77" t="s">
        <v>391</v>
      </c>
      <c r="BY77" t="s">
        <v>391</v>
      </c>
      <c r="BZ77" t="s">
        <v>391</v>
      </c>
      <c r="CA77" t="s">
        <v>391</v>
      </c>
      <c r="CB77" t="s">
        <v>391</v>
      </c>
      <c r="CC77" t="s">
        <v>391</v>
      </c>
      <c r="CD77">
        <f t="shared" si="88"/>
        <v>0</v>
      </c>
      <c r="CE77">
        <f t="shared" si="89"/>
        <v>0</v>
      </c>
      <c r="CF77">
        <f t="shared" si="90"/>
        <v>0</v>
      </c>
      <c r="CG77">
        <f t="shared" si="91"/>
        <v>0</v>
      </c>
      <c r="CH77">
        <v>6</v>
      </c>
      <c r="CI77">
        <v>0.5</v>
      </c>
      <c r="CJ77" t="s">
        <v>392</v>
      </c>
      <c r="CK77">
        <v>2</v>
      </c>
      <c r="CL77">
        <v>1634338266.5999999</v>
      </c>
      <c r="CM77">
        <v>57.447499999999998</v>
      </c>
      <c r="CN77">
        <v>56.725999999999999</v>
      </c>
      <c r="CO77">
        <v>17.8111</v>
      </c>
      <c r="CP77">
        <v>17.7911</v>
      </c>
      <c r="CQ77">
        <v>55.340899999999998</v>
      </c>
      <c r="CR77">
        <v>17.650200000000002</v>
      </c>
      <c r="CS77">
        <v>1000.05</v>
      </c>
      <c r="CT77">
        <v>90.935599999999994</v>
      </c>
      <c r="CU77">
        <v>9.9936499999999998E-2</v>
      </c>
      <c r="CV77">
        <v>25.319800000000001</v>
      </c>
      <c r="CW77">
        <v>-264.90600000000001</v>
      </c>
      <c r="CX77">
        <v>999.9</v>
      </c>
      <c r="CY77">
        <v>0</v>
      </c>
      <c r="CZ77">
        <v>0</v>
      </c>
      <c r="DA77">
        <v>10012.5</v>
      </c>
      <c r="DB77">
        <v>0</v>
      </c>
      <c r="DC77">
        <v>0.27582000000000001</v>
      </c>
      <c r="DD77">
        <v>0.72147399999999995</v>
      </c>
      <c r="DE77">
        <v>58.489199999999997</v>
      </c>
      <c r="DF77">
        <v>57.753500000000003</v>
      </c>
      <c r="DG77">
        <v>1.9994700000000001E-2</v>
      </c>
      <c r="DH77">
        <v>56.725999999999999</v>
      </c>
      <c r="DI77">
        <v>17.7911</v>
      </c>
      <c r="DJ77">
        <v>1.6196600000000001</v>
      </c>
      <c r="DK77">
        <v>1.6178399999999999</v>
      </c>
      <c r="DL77">
        <v>14.1471</v>
      </c>
      <c r="DM77">
        <v>14.129799999999999</v>
      </c>
      <c r="DN77">
        <v>0</v>
      </c>
      <c r="DO77">
        <v>0</v>
      </c>
      <c r="DP77">
        <v>0</v>
      </c>
      <c r="DQ77">
        <v>0</v>
      </c>
      <c r="DR77">
        <v>1.26</v>
      </c>
      <c r="DS77">
        <v>0</v>
      </c>
      <c r="DT77">
        <v>-16.05</v>
      </c>
      <c r="DU77">
        <v>-0.45</v>
      </c>
      <c r="DV77">
        <v>34.811999999999998</v>
      </c>
      <c r="DW77">
        <v>40.375</v>
      </c>
      <c r="DX77">
        <v>37.125</v>
      </c>
      <c r="DY77">
        <v>40.186999999999998</v>
      </c>
      <c r="DZ77">
        <v>35.811999999999998</v>
      </c>
      <c r="EA77">
        <v>0</v>
      </c>
      <c r="EB77">
        <v>0</v>
      </c>
      <c r="EC77">
        <v>0</v>
      </c>
      <c r="ED77">
        <v>6226.5</v>
      </c>
      <c r="EE77">
        <v>0</v>
      </c>
      <c r="EF77">
        <v>2.65038461538462</v>
      </c>
      <c r="EG77">
        <v>6.9658119464166202</v>
      </c>
      <c r="EH77">
        <v>-5.3688890026191496</v>
      </c>
      <c r="EI77">
        <v>-18.794615384615401</v>
      </c>
      <c r="EJ77">
        <v>15</v>
      </c>
      <c r="EK77">
        <v>1634338236.5999999</v>
      </c>
      <c r="EL77" t="s">
        <v>533</v>
      </c>
      <c r="EM77">
        <v>1634338235.5999999</v>
      </c>
      <c r="EN77">
        <v>1634338236.5999999</v>
      </c>
      <c r="EO77">
        <v>136</v>
      </c>
      <c r="EP77">
        <v>-1.7999999999999999E-2</v>
      </c>
      <c r="EQ77">
        <v>0</v>
      </c>
      <c r="ER77">
        <v>2.1070000000000002</v>
      </c>
      <c r="ES77">
        <v>0.161</v>
      </c>
      <c r="ET77">
        <v>59</v>
      </c>
      <c r="EU77">
        <v>18</v>
      </c>
      <c r="EV77">
        <v>0.09</v>
      </c>
      <c r="EW77">
        <v>0.14000000000000001</v>
      </c>
      <c r="EX77">
        <v>0.66658985000000004</v>
      </c>
      <c r="EY77">
        <v>2.2322026266416401E-2</v>
      </c>
      <c r="EZ77">
        <v>1.56027048609368E-2</v>
      </c>
      <c r="FA77">
        <v>1</v>
      </c>
      <c r="FB77">
        <v>2.0462318100000002E-2</v>
      </c>
      <c r="FC77">
        <v>-6.1014973238273998E-2</v>
      </c>
      <c r="FD77">
        <v>9.8090745059293792E-3</v>
      </c>
      <c r="FE77">
        <v>1</v>
      </c>
      <c r="FF77">
        <v>2</v>
      </c>
      <c r="FG77">
        <v>2</v>
      </c>
      <c r="FH77" t="s">
        <v>394</v>
      </c>
      <c r="FI77">
        <v>3.8844799999999999</v>
      </c>
      <c r="FJ77">
        <v>2.7590300000000001</v>
      </c>
      <c r="FK77">
        <v>1.4952999999999999E-2</v>
      </c>
      <c r="FL77">
        <v>1.5382099999999999E-2</v>
      </c>
      <c r="FM77">
        <v>8.5028500000000007E-2</v>
      </c>
      <c r="FN77">
        <v>8.5586899999999994E-2</v>
      </c>
      <c r="FO77">
        <v>38812.300000000003</v>
      </c>
      <c r="FP77">
        <v>42603</v>
      </c>
      <c r="FQ77">
        <v>35693.1</v>
      </c>
      <c r="FR77">
        <v>39263.9</v>
      </c>
      <c r="FS77">
        <v>46327.199999999997</v>
      </c>
      <c r="FT77">
        <v>51834.1</v>
      </c>
      <c r="FU77">
        <v>55810.2</v>
      </c>
      <c r="FV77">
        <v>62954.1</v>
      </c>
      <c r="FW77">
        <v>2.6585000000000001</v>
      </c>
      <c r="FX77">
        <v>2.2602699999999998</v>
      </c>
      <c r="FY77">
        <v>-0.67380799999999996</v>
      </c>
      <c r="FZ77">
        <v>0</v>
      </c>
      <c r="GA77">
        <v>-244.75399999999999</v>
      </c>
      <c r="GB77">
        <v>999.9</v>
      </c>
      <c r="GC77">
        <v>51.886000000000003</v>
      </c>
      <c r="GD77">
        <v>27.492999999999999</v>
      </c>
      <c r="GE77">
        <v>21.020399999999999</v>
      </c>
      <c r="GF77">
        <v>56.300400000000003</v>
      </c>
      <c r="GG77">
        <v>44.511200000000002</v>
      </c>
      <c r="GH77">
        <v>3</v>
      </c>
      <c r="GI77">
        <v>-0.253552</v>
      </c>
      <c r="GJ77">
        <v>-0.92057500000000003</v>
      </c>
      <c r="GK77">
        <v>20.148800000000001</v>
      </c>
      <c r="GL77">
        <v>5.2030599999999998</v>
      </c>
      <c r="GM77">
        <v>12.0076</v>
      </c>
      <c r="GN77">
        <v>4.9757499999999997</v>
      </c>
      <c r="GO77">
        <v>3.2930299999999999</v>
      </c>
      <c r="GP77">
        <v>44.6</v>
      </c>
      <c r="GQ77">
        <v>2211.3000000000002</v>
      </c>
      <c r="GR77">
        <v>9999</v>
      </c>
      <c r="GS77">
        <v>9999</v>
      </c>
      <c r="GT77">
        <v>1.8631</v>
      </c>
      <c r="GU77">
        <v>1.86798</v>
      </c>
      <c r="GV77">
        <v>1.86772</v>
      </c>
      <c r="GW77">
        <v>1.8689</v>
      </c>
      <c r="GX77">
        <v>1.86981</v>
      </c>
      <c r="GY77">
        <v>1.86581</v>
      </c>
      <c r="GZ77">
        <v>1.8669100000000001</v>
      </c>
      <c r="HA77">
        <v>1.86829</v>
      </c>
      <c r="HB77">
        <v>5</v>
      </c>
      <c r="HC77">
        <v>0</v>
      </c>
      <c r="HD77">
        <v>0</v>
      </c>
      <c r="HE77">
        <v>0</v>
      </c>
      <c r="HF77" t="s">
        <v>395</v>
      </c>
      <c r="HG77" t="s">
        <v>396</v>
      </c>
      <c r="HH77" t="s">
        <v>397</v>
      </c>
      <c r="HI77" t="s">
        <v>397</v>
      </c>
      <c r="HJ77" t="s">
        <v>397</v>
      </c>
      <c r="HK77" t="s">
        <v>397</v>
      </c>
      <c r="HL77">
        <v>0</v>
      </c>
      <c r="HM77">
        <v>100</v>
      </c>
      <c r="HN77">
        <v>100</v>
      </c>
      <c r="HO77">
        <v>2.1070000000000002</v>
      </c>
      <c r="HP77">
        <v>0.16089999999999999</v>
      </c>
      <c r="HQ77">
        <v>2.10656</v>
      </c>
      <c r="HR77">
        <v>0</v>
      </c>
      <c r="HS77">
        <v>0</v>
      </c>
      <c r="HT77">
        <v>0</v>
      </c>
      <c r="HU77">
        <v>0.16085999999999601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0.5</v>
      </c>
      <c r="ID77">
        <v>0.5</v>
      </c>
      <c r="IE77">
        <v>0.35766599999999998</v>
      </c>
      <c r="IF77">
        <v>0</v>
      </c>
      <c r="IG77">
        <v>2.9968300000000001</v>
      </c>
      <c r="IH77">
        <v>2.9553199999999999</v>
      </c>
      <c r="II77">
        <v>2.7453599999999998</v>
      </c>
      <c r="IJ77">
        <v>2.3168899999999999</v>
      </c>
      <c r="IK77">
        <v>31.848800000000001</v>
      </c>
      <c r="IL77">
        <v>24.245100000000001</v>
      </c>
      <c r="IM77">
        <v>18</v>
      </c>
      <c r="IN77">
        <v>1074.3</v>
      </c>
      <c r="IO77">
        <v>666.86099999999999</v>
      </c>
      <c r="IP77">
        <v>25.0002</v>
      </c>
      <c r="IQ77">
        <v>23.958600000000001</v>
      </c>
      <c r="IR77">
        <v>30</v>
      </c>
      <c r="IS77">
        <v>23.828099999999999</v>
      </c>
      <c r="IT77">
        <v>23.7804</v>
      </c>
      <c r="IU77">
        <v>100</v>
      </c>
      <c r="IV77">
        <v>14.021100000000001</v>
      </c>
      <c r="IW77">
        <v>67.474599999999995</v>
      </c>
      <c r="IX77">
        <v>25</v>
      </c>
      <c r="IY77">
        <v>400</v>
      </c>
      <c r="IZ77">
        <v>17.752300000000002</v>
      </c>
      <c r="JA77">
        <v>103.518</v>
      </c>
      <c r="JB77">
        <v>104.803</v>
      </c>
    </row>
    <row r="78" spans="1:262" x14ac:dyDescent="0.2">
      <c r="A78">
        <v>62</v>
      </c>
      <c r="B78">
        <v>1634338271.5999999</v>
      </c>
      <c r="C78">
        <v>1332.5</v>
      </c>
      <c r="D78" t="s">
        <v>534</v>
      </c>
      <c r="E78" t="s">
        <v>535</v>
      </c>
      <c r="F78" t="s">
        <v>390</v>
      </c>
      <c r="G78">
        <v>1634338271.5999999</v>
      </c>
      <c r="H78">
        <f t="shared" si="46"/>
        <v>5.515276654284148E-5</v>
      </c>
      <c r="I78">
        <f t="shared" si="47"/>
        <v>5.5152766542841479E-2</v>
      </c>
      <c r="J78">
        <f t="shared" si="48"/>
        <v>-1.079712257661595</v>
      </c>
      <c r="K78">
        <f t="shared" si="49"/>
        <v>57.071800000000003</v>
      </c>
      <c r="L78">
        <f t="shared" si="50"/>
        <v>618.4635024219449</v>
      </c>
      <c r="M78">
        <f t="shared" si="51"/>
        <v>56.302871259535152</v>
      </c>
      <c r="N78">
        <f t="shared" si="52"/>
        <v>5.1956278670712397</v>
      </c>
      <c r="O78">
        <f t="shared" si="53"/>
        <v>3.0257239158003892E-3</v>
      </c>
      <c r="P78">
        <f t="shared" si="54"/>
        <v>2.7678735124880798</v>
      </c>
      <c r="Q78">
        <f t="shared" si="55"/>
        <v>3.0238875673101093E-3</v>
      </c>
      <c r="R78">
        <f t="shared" si="56"/>
        <v>1.8900946214041412E-3</v>
      </c>
      <c r="S78">
        <f t="shared" si="57"/>
        <v>0</v>
      </c>
      <c r="T78">
        <f t="shared" si="58"/>
        <v>25.307361188828011</v>
      </c>
      <c r="U78">
        <f t="shared" si="59"/>
        <v>25.307361188828011</v>
      </c>
      <c r="V78">
        <f t="shared" si="60"/>
        <v>3.238412522909869</v>
      </c>
      <c r="W78">
        <f t="shared" si="61"/>
        <v>50.051042897467532</v>
      </c>
      <c r="X78">
        <f t="shared" si="62"/>
        <v>1.6223193662218998</v>
      </c>
      <c r="Y78">
        <f t="shared" si="63"/>
        <v>3.2413297951559472</v>
      </c>
      <c r="Z78">
        <f t="shared" si="64"/>
        <v>1.6160931566879693</v>
      </c>
      <c r="AA78">
        <f t="shared" si="65"/>
        <v>-2.4322370045393091</v>
      </c>
      <c r="AB78">
        <f t="shared" si="66"/>
        <v>2.2590375768176685</v>
      </c>
      <c r="AC78">
        <f t="shared" si="67"/>
        <v>0.17318624428055165</v>
      </c>
      <c r="AD78">
        <f t="shared" si="68"/>
        <v>-1.318344108902636E-5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48415.99156844231</v>
      </c>
      <c r="AJ78" t="s">
        <v>391</v>
      </c>
      <c r="AK78" t="s">
        <v>391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391</v>
      </c>
      <c r="AQ78" t="s">
        <v>391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-1.079712257661595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391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238</v>
      </c>
      <c r="BM78">
        <v>300</v>
      </c>
      <c r="BN78">
        <v>300</v>
      </c>
      <c r="BO78">
        <v>300</v>
      </c>
      <c r="BP78">
        <v>10402.799999999999</v>
      </c>
      <c r="BQ78">
        <v>978.41</v>
      </c>
      <c r="BR78">
        <v>-7.35668E-3</v>
      </c>
      <c r="BS78">
        <v>3.15</v>
      </c>
      <c r="BT78" t="s">
        <v>391</v>
      </c>
      <c r="BU78" t="s">
        <v>391</v>
      </c>
      <c r="BV78" t="s">
        <v>391</v>
      </c>
      <c r="BW78" t="s">
        <v>391</v>
      </c>
      <c r="BX78" t="s">
        <v>391</v>
      </c>
      <c r="BY78" t="s">
        <v>391</v>
      </c>
      <c r="BZ78" t="s">
        <v>391</v>
      </c>
      <c r="CA78" t="s">
        <v>391</v>
      </c>
      <c r="CB78" t="s">
        <v>391</v>
      </c>
      <c r="CC78" t="s">
        <v>391</v>
      </c>
      <c r="CD78">
        <f t="shared" si="88"/>
        <v>0</v>
      </c>
      <c r="CE78">
        <f t="shared" si="89"/>
        <v>0</v>
      </c>
      <c r="CF78">
        <f t="shared" si="90"/>
        <v>0</v>
      </c>
      <c r="CG78">
        <f t="shared" si="91"/>
        <v>0</v>
      </c>
      <c r="CH78">
        <v>6</v>
      </c>
      <c r="CI78">
        <v>0.5</v>
      </c>
      <c r="CJ78" t="s">
        <v>392</v>
      </c>
      <c r="CK78">
        <v>2</v>
      </c>
      <c r="CL78">
        <v>1634338271.5999999</v>
      </c>
      <c r="CM78">
        <v>57.071800000000003</v>
      </c>
      <c r="CN78">
        <v>56.425899999999999</v>
      </c>
      <c r="CO78">
        <v>17.820499999999999</v>
      </c>
      <c r="CP78">
        <v>17.788</v>
      </c>
      <c r="CQ78">
        <v>54.965200000000003</v>
      </c>
      <c r="CR78">
        <v>17.659700000000001</v>
      </c>
      <c r="CS78">
        <v>1000.06</v>
      </c>
      <c r="CT78">
        <v>90.936899999999994</v>
      </c>
      <c r="CU78">
        <v>9.97918E-2</v>
      </c>
      <c r="CV78">
        <v>25.322500000000002</v>
      </c>
      <c r="CW78">
        <v>-264.74900000000002</v>
      </c>
      <c r="CX78">
        <v>999.9</v>
      </c>
      <c r="CY78">
        <v>0</v>
      </c>
      <c r="CZ78">
        <v>0</v>
      </c>
      <c r="DA78">
        <v>10013.1</v>
      </c>
      <c r="DB78">
        <v>0</v>
      </c>
      <c r="DC78">
        <v>0.27582000000000001</v>
      </c>
      <c r="DD78">
        <v>0.64592700000000003</v>
      </c>
      <c r="DE78">
        <v>58.107300000000002</v>
      </c>
      <c r="DF78">
        <v>57.447800000000001</v>
      </c>
      <c r="DG78">
        <v>3.2512699999999999E-2</v>
      </c>
      <c r="DH78">
        <v>56.425899999999999</v>
      </c>
      <c r="DI78">
        <v>17.788</v>
      </c>
      <c r="DJ78">
        <v>1.6205400000000001</v>
      </c>
      <c r="DK78">
        <v>1.6175900000000001</v>
      </c>
      <c r="DL78">
        <v>14.1555</v>
      </c>
      <c r="DM78">
        <v>14.1274</v>
      </c>
      <c r="DN78">
        <v>0</v>
      </c>
      <c r="DO78">
        <v>0</v>
      </c>
      <c r="DP78">
        <v>0</v>
      </c>
      <c r="DQ78">
        <v>0</v>
      </c>
      <c r="DR78">
        <v>3.88</v>
      </c>
      <c r="DS78">
        <v>0</v>
      </c>
      <c r="DT78">
        <v>-16.059999999999999</v>
      </c>
      <c r="DU78">
        <v>-0.53</v>
      </c>
      <c r="DV78">
        <v>34.811999999999998</v>
      </c>
      <c r="DW78">
        <v>40.375</v>
      </c>
      <c r="DX78">
        <v>37.186999999999998</v>
      </c>
      <c r="DY78">
        <v>40.186999999999998</v>
      </c>
      <c r="DZ78">
        <v>35.811999999999998</v>
      </c>
      <c r="EA78">
        <v>0</v>
      </c>
      <c r="EB78">
        <v>0</v>
      </c>
      <c r="EC78">
        <v>0</v>
      </c>
      <c r="ED78">
        <v>6231.3000001907303</v>
      </c>
      <c r="EE78">
        <v>0</v>
      </c>
      <c r="EF78">
        <v>3.0192307692307701</v>
      </c>
      <c r="EG78">
        <v>-0.57982910345605398</v>
      </c>
      <c r="EH78">
        <v>7.2355555461212004</v>
      </c>
      <c r="EI78">
        <v>-18.486923076923102</v>
      </c>
      <c r="EJ78">
        <v>15</v>
      </c>
      <c r="EK78">
        <v>1634338236.5999999</v>
      </c>
      <c r="EL78" t="s">
        <v>533</v>
      </c>
      <c r="EM78">
        <v>1634338235.5999999</v>
      </c>
      <c r="EN78">
        <v>1634338236.5999999</v>
      </c>
      <c r="EO78">
        <v>136</v>
      </c>
      <c r="EP78">
        <v>-1.7999999999999999E-2</v>
      </c>
      <c r="EQ78">
        <v>0</v>
      </c>
      <c r="ER78">
        <v>2.1070000000000002</v>
      </c>
      <c r="ES78">
        <v>0.161</v>
      </c>
      <c r="ET78">
        <v>59</v>
      </c>
      <c r="EU78">
        <v>18</v>
      </c>
      <c r="EV78">
        <v>0.09</v>
      </c>
      <c r="EW78">
        <v>0.14000000000000001</v>
      </c>
      <c r="EX78">
        <v>0.67172158536585402</v>
      </c>
      <c r="EY78">
        <v>0.102395310104529</v>
      </c>
      <c r="EZ78">
        <v>2.1878980708160901E-2</v>
      </c>
      <c r="FA78">
        <v>0</v>
      </c>
      <c r="FB78">
        <v>2.11276030243902E-2</v>
      </c>
      <c r="FC78">
        <v>-2.6705834466899E-2</v>
      </c>
      <c r="FD78">
        <v>1.00544632502228E-2</v>
      </c>
      <c r="FE78">
        <v>1</v>
      </c>
      <c r="FF78">
        <v>1</v>
      </c>
      <c r="FG78">
        <v>2</v>
      </c>
      <c r="FH78" t="s">
        <v>400</v>
      </c>
      <c r="FI78">
        <v>3.88449</v>
      </c>
      <c r="FJ78">
        <v>2.7589000000000001</v>
      </c>
      <c r="FK78">
        <v>1.4853399999999999E-2</v>
      </c>
      <c r="FL78">
        <v>1.53025E-2</v>
      </c>
      <c r="FM78">
        <v>8.5062700000000005E-2</v>
      </c>
      <c r="FN78">
        <v>8.5578000000000001E-2</v>
      </c>
      <c r="FO78">
        <v>38816.400000000001</v>
      </c>
      <c r="FP78">
        <v>42606.1</v>
      </c>
      <c r="FQ78">
        <v>35693.199999999997</v>
      </c>
      <c r="FR78">
        <v>39263.599999999999</v>
      </c>
      <c r="FS78">
        <v>46325.4</v>
      </c>
      <c r="FT78">
        <v>51834.2</v>
      </c>
      <c r="FU78">
        <v>55810.2</v>
      </c>
      <c r="FV78">
        <v>62953.599999999999</v>
      </c>
      <c r="FW78">
        <v>2.65957</v>
      </c>
      <c r="FX78">
        <v>2.2607300000000001</v>
      </c>
      <c r="FY78">
        <v>-0.66872699999999996</v>
      </c>
      <c r="FZ78">
        <v>0</v>
      </c>
      <c r="GA78">
        <v>-244.751</v>
      </c>
      <c r="GB78">
        <v>999.9</v>
      </c>
      <c r="GC78">
        <v>51.911000000000001</v>
      </c>
      <c r="GD78">
        <v>27.472999999999999</v>
      </c>
      <c r="GE78">
        <v>21.007300000000001</v>
      </c>
      <c r="GF78">
        <v>56.310400000000001</v>
      </c>
      <c r="GG78">
        <v>44.483199999999997</v>
      </c>
      <c r="GH78">
        <v>3</v>
      </c>
      <c r="GI78">
        <v>-0.25358199999999997</v>
      </c>
      <c r="GJ78">
        <v>-0.92011699999999996</v>
      </c>
      <c r="GK78">
        <v>20.148700000000002</v>
      </c>
      <c r="GL78">
        <v>5.2030599999999998</v>
      </c>
      <c r="GM78">
        <v>12.007999999999999</v>
      </c>
      <c r="GN78">
        <v>4.9756999999999998</v>
      </c>
      <c r="GO78">
        <v>3.2930299999999999</v>
      </c>
      <c r="GP78">
        <v>44.6</v>
      </c>
      <c r="GQ78">
        <v>2211.6999999999998</v>
      </c>
      <c r="GR78">
        <v>9999</v>
      </c>
      <c r="GS78">
        <v>9999</v>
      </c>
      <c r="GT78">
        <v>1.8631</v>
      </c>
      <c r="GU78">
        <v>1.86798</v>
      </c>
      <c r="GV78">
        <v>1.8676999999999999</v>
      </c>
      <c r="GW78">
        <v>1.8689</v>
      </c>
      <c r="GX78">
        <v>1.86981</v>
      </c>
      <c r="GY78">
        <v>1.86582</v>
      </c>
      <c r="GZ78">
        <v>1.8669100000000001</v>
      </c>
      <c r="HA78">
        <v>1.86829</v>
      </c>
      <c r="HB78">
        <v>5</v>
      </c>
      <c r="HC78">
        <v>0</v>
      </c>
      <c r="HD78">
        <v>0</v>
      </c>
      <c r="HE78">
        <v>0</v>
      </c>
      <c r="HF78" t="s">
        <v>395</v>
      </c>
      <c r="HG78" t="s">
        <v>396</v>
      </c>
      <c r="HH78" t="s">
        <v>397</v>
      </c>
      <c r="HI78" t="s">
        <v>397</v>
      </c>
      <c r="HJ78" t="s">
        <v>397</v>
      </c>
      <c r="HK78" t="s">
        <v>397</v>
      </c>
      <c r="HL78">
        <v>0</v>
      </c>
      <c r="HM78">
        <v>100</v>
      </c>
      <c r="HN78">
        <v>100</v>
      </c>
      <c r="HO78">
        <v>2.1070000000000002</v>
      </c>
      <c r="HP78">
        <v>0.1608</v>
      </c>
      <c r="HQ78">
        <v>2.10656</v>
      </c>
      <c r="HR78">
        <v>0</v>
      </c>
      <c r="HS78">
        <v>0</v>
      </c>
      <c r="HT78">
        <v>0</v>
      </c>
      <c r="HU78">
        <v>0.16085999999999601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0.6</v>
      </c>
      <c r="ID78">
        <v>0.6</v>
      </c>
      <c r="IE78">
        <v>0.35644500000000001</v>
      </c>
      <c r="IF78">
        <v>0</v>
      </c>
      <c r="IG78">
        <v>2.9980500000000001</v>
      </c>
      <c r="IH78">
        <v>2.9553199999999999</v>
      </c>
      <c r="II78">
        <v>2.7453599999999998</v>
      </c>
      <c r="IJ78">
        <v>2.32666</v>
      </c>
      <c r="IK78">
        <v>31.848800000000001</v>
      </c>
      <c r="IL78">
        <v>24.2364</v>
      </c>
      <c r="IM78">
        <v>18</v>
      </c>
      <c r="IN78">
        <v>1075.58</v>
      </c>
      <c r="IO78">
        <v>667.20500000000004</v>
      </c>
      <c r="IP78">
        <v>25.0001</v>
      </c>
      <c r="IQ78">
        <v>23.957100000000001</v>
      </c>
      <c r="IR78">
        <v>30</v>
      </c>
      <c r="IS78">
        <v>23.8276</v>
      </c>
      <c r="IT78">
        <v>23.778400000000001</v>
      </c>
      <c r="IU78">
        <v>100</v>
      </c>
      <c r="IV78">
        <v>14.021100000000001</v>
      </c>
      <c r="IW78">
        <v>67.474599999999995</v>
      </c>
      <c r="IX78">
        <v>25</v>
      </c>
      <c r="IY78">
        <v>400</v>
      </c>
      <c r="IZ78">
        <v>17.727799999999998</v>
      </c>
      <c r="JA78">
        <v>103.518</v>
      </c>
      <c r="JB78">
        <v>104.803</v>
      </c>
    </row>
    <row r="79" spans="1:262" x14ac:dyDescent="0.2">
      <c r="A79">
        <v>63</v>
      </c>
      <c r="B79">
        <v>1634338276.5999999</v>
      </c>
      <c r="C79">
        <v>1337.5</v>
      </c>
      <c r="D79" t="s">
        <v>536</v>
      </c>
      <c r="E79" t="s">
        <v>537</v>
      </c>
      <c r="F79" t="s">
        <v>390</v>
      </c>
      <c r="G79">
        <v>1634338276.5999999</v>
      </c>
      <c r="H79">
        <f t="shared" si="46"/>
        <v>6.1089988538731528E-5</v>
      </c>
      <c r="I79">
        <f t="shared" si="47"/>
        <v>6.1089988538731523E-2</v>
      </c>
      <c r="J79">
        <f t="shared" si="48"/>
        <v>-1.1079889957215603</v>
      </c>
      <c r="K79">
        <f t="shared" si="49"/>
        <v>56.750799999999998</v>
      </c>
      <c r="L79">
        <f t="shared" si="50"/>
        <v>577.00333035745086</v>
      </c>
      <c r="M79">
        <f t="shared" si="51"/>
        <v>52.528917376481893</v>
      </c>
      <c r="N79">
        <f t="shared" si="52"/>
        <v>5.1664486622676806</v>
      </c>
      <c r="O79">
        <f t="shared" si="53"/>
        <v>3.3499379030238466E-3</v>
      </c>
      <c r="P79">
        <f t="shared" si="54"/>
        <v>2.7641844139124228</v>
      </c>
      <c r="Q79">
        <f t="shared" si="55"/>
        <v>3.3476840877096278E-3</v>
      </c>
      <c r="R79">
        <f t="shared" si="56"/>
        <v>2.0925049200503408E-3</v>
      </c>
      <c r="S79">
        <f t="shared" si="57"/>
        <v>0</v>
      </c>
      <c r="T79">
        <f t="shared" si="58"/>
        <v>25.312810790195705</v>
      </c>
      <c r="U79">
        <f t="shared" si="59"/>
        <v>25.312810790195705</v>
      </c>
      <c r="V79">
        <f t="shared" si="60"/>
        <v>3.2394624051145149</v>
      </c>
      <c r="W79">
        <f t="shared" si="61"/>
        <v>50.036511186028896</v>
      </c>
      <c r="X79">
        <f t="shared" si="62"/>
        <v>1.6225333312129202</v>
      </c>
      <c r="Y79">
        <f t="shared" si="63"/>
        <v>3.2426987668675848</v>
      </c>
      <c r="Z79">
        <f t="shared" si="64"/>
        <v>1.6169290739015947</v>
      </c>
      <c r="AA79">
        <f t="shared" si="65"/>
        <v>-2.6940684945580604</v>
      </c>
      <c r="AB79">
        <f t="shared" si="66"/>
        <v>2.5019735458569734</v>
      </c>
      <c r="AC79">
        <f t="shared" si="67"/>
        <v>0.19207873340745149</v>
      </c>
      <c r="AD79">
        <f t="shared" si="68"/>
        <v>-1.6215293635379879E-5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48313.829164150739</v>
      </c>
      <c r="AJ79" t="s">
        <v>391</v>
      </c>
      <c r="AK79" t="s">
        <v>391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391</v>
      </c>
      <c r="AQ79" t="s">
        <v>391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0</v>
      </c>
      <c r="AW79">
        <f t="shared" si="75"/>
        <v>-1.1079889957215603</v>
      </c>
      <c r="AX79" t="e">
        <f t="shared" si="76"/>
        <v>#DIV/0!</v>
      </c>
      <c r="AY79" t="e">
        <f t="shared" si="77"/>
        <v>#DIV/0!</v>
      </c>
      <c r="AZ79" t="e">
        <f t="shared" si="78"/>
        <v>#DIV/0!</v>
      </c>
      <c r="BA79" t="e">
        <f t="shared" si="79"/>
        <v>#DIV/0!</v>
      </c>
      <c r="BB79" t="s">
        <v>391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238</v>
      </c>
      <c r="BM79">
        <v>300</v>
      </c>
      <c r="BN79">
        <v>300</v>
      </c>
      <c r="BO79">
        <v>300</v>
      </c>
      <c r="BP79">
        <v>10402.799999999999</v>
      </c>
      <c r="BQ79">
        <v>978.41</v>
      </c>
      <c r="BR79">
        <v>-7.35668E-3</v>
      </c>
      <c r="BS79">
        <v>3.15</v>
      </c>
      <c r="BT79" t="s">
        <v>391</v>
      </c>
      <c r="BU79" t="s">
        <v>391</v>
      </c>
      <c r="BV79" t="s">
        <v>391</v>
      </c>
      <c r="BW79" t="s">
        <v>391</v>
      </c>
      <c r="BX79" t="s">
        <v>391</v>
      </c>
      <c r="BY79" t="s">
        <v>391</v>
      </c>
      <c r="BZ79" t="s">
        <v>391</v>
      </c>
      <c r="CA79" t="s">
        <v>391</v>
      </c>
      <c r="CB79" t="s">
        <v>391</v>
      </c>
      <c r="CC79" t="s">
        <v>391</v>
      </c>
      <c r="CD79">
        <f t="shared" si="88"/>
        <v>0</v>
      </c>
      <c r="CE79">
        <f t="shared" si="89"/>
        <v>0</v>
      </c>
      <c r="CF79">
        <f t="shared" si="90"/>
        <v>0</v>
      </c>
      <c r="CG79">
        <f t="shared" si="91"/>
        <v>0</v>
      </c>
      <c r="CH79">
        <v>6</v>
      </c>
      <c r="CI79">
        <v>0.5</v>
      </c>
      <c r="CJ79" t="s">
        <v>392</v>
      </c>
      <c r="CK79">
        <v>2</v>
      </c>
      <c r="CL79">
        <v>1634338276.5999999</v>
      </c>
      <c r="CM79">
        <v>56.750799999999998</v>
      </c>
      <c r="CN79">
        <v>56.088099999999997</v>
      </c>
      <c r="CO79">
        <v>17.822700000000001</v>
      </c>
      <c r="CP79">
        <v>17.7867</v>
      </c>
      <c r="CQ79">
        <v>54.644199999999998</v>
      </c>
      <c r="CR79">
        <v>17.661899999999999</v>
      </c>
      <c r="CS79">
        <v>1000.02</v>
      </c>
      <c r="CT79">
        <v>90.9375</v>
      </c>
      <c r="CU79">
        <v>9.9959599999999996E-2</v>
      </c>
      <c r="CV79">
        <v>25.329599999999999</v>
      </c>
      <c r="CW79">
        <v>-264.70600000000002</v>
      </c>
      <c r="CX79">
        <v>999.9</v>
      </c>
      <c r="CY79">
        <v>0</v>
      </c>
      <c r="CZ79">
        <v>0</v>
      </c>
      <c r="DA79">
        <v>9991.25</v>
      </c>
      <c r="DB79">
        <v>0</v>
      </c>
      <c r="DC79">
        <v>0.27582000000000001</v>
      </c>
      <c r="DD79">
        <v>0.66275399999999995</v>
      </c>
      <c r="DE79">
        <v>57.7806</v>
      </c>
      <c r="DF79">
        <v>57.103700000000003</v>
      </c>
      <c r="DG79">
        <v>3.5980199999999997E-2</v>
      </c>
      <c r="DH79">
        <v>56.088099999999997</v>
      </c>
      <c r="DI79">
        <v>17.7867</v>
      </c>
      <c r="DJ79">
        <v>1.6207499999999999</v>
      </c>
      <c r="DK79">
        <v>1.61748</v>
      </c>
      <c r="DL79">
        <v>14.1576</v>
      </c>
      <c r="DM79">
        <v>14.1264</v>
      </c>
      <c r="DN79">
        <v>0</v>
      </c>
      <c r="DO79">
        <v>0</v>
      </c>
      <c r="DP79">
        <v>0</v>
      </c>
      <c r="DQ79">
        <v>0</v>
      </c>
      <c r="DR79">
        <v>0.72</v>
      </c>
      <c r="DS79">
        <v>0</v>
      </c>
      <c r="DT79">
        <v>-17.72</v>
      </c>
      <c r="DU79">
        <v>-1.39</v>
      </c>
      <c r="DV79">
        <v>34.811999999999998</v>
      </c>
      <c r="DW79">
        <v>40.436999999999998</v>
      </c>
      <c r="DX79">
        <v>37.186999999999998</v>
      </c>
      <c r="DY79">
        <v>40.25</v>
      </c>
      <c r="DZ79">
        <v>35.875</v>
      </c>
      <c r="EA79">
        <v>0</v>
      </c>
      <c r="EB79">
        <v>0</v>
      </c>
      <c r="EC79">
        <v>0</v>
      </c>
      <c r="ED79">
        <v>6236.7000000476801</v>
      </c>
      <c r="EE79">
        <v>0</v>
      </c>
      <c r="EF79">
        <v>2.7027999999999999</v>
      </c>
      <c r="EG79">
        <v>-4.5615385072094998</v>
      </c>
      <c r="EH79">
        <v>9.8276922874196693</v>
      </c>
      <c r="EI79">
        <v>-18.276800000000001</v>
      </c>
      <c r="EJ79">
        <v>15</v>
      </c>
      <c r="EK79">
        <v>1634338236.5999999</v>
      </c>
      <c r="EL79" t="s">
        <v>533</v>
      </c>
      <c r="EM79">
        <v>1634338235.5999999</v>
      </c>
      <c r="EN79">
        <v>1634338236.5999999</v>
      </c>
      <c r="EO79">
        <v>136</v>
      </c>
      <c r="EP79">
        <v>-1.7999999999999999E-2</v>
      </c>
      <c r="EQ79">
        <v>0</v>
      </c>
      <c r="ER79">
        <v>2.1070000000000002</v>
      </c>
      <c r="ES79">
        <v>0.161</v>
      </c>
      <c r="ET79">
        <v>59</v>
      </c>
      <c r="EU79">
        <v>18</v>
      </c>
      <c r="EV79">
        <v>0.09</v>
      </c>
      <c r="EW79">
        <v>0.14000000000000001</v>
      </c>
      <c r="EX79">
        <v>0.66424402500000002</v>
      </c>
      <c r="EY79">
        <v>-5.1010255159476901E-2</v>
      </c>
      <c r="EZ79">
        <v>2.7741746264868999E-2</v>
      </c>
      <c r="FA79">
        <v>1</v>
      </c>
      <c r="FB79">
        <v>2.2863520599999999E-2</v>
      </c>
      <c r="FC79">
        <v>5.8098286874296502E-2</v>
      </c>
      <c r="FD79">
        <v>1.1593078458614301E-2</v>
      </c>
      <c r="FE79">
        <v>1</v>
      </c>
      <c r="FF79">
        <v>2</v>
      </c>
      <c r="FG79">
        <v>2</v>
      </c>
      <c r="FH79" t="s">
        <v>394</v>
      </c>
      <c r="FI79">
        <v>3.8844400000000001</v>
      </c>
      <c r="FJ79">
        <v>2.75888</v>
      </c>
      <c r="FK79">
        <v>1.47683E-2</v>
      </c>
      <c r="FL79">
        <v>1.52126E-2</v>
      </c>
      <c r="FM79">
        <v>8.5071300000000002E-2</v>
      </c>
      <c r="FN79">
        <v>8.5574200000000003E-2</v>
      </c>
      <c r="FO79">
        <v>38819.699999999997</v>
      </c>
      <c r="FP79">
        <v>42610.7</v>
      </c>
      <c r="FQ79">
        <v>35693.199999999997</v>
      </c>
      <c r="FR79">
        <v>39264.300000000003</v>
      </c>
      <c r="FS79">
        <v>46324.9</v>
      </c>
      <c r="FT79">
        <v>51835.199999999997</v>
      </c>
      <c r="FU79">
        <v>55810.1</v>
      </c>
      <c r="FV79">
        <v>62954.6</v>
      </c>
      <c r="FW79">
        <v>2.6608999999999998</v>
      </c>
      <c r="FX79">
        <v>2.2608000000000001</v>
      </c>
      <c r="FY79">
        <v>-0.66752400000000001</v>
      </c>
      <c r="FZ79">
        <v>0</v>
      </c>
      <c r="GA79">
        <v>-244.745</v>
      </c>
      <c r="GB79">
        <v>999.9</v>
      </c>
      <c r="GC79">
        <v>51.911000000000001</v>
      </c>
      <c r="GD79">
        <v>27.472999999999999</v>
      </c>
      <c r="GE79">
        <v>21.006499999999999</v>
      </c>
      <c r="GF79">
        <v>55.9604</v>
      </c>
      <c r="GG79">
        <v>44.483199999999997</v>
      </c>
      <c r="GH79">
        <v>3</v>
      </c>
      <c r="GI79">
        <v>-0.25364799999999998</v>
      </c>
      <c r="GJ79">
        <v>-0.91899500000000001</v>
      </c>
      <c r="GK79">
        <v>20.148700000000002</v>
      </c>
      <c r="GL79">
        <v>5.20261</v>
      </c>
      <c r="GM79">
        <v>12.007400000000001</v>
      </c>
      <c r="GN79">
        <v>4.9756999999999998</v>
      </c>
      <c r="GO79">
        <v>3.2930000000000001</v>
      </c>
      <c r="GP79">
        <v>44.6</v>
      </c>
      <c r="GQ79">
        <v>2211.6999999999998</v>
      </c>
      <c r="GR79">
        <v>9999</v>
      </c>
      <c r="GS79">
        <v>9999</v>
      </c>
      <c r="GT79">
        <v>1.8631</v>
      </c>
      <c r="GU79">
        <v>1.86799</v>
      </c>
      <c r="GV79">
        <v>1.8676999999999999</v>
      </c>
      <c r="GW79">
        <v>1.8689100000000001</v>
      </c>
      <c r="GX79">
        <v>1.86981</v>
      </c>
      <c r="GY79">
        <v>1.86582</v>
      </c>
      <c r="GZ79">
        <v>1.8669100000000001</v>
      </c>
      <c r="HA79">
        <v>1.86829</v>
      </c>
      <c r="HB79">
        <v>5</v>
      </c>
      <c r="HC79">
        <v>0</v>
      </c>
      <c r="HD79">
        <v>0</v>
      </c>
      <c r="HE79">
        <v>0</v>
      </c>
      <c r="HF79" t="s">
        <v>395</v>
      </c>
      <c r="HG79" t="s">
        <v>396</v>
      </c>
      <c r="HH79" t="s">
        <v>397</v>
      </c>
      <c r="HI79" t="s">
        <v>397</v>
      </c>
      <c r="HJ79" t="s">
        <v>397</v>
      </c>
      <c r="HK79" t="s">
        <v>397</v>
      </c>
      <c r="HL79">
        <v>0</v>
      </c>
      <c r="HM79">
        <v>100</v>
      </c>
      <c r="HN79">
        <v>100</v>
      </c>
      <c r="HO79">
        <v>2.1070000000000002</v>
      </c>
      <c r="HP79">
        <v>0.1608</v>
      </c>
      <c r="HQ79">
        <v>2.10656</v>
      </c>
      <c r="HR79">
        <v>0</v>
      </c>
      <c r="HS79">
        <v>0</v>
      </c>
      <c r="HT79">
        <v>0</v>
      </c>
      <c r="HU79">
        <v>0.16085999999999601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0.7</v>
      </c>
      <c r="ID79">
        <v>0.7</v>
      </c>
      <c r="IE79">
        <v>0.35522500000000001</v>
      </c>
      <c r="IF79">
        <v>0</v>
      </c>
      <c r="IG79">
        <v>2.9968300000000001</v>
      </c>
      <c r="IH79">
        <v>2.9565399999999999</v>
      </c>
      <c r="II79">
        <v>2.7453599999999998</v>
      </c>
      <c r="IJ79">
        <v>2.2961399999999998</v>
      </c>
      <c r="IK79">
        <v>31.848800000000001</v>
      </c>
      <c r="IL79">
        <v>24.2364</v>
      </c>
      <c r="IM79">
        <v>18</v>
      </c>
      <c r="IN79">
        <v>1077.1400000000001</v>
      </c>
      <c r="IO79">
        <v>667.26499999999999</v>
      </c>
      <c r="IP79">
        <v>25.0002</v>
      </c>
      <c r="IQ79">
        <v>23.956099999999999</v>
      </c>
      <c r="IR79">
        <v>29.9999</v>
      </c>
      <c r="IS79">
        <v>23.825800000000001</v>
      </c>
      <c r="IT79">
        <v>23.778199999999998</v>
      </c>
      <c r="IU79">
        <v>100</v>
      </c>
      <c r="IV79">
        <v>14.021100000000001</v>
      </c>
      <c r="IW79">
        <v>67.474599999999995</v>
      </c>
      <c r="IX79">
        <v>25</v>
      </c>
      <c r="IY79">
        <v>400</v>
      </c>
      <c r="IZ79">
        <v>17.7029</v>
      </c>
      <c r="JA79">
        <v>103.518</v>
      </c>
      <c r="JB79">
        <v>104.804</v>
      </c>
    </row>
    <row r="80" spans="1:262" x14ac:dyDescent="0.2">
      <c r="A80">
        <v>64</v>
      </c>
      <c r="B80">
        <v>1634338281.5999999</v>
      </c>
      <c r="C80">
        <v>1342.5</v>
      </c>
      <c r="D80" t="s">
        <v>538</v>
      </c>
      <c r="E80" t="s">
        <v>539</v>
      </c>
      <c r="F80" t="s">
        <v>390</v>
      </c>
      <c r="G80">
        <v>1634338281.5999999</v>
      </c>
      <c r="H80">
        <f t="shared" si="46"/>
        <v>8.1285414799846996E-5</v>
      </c>
      <c r="I80">
        <f t="shared" si="47"/>
        <v>8.1285414799846994E-2</v>
      </c>
      <c r="J80">
        <f t="shared" si="48"/>
        <v>-1.0949609888630603</v>
      </c>
      <c r="K80">
        <f t="shared" si="49"/>
        <v>56.394399999999997</v>
      </c>
      <c r="L80">
        <f t="shared" si="50"/>
        <v>442.24570017387634</v>
      </c>
      <c r="M80">
        <f t="shared" si="51"/>
        <v>40.260642556299707</v>
      </c>
      <c r="N80">
        <f t="shared" si="52"/>
        <v>5.1339668869235204</v>
      </c>
      <c r="O80">
        <f t="shared" si="53"/>
        <v>4.4598250040305664E-3</v>
      </c>
      <c r="P80">
        <f t="shared" si="54"/>
        <v>2.7688380245010391</v>
      </c>
      <c r="Q80">
        <f t="shared" si="55"/>
        <v>4.45583800539609E-3</v>
      </c>
      <c r="R80">
        <f t="shared" si="56"/>
        <v>2.7852566641333974E-3</v>
      </c>
      <c r="S80">
        <f t="shared" si="57"/>
        <v>0</v>
      </c>
      <c r="T80">
        <f t="shared" si="58"/>
        <v>25.310895462018625</v>
      </c>
      <c r="U80">
        <f t="shared" si="59"/>
        <v>25.310895462018625</v>
      </c>
      <c r="V80">
        <f t="shared" si="60"/>
        <v>3.2390933774539561</v>
      </c>
      <c r="W80">
        <f t="shared" si="61"/>
        <v>50.031062424700934</v>
      </c>
      <c r="X80">
        <f t="shared" si="62"/>
        <v>1.6227040197137601</v>
      </c>
      <c r="Y80">
        <f t="shared" si="63"/>
        <v>3.2433930863571105</v>
      </c>
      <c r="Z80">
        <f t="shared" si="64"/>
        <v>1.616389357740196</v>
      </c>
      <c r="AA80">
        <f t="shared" si="65"/>
        <v>-3.5846867926732524</v>
      </c>
      <c r="AB80">
        <f t="shared" si="66"/>
        <v>3.3294785821616588</v>
      </c>
      <c r="AC80">
        <f t="shared" si="67"/>
        <v>0.25517959141603397</v>
      </c>
      <c r="AD80">
        <f t="shared" si="68"/>
        <v>-2.8619095559623275E-5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48440.677768372065</v>
      </c>
      <c r="AJ80" t="s">
        <v>391</v>
      </c>
      <c r="AK80" t="s">
        <v>391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391</v>
      </c>
      <c r="AQ80" t="s">
        <v>391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0</v>
      </c>
      <c r="AW80">
        <f t="shared" si="75"/>
        <v>-1.0949609888630603</v>
      </c>
      <c r="AX80" t="e">
        <f t="shared" si="76"/>
        <v>#DIV/0!</v>
      </c>
      <c r="AY80" t="e">
        <f t="shared" si="77"/>
        <v>#DIV/0!</v>
      </c>
      <c r="AZ80" t="e">
        <f t="shared" si="78"/>
        <v>#DIV/0!</v>
      </c>
      <c r="BA80" t="e">
        <f t="shared" si="79"/>
        <v>#DIV/0!</v>
      </c>
      <c r="BB80" t="s">
        <v>391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238</v>
      </c>
      <c r="BM80">
        <v>300</v>
      </c>
      <c r="BN80">
        <v>300</v>
      </c>
      <c r="BO80">
        <v>300</v>
      </c>
      <c r="BP80">
        <v>10402.799999999999</v>
      </c>
      <c r="BQ80">
        <v>978.41</v>
      </c>
      <c r="BR80">
        <v>-7.35668E-3</v>
      </c>
      <c r="BS80">
        <v>3.15</v>
      </c>
      <c r="BT80" t="s">
        <v>391</v>
      </c>
      <c r="BU80" t="s">
        <v>391</v>
      </c>
      <c r="BV80" t="s">
        <v>391</v>
      </c>
      <c r="BW80" t="s">
        <v>391</v>
      </c>
      <c r="BX80" t="s">
        <v>391</v>
      </c>
      <c r="BY80" t="s">
        <v>391</v>
      </c>
      <c r="BZ80" t="s">
        <v>391</v>
      </c>
      <c r="CA80" t="s">
        <v>391</v>
      </c>
      <c r="CB80" t="s">
        <v>391</v>
      </c>
      <c r="CC80" t="s">
        <v>391</v>
      </c>
      <c r="CD80">
        <f t="shared" si="88"/>
        <v>0</v>
      </c>
      <c r="CE80">
        <f t="shared" si="89"/>
        <v>0</v>
      </c>
      <c r="CF80">
        <f t="shared" si="90"/>
        <v>0</v>
      </c>
      <c r="CG80">
        <f t="shared" si="91"/>
        <v>0</v>
      </c>
      <c r="CH80">
        <v>6</v>
      </c>
      <c r="CI80">
        <v>0.5</v>
      </c>
      <c r="CJ80" t="s">
        <v>392</v>
      </c>
      <c r="CK80">
        <v>2</v>
      </c>
      <c r="CL80">
        <v>1634338281.5999999</v>
      </c>
      <c r="CM80">
        <v>56.394399999999997</v>
      </c>
      <c r="CN80">
        <v>55.740200000000002</v>
      </c>
      <c r="CO80">
        <v>17.8247</v>
      </c>
      <c r="CP80">
        <v>17.776800000000001</v>
      </c>
      <c r="CQ80">
        <v>54.287799999999997</v>
      </c>
      <c r="CR80">
        <v>17.663799999999998</v>
      </c>
      <c r="CS80">
        <v>1000.04</v>
      </c>
      <c r="CT80">
        <v>90.936899999999994</v>
      </c>
      <c r="CU80">
        <v>9.9920800000000004E-2</v>
      </c>
      <c r="CV80">
        <v>25.333200000000001</v>
      </c>
      <c r="CW80">
        <v>-264.721</v>
      </c>
      <c r="CX80">
        <v>999.9</v>
      </c>
      <c r="CY80">
        <v>0</v>
      </c>
      <c r="CZ80">
        <v>0</v>
      </c>
      <c r="DA80">
        <v>10018.799999999999</v>
      </c>
      <c r="DB80">
        <v>0</v>
      </c>
      <c r="DC80">
        <v>0.27582000000000001</v>
      </c>
      <c r="DD80">
        <v>0.65417499999999995</v>
      </c>
      <c r="DE80">
        <v>57.417900000000003</v>
      </c>
      <c r="DF80">
        <v>56.749000000000002</v>
      </c>
      <c r="DG80">
        <v>4.7866800000000001E-2</v>
      </c>
      <c r="DH80">
        <v>55.740200000000002</v>
      </c>
      <c r="DI80">
        <v>17.776800000000001</v>
      </c>
      <c r="DJ80">
        <v>1.6209199999999999</v>
      </c>
      <c r="DK80">
        <v>1.6165700000000001</v>
      </c>
      <c r="DL80">
        <v>14.1592</v>
      </c>
      <c r="DM80">
        <v>14.117699999999999</v>
      </c>
      <c r="DN80">
        <v>0</v>
      </c>
      <c r="DO80">
        <v>0</v>
      </c>
      <c r="DP80">
        <v>0</v>
      </c>
      <c r="DQ80">
        <v>0</v>
      </c>
      <c r="DR80">
        <v>2.44</v>
      </c>
      <c r="DS80">
        <v>0</v>
      </c>
      <c r="DT80">
        <v>-18.98</v>
      </c>
      <c r="DU80">
        <v>-1.29</v>
      </c>
      <c r="DV80">
        <v>34.811999999999998</v>
      </c>
      <c r="DW80">
        <v>40.436999999999998</v>
      </c>
      <c r="DX80">
        <v>37.25</v>
      </c>
      <c r="DY80">
        <v>40.311999999999998</v>
      </c>
      <c r="DZ80">
        <v>35.875</v>
      </c>
      <c r="EA80">
        <v>0</v>
      </c>
      <c r="EB80">
        <v>0</v>
      </c>
      <c r="EC80">
        <v>0</v>
      </c>
      <c r="ED80">
        <v>6241.5</v>
      </c>
      <c r="EE80">
        <v>0</v>
      </c>
      <c r="EF80">
        <v>2.9584000000000001</v>
      </c>
      <c r="EG80">
        <v>1.06538464505057</v>
      </c>
      <c r="EH80">
        <v>-11.676923181023099</v>
      </c>
      <c r="EI80">
        <v>-18.334800000000001</v>
      </c>
      <c r="EJ80">
        <v>15</v>
      </c>
      <c r="EK80">
        <v>1634338236.5999999</v>
      </c>
      <c r="EL80" t="s">
        <v>533</v>
      </c>
      <c r="EM80">
        <v>1634338235.5999999</v>
      </c>
      <c r="EN80">
        <v>1634338236.5999999</v>
      </c>
      <c r="EO80">
        <v>136</v>
      </c>
      <c r="EP80">
        <v>-1.7999999999999999E-2</v>
      </c>
      <c r="EQ80">
        <v>0</v>
      </c>
      <c r="ER80">
        <v>2.1070000000000002</v>
      </c>
      <c r="ES80">
        <v>0.161</v>
      </c>
      <c r="ET80">
        <v>59</v>
      </c>
      <c r="EU80">
        <v>18</v>
      </c>
      <c r="EV80">
        <v>0.09</v>
      </c>
      <c r="EW80">
        <v>0.14000000000000001</v>
      </c>
      <c r="EX80">
        <v>0.66526619512195095</v>
      </c>
      <c r="EY80">
        <v>-7.5666083623694397E-2</v>
      </c>
      <c r="EZ80">
        <v>2.7077754150143001E-2</v>
      </c>
      <c r="FA80">
        <v>1</v>
      </c>
      <c r="FB80">
        <v>2.5343446926829299E-2</v>
      </c>
      <c r="FC80">
        <v>0.123245804278746</v>
      </c>
      <c r="FD80">
        <v>1.2974386222603799E-2</v>
      </c>
      <c r="FE80">
        <v>1</v>
      </c>
      <c r="FF80">
        <v>2</v>
      </c>
      <c r="FG80">
        <v>2</v>
      </c>
      <c r="FH80" t="s">
        <v>394</v>
      </c>
      <c r="FI80">
        <v>3.8844599999999998</v>
      </c>
      <c r="FJ80">
        <v>2.7590699999999999</v>
      </c>
      <c r="FK80">
        <v>1.46736E-2</v>
      </c>
      <c r="FL80">
        <v>1.51199E-2</v>
      </c>
      <c r="FM80">
        <v>8.5078000000000001E-2</v>
      </c>
      <c r="FN80">
        <v>8.55403E-2</v>
      </c>
      <c r="FO80">
        <v>38824.1</v>
      </c>
      <c r="FP80">
        <v>42614.6</v>
      </c>
      <c r="FQ80">
        <v>35693.800000000003</v>
      </c>
      <c r="FR80">
        <v>39264.199999999997</v>
      </c>
      <c r="FS80">
        <v>46325.3</v>
      </c>
      <c r="FT80">
        <v>51837</v>
      </c>
      <c r="FU80">
        <v>55811.1</v>
      </c>
      <c r="FV80">
        <v>62954.400000000001</v>
      </c>
      <c r="FW80">
        <v>2.65957</v>
      </c>
      <c r="FX80">
        <v>2.2606199999999999</v>
      </c>
      <c r="FY80">
        <v>-0.66782200000000003</v>
      </c>
      <c r="FZ80">
        <v>0</v>
      </c>
      <c r="GA80">
        <v>-244.751</v>
      </c>
      <c r="GB80">
        <v>999.9</v>
      </c>
      <c r="GC80">
        <v>51.911000000000001</v>
      </c>
      <c r="GD80">
        <v>27.472999999999999</v>
      </c>
      <c r="GE80">
        <v>21.006799999999998</v>
      </c>
      <c r="GF80">
        <v>56.270400000000002</v>
      </c>
      <c r="GG80">
        <v>44.507199999999997</v>
      </c>
      <c r="GH80">
        <v>3</v>
      </c>
      <c r="GI80">
        <v>-0.25406499999999999</v>
      </c>
      <c r="GJ80">
        <v>-0.91854599999999997</v>
      </c>
      <c r="GK80">
        <v>20.148499999999999</v>
      </c>
      <c r="GL80">
        <v>5.2029100000000001</v>
      </c>
      <c r="GM80">
        <v>12.007</v>
      </c>
      <c r="GN80">
        <v>4.9757499999999997</v>
      </c>
      <c r="GO80">
        <v>3.2930000000000001</v>
      </c>
      <c r="GP80">
        <v>44.6</v>
      </c>
      <c r="GQ80">
        <v>2212</v>
      </c>
      <c r="GR80">
        <v>9999</v>
      </c>
      <c r="GS80">
        <v>9999</v>
      </c>
      <c r="GT80">
        <v>1.8631</v>
      </c>
      <c r="GU80">
        <v>1.86798</v>
      </c>
      <c r="GV80">
        <v>1.8676900000000001</v>
      </c>
      <c r="GW80">
        <v>1.8689</v>
      </c>
      <c r="GX80">
        <v>1.86981</v>
      </c>
      <c r="GY80">
        <v>1.86581</v>
      </c>
      <c r="GZ80">
        <v>1.8669100000000001</v>
      </c>
      <c r="HA80">
        <v>1.86829</v>
      </c>
      <c r="HB80">
        <v>5</v>
      </c>
      <c r="HC80">
        <v>0</v>
      </c>
      <c r="HD80">
        <v>0</v>
      </c>
      <c r="HE80">
        <v>0</v>
      </c>
      <c r="HF80" t="s">
        <v>395</v>
      </c>
      <c r="HG80" t="s">
        <v>396</v>
      </c>
      <c r="HH80" t="s">
        <v>397</v>
      </c>
      <c r="HI80" t="s">
        <v>397</v>
      </c>
      <c r="HJ80" t="s">
        <v>397</v>
      </c>
      <c r="HK80" t="s">
        <v>397</v>
      </c>
      <c r="HL80">
        <v>0</v>
      </c>
      <c r="HM80">
        <v>100</v>
      </c>
      <c r="HN80">
        <v>100</v>
      </c>
      <c r="HO80">
        <v>2.1070000000000002</v>
      </c>
      <c r="HP80">
        <v>0.16089999999999999</v>
      </c>
      <c r="HQ80">
        <v>2.10656</v>
      </c>
      <c r="HR80">
        <v>0</v>
      </c>
      <c r="HS80">
        <v>0</v>
      </c>
      <c r="HT80">
        <v>0</v>
      </c>
      <c r="HU80">
        <v>0.16085999999999601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0.8</v>
      </c>
      <c r="ID80">
        <v>0.8</v>
      </c>
      <c r="IE80">
        <v>0.35400399999999999</v>
      </c>
      <c r="IF80">
        <v>0</v>
      </c>
      <c r="IG80">
        <v>2.9980500000000001</v>
      </c>
      <c r="IH80">
        <v>2.9565399999999999</v>
      </c>
      <c r="II80">
        <v>2.7453599999999998</v>
      </c>
      <c r="IJ80">
        <v>2.35107</v>
      </c>
      <c r="IK80">
        <v>31.848800000000001</v>
      </c>
      <c r="IL80">
        <v>24.2364</v>
      </c>
      <c r="IM80">
        <v>18</v>
      </c>
      <c r="IN80">
        <v>1075.51</v>
      </c>
      <c r="IO80">
        <v>667.09699999999998</v>
      </c>
      <c r="IP80">
        <v>25</v>
      </c>
      <c r="IQ80">
        <v>23.955100000000002</v>
      </c>
      <c r="IR80">
        <v>30</v>
      </c>
      <c r="IS80">
        <v>23.8246</v>
      </c>
      <c r="IT80">
        <v>23.776399999999999</v>
      </c>
      <c r="IU80">
        <v>100</v>
      </c>
      <c r="IV80">
        <v>14.307700000000001</v>
      </c>
      <c r="IW80">
        <v>67.474599999999995</v>
      </c>
      <c r="IX80">
        <v>25</v>
      </c>
      <c r="IY80">
        <v>400</v>
      </c>
      <c r="IZ80">
        <v>17.6815</v>
      </c>
      <c r="JA80">
        <v>103.52</v>
      </c>
      <c r="JB80">
        <v>104.804</v>
      </c>
    </row>
    <row r="81" spans="1:262" x14ac:dyDescent="0.2">
      <c r="A81">
        <v>65</v>
      </c>
      <c r="B81">
        <v>1634338286.5999999</v>
      </c>
      <c r="C81">
        <v>1347.5</v>
      </c>
      <c r="D81" t="s">
        <v>540</v>
      </c>
      <c r="E81" t="s">
        <v>541</v>
      </c>
      <c r="F81" t="s">
        <v>390</v>
      </c>
      <c r="G81">
        <v>1634338286.5999999</v>
      </c>
      <c r="H81">
        <f t="shared" ref="H81:H112" si="92">(I81)/1000</f>
        <v>9.5198996123469862E-5</v>
      </c>
      <c r="I81">
        <f t="shared" ref="I81:I112" si="93">1000*CS81*AG81*(CO81-CP81)/(100*CH81*(1000-AG81*CO81))</f>
        <v>9.5198996123469867E-2</v>
      </c>
      <c r="J81">
        <f t="shared" ref="J81:J112" si="94">CS81*AG81*(CN81-CM81*(1000-AG81*CP81)/(1000-AG81*CO81))/(100*CH81)</f>
        <v>-0.96187929495861335</v>
      </c>
      <c r="K81">
        <f t="shared" ref="K81:K112" si="95">CM81 - IF(AG81&gt;1, J81*CH81*100/(AI81*DA81), 0)</f>
        <v>56.103900000000003</v>
      </c>
      <c r="L81">
        <f t="shared" ref="L81:L112" si="96">((R81-H81/2)*K81-J81)/(R81+H81/2)</f>
        <v>345.41026153717445</v>
      </c>
      <c r="M81">
        <f t="shared" ref="M81:M112" si="97">L81*(CT81+CU81)/1000</f>
        <v>31.443650130871351</v>
      </c>
      <c r="N81">
        <f t="shared" ref="N81:N112" si="98">(CM81 - IF(AG81&gt;1, J81*CH81*100/(AI81*DA81), 0))*(CT81+CU81)/1000</f>
        <v>5.1072929759717995</v>
      </c>
      <c r="O81">
        <f t="shared" ref="O81:O112" si="99">2/((1/Q81-1/P81)+SIGN(Q81)*SQRT((1/Q81-1/P81)*(1/Q81-1/P81) + 4*CI81/((CI81+1)*(CI81+1))*(2*1/Q81*1/P81-1/P81*1/P81)))</f>
        <v>5.2186270382826678E-3</v>
      </c>
      <c r="P81">
        <f t="shared" ref="P81:P112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2.7651520737254085</v>
      </c>
      <c r="Q81">
        <f t="shared" ref="Q81:Q112" si="101">H81*(1000-(1000*0.61365*EXP(17.502*U81/(240.97+U81))/(CT81+CU81)+CO81)/2)/(1000*0.61365*EXP(17.502*U81/(240.97+U81))/(CT81+CU81)-CO81)</f>
        <v>5.2131615430788042E-3</v>
      </c>
      <c r="R81">
        <f t="shared" ref="R81:R112" si="102">1/((CI81+1)/(O81/1.6)+1/(P81/1.37)) + CI81/((CI81+1)/(O81/1.6) + CI81/(P81/1.37))</f>
        <v>3.2587165294103793E-3</v>
      </c>
      <c r="S81">
        <f t="shared" ref="S81:S112" si="103">(CD81*CG81)</f>
        <v>0</v>
      </c>
      <c r="T81">
        <f t="shared" ref="T81:T112" si="104">(CV81+(S81+2*0.95*0.0000000567*(((CV81+$B$7)+273)^4-(CV81+273)^4)-44100*H81)/(1.84*29.3*P81+8*0.95*0.0000000567*(CV81+273)^3))</f>
        <v>25.31074533640238</v>
      </c>
      <c r="U81">
        <f t="shared" ref="U81:U112" si="105">($C$7*CW81+$D$7*CX81+$E$7*T81)</f>
        <v>25.31074533640238</v>
      </c>
      <c r="V81">
        <f t="shared" ref="V81:V112" si="106">0.61365*EXP(17.502*U81/(240.97+U81))</f>
        <v>3.2390644541956086</v>
      </c>
      <c r="W81">
        <f t="shared" ref="W81:W112" si="107">(X81/Y81*100)</f>
        <v>49.969560046502622</v>
      </c>
      <c r="X81">
        <f t="shared" ref="X81:X112" si="108">CO81*(CT81+CU81)/1000</f>
        <v>1.6210659093149999</v>
      </c>
      <c r="Y81">
        <f t="shared" ref="Y81:Y112" si="109">0.61365*EXP(17.502*CV81/(240.97+CV81))</f>
        <v>3.2441068278496052</v>
      </c>
      <c r="Z81">
        <f t="shared" ref="Z81:Z112" si="110">(V81-CO81*(CT81+CU81)/1000)</f>
        <v>1.6179985448806087</v>
      </c>
      <c r="AA81">
        <f t="shared" ref="AA81:AA112" si="111">(-H81*44100)</f>
        <v>-4.1982757290450206</v>
      </c>
      <c r="AB81">
        <f t="shared" ref="AB81:AB112" si="112">2*29.3*P81*0.92*(CV81-U81)</f>
        <v>3.8990033006045572</v>
      </c>
      <c r="AC81">
        <f t="shared" ref="AC81:AC112" si="113">2*0.95*0.0000000567*(((CV81+$B$7)+273)^4-(U81+273)^4)</f>
        <v>0.29923307572143337</v>
      </c>
      <c r="AD81">
        <f t="shared" ref="AD81:AD112" si="114">S81+AC81+AA81+AB81</f>
        <v>-3.9352719030105732E-5</v>
      </c>
      <c r="AE81">
        <v>0</v>
      </c>
      <c r="AF81">
        <v>0</v>
      </c>
      <c r="AG81">
        <f t="shared" ref="AG81:AG112" si="115">IF(AE81*$H$13&gt;=AI81,1,(AI81/(AI81-AE81*$H$13)))</f>
        <v>1</v>
      </c>
      <c r="AH81">
        <f t="shared" ref="AH81:AH112" si="116">(AG81-1)*100</f>
        <v>0</v>
      </c>
      <c r="AI81">
        <f t="shared" ref="AI81:AI112" si="117">MAX(0,($B$13+$C$13*DA81)/(1+$D$13*DA81)*CT81/(CV81+273)*$E$13)</f>
        <v>48339.032498757966</v>
      </c>
      <c r="AJ81" t="s">
        <v>391</v>
      </c>
      <c r="AK81" t="s">
        <v>391</v>
      </c>
      <c r="AL81">
        <v>0</v>
      </c>
      <c r="AM81">
        <v>0</v>
      </c>
      <c r="AN81" t="e">
        <f t="shared" ref="AN81:AN112" si="118">1-AL81/AM81</f>
        <v>#DIV/0!</v>
      </c>
      <c r="AO81">
        <v>0</v>
      </c>
      <c r="AP81" t="s">
        <v>391</v>
      </c>
      <c r="AQ81" t="s">
        <v>391</v>
      </c>
      <c r="AR81">
        <v>0</v>
      </c>
      <c r="AS81">
        <v>0</v>
      </c>
      <c r="AT81" t="e">
        <f t="shared" ref="AT81:AT112" si="119">1-AR81/AS81</f>
        <v>#DIV/0!</v>
      </c>
      <c r="AU81">
        <v>0.5</v>
      </c>
      <c r="AV81">
        <f t="shared" ref="AV81:AV112" si="120">CE81</f>
        <v>0</v>
      </c>
      <c r="AW81">
        <f t="shared" ref="AW81:AW112" si="121">J81</f>
        <v>-0.96187929495861335</v>
      </c>
      <c r="AX81" t="e">
        <f t="shared" ref="AX81:AX112" si="122">AT81*AU81*AV81</f>
        <v>#DIV/0!</v>
      </c>
      <c r="AY81" t="e">
        <f t="shared" ref="AY81:AY112" si="123">(AW81-AO81)/AV81</f>
        <v>#DIV/0!</v>
      </c>
      <c r="AZ81" t="e">
        <f t="shared" ref="AZ81:AZ112" si="124">(AM81-AS81)/AS81</f>
        <v>#DIV/0!</v>
      </c>
      <c r="BA81" t="e">
        <f t="shared" ref="BA81:BA112" si="125">AL81/(AN81+AL81/AS81)</f>
        <v>#DIV/0!</v>
      </c>
      <c r="BB81" t="s">
        <v>391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12" si="128">(AS81-AR81)/(AS81-BD81)</f>
        <v>#DIV/0!</v>
      </c>
      <c r="BG81" t="e">
        <f t="shared" ref="BG81:BG112" si="129">(AM81-AS81)/(AM81-BD81)</f>
        <v>#DIV/0!</v>
      </c>
      <c r="BH81" t="e">
        <f t="shared" ref="BH81:BH112" si="130">(AS81-AR81)/(AS81-AL81)</f>
        <v>#DIV/0!</v>
      </c>
      <c r="BI81" t="e">
        <f t="shared" ref="BI81:BI112" si="131">(AM81-AS81)/(AM81-AL81)</f>
        <v>#DIV/0!</v>
      </c>
      <c r="BJ81" t="e">
        <f t="shared" ref="BJ81:BJ112" si="132">(BF81*BD81/AR81)</f>
        <v>#DIV/0!</v>
      </c>
      <c r="BK81" t="e">
        <f t="shared" ref="BK81:BK112" si="133">(1-BJ81)</f>
        <v>#DIV/0!</v>
      </c>
      <c r="BL81">
        <v>238</v>
      </c>
      <c r="BM81">
        <v>300</v>
      </c>
      <c r="BN81">
        <v>300</v>
      </c>
      <c r="BO81">
        <v>300</v>
      </c>
      <c r="BP81">
        <v>10402.799999999999</v>
      </c>
      <c r="BQ81">
        <v>978.41</v>
      </c>
      <c r="BR81">
        <v>-7.35668E-3</v>
      </c>
      <c r="BS81">
        <v>3.15</v>
      </c>
      <c r="BT81" t="s">
        <v>391</v>
      </c>
      <c r="BU81" t="s">
        <v>391</v>
      </c>
      <c r="BV81" t="s">
        <v>391</v>
      </c>
      <c r="BW81" t="s">
        <v>391</v>
      </c>
      <c r="BX81" t="s">
        <v>391</v>
      </c>
      <c r="BY81" t="s">
        <v>391</v>
      </c>
      <c r="BZ81" t="s">
        <v>391</v>
      </c>
      <c r="CA81" t="s">
        <v>391</v>
      </c>
      <c r="CB81" t="s">
        <v>391</v>
      </c>
      <c r="CC81" t="s">
        <v>391</v>
      </c>
      <c r="CD81">
        <f t="shared" ref="CD81:CD112" si="134">$B$11*DB81+$C$11*DC81+$F$11*DN81*(1-DQ81)</f>
        <v>0</v>
      </c>
      <c r="CE81">
        <f t="shared" ref="CE81:CE112" si="135">CD81*CF81</f>
        <v>0</v>
      </c>
      <c r="CF81">
        <f t="shared" ref="CF81:CF112" si="136">($B$11*$D$9+$C$11*$D$9+$F$11*((EA81+DS81)/MAX(EA81+DS81+EB81, 0.1)*$I$9+EB81/MAX(EA81+DS81+EB81, 0.1)*$J$9))/($B$11+$C$11+$F$11)</f>
        <v>0</v>
      </c>
      <c r="CG81">
        <f t="shared" ref="CG81:CG112" si="137">($B$11*$K$9+$C$11*$K$9+$F$11*((EA81+DS81)/MAX(EA81+DS81+EB81, 0.1)*$P$9+EB81/MAX(EA81+DS81+EB81, 0.1)*$Q$9))/($B$11+$C$11+$F$11)</f>
        <v>0</v>
      </c>
      <c r="CH81">
        <v>6</v>
      </c>
      <c r="CI81">
        <v>0.5</v>
      </c>
      <c r="CJ81" t="s">
        <v>392</v>
      </c>
      <c r="CK81">
        <v>2</v>
      </c>
      <c r="CL81">
        <v>1634338286.5999999</v>
      </c>
      <c r="CM81">
        <v>56.103900000000003</v>
      </c>
      <c r="CN81">
        <v>55.53</v>
      </c>
      <c r="CO81">
        <v>17.807500000000001</v>
      </c>
      <c r="CP81">
        <v>17.7514</v>
      </c>
      <c r="CQ81">
        <v>53.997399999999999</v>
      </c>
      <c r="CR81">
        <v>17.646699999999999</v>
      </c>
      <c r="CS81">
        <v>1000.04</v>
      </c>
      <c r="CT81">
        <v>90.932599999999994</v>
      </c>
      <c r="CU81">
        <v>0.100162</v>
      </c>
      <c r="CV81">
        <v>25.3369</v>
      </c>
      <c r="CW81">
        <v>-264.702</v>
      </c>
      <c r="CX81">
        <v>999.9</v>
      </c>
      <c r="CY81">
        <v>0</v>
      </c>
      <c r="CZ81">
        <v>0</v>
      </c>
      <c r="DA81">
        <v>9997.5</v>
      </c>
      <c r="DB81">
        <v>0</v>
      </c>
      <c r="DC81">
        <v>0.27582000000000001</v>
      </c>
      <c r="DD81">
        <v>0.57395200000000002</v>
      </c>
      <c r="DE81">
        <v>57.121099999999998</v>
      </c>
      <c r="DF81">
        <v>56.533499999999997</v>
      </c>
      <c r="DG81">
        <v>5.6160000000000002E-2</v>
      </c>
      <c r="DH81">
        <v>55.53</v>
      </c>
      <c r="DI81">
        <v>17.7514</v>
      </c>
      <c r="DJ81">
        <v>1.6192800000000001</v>
      </c>
      <c r="DK81">
        <v>1.6141799999999999</v>
      </c>
      <c r="DL81">
        <v>14.1435</v>
      </c>
      <c r="DM81">
        <v>14.094799999999999</v>
      </c>
      <c r="DN81">
        <v>0</v>
      </c>
      <c r="DO81">
        <v>0</v>
      </c>
      <c r="DP81">
        <v>0</v>
      </c>
      <c r="DQ81">
        <v>0</v>
      </c>
      <c r="DR81">
        <v>1.83</v>
      </c>
      <c r="DS81">
        <v>0</v>
      </c>
      <c r="DT81">
        <v>-14.96</v>
      </c>
      <c r="DU81">
        <v>-0.63</v>
      </c>
      <c r="DV81">
        <v>34.811999999999998</v>
      </c>
      <c r="DW81">
        <v>40.5</v>
      </c>
      <c r="DX81">
        <v>37.25</v>
      </c>
      <c r="DY81">
        <v>40.311999999999998</v>
      </c>
      <c r="DZ81">
        <v>35.875</v>
      </c>
      <c r="EA81">
        <v>0</v>
      </c>
      <c r="EB81">
        <v>0</v>
      </c>
      <c r="EC81">
        <v>0</v>
      </c>
      <c r="ED81">
        <v>6246.3000001907303</v>
      </c>
      <c r="EE81">
        <v>0</v>
      </c>
      <c r="EF81">
        <v>2.7252000000000001</v>
      </c>
      <c r="EG81">
        <v>-3.6115384350326001</v>
      </c>
      <c r="EH81">
        <v>1.28538443319188</v>
      </c>
      <c r="EI81">
        <v>-18.583600000000001</v>
      </c>
      <c r="EJ81">
        <v>15</v>
      </c>
      <c r="EK81">
        <v>1634338236.5999999</v>
      </c>
      <c r="EL81" t="s">
        <v>533</v>
      </c>
      <c r="EM81">
        <v>1634338235.5999999</v>
      </c>
      <c r="EN81">
        <v>1634338236.5999999</v>
      </c>
      <c r="EO81">
        <v>136</v>
      </c>
      <c r="EP81">
        <v>-1.7999999999999999E-2</v>
      </c>
      <c r="EQ81">
        <v>0</v>
      </c>
      <c r="ER81">
        <v>2.1070000000000002</v>
      </c>
      <c r="ES81">
        <v>0.161</v>
      </c>
      <c r="ET81">
        <v>59</v>
      </c>
      <c r="EU81">
        <v>18</v>
      </c>
      <c r="EV81">
        <v>0.09</v>
      </c>
      <c r="EW81">
        <v>0.14000000000000001</v>
      </c>
      <c r="EX81">
        <v>0.64976400000000001</v>
      </c>
      <c r="EY81">
        <v>-0.26214833020638101</v>
      </c>
      <c r="EZ81">
        <v>3.5469952151081299E-2</v>
      </c>
      <c r="FA81">
        <v>0</v>
      </c>
      <c r="FB81">
        <v>3.8846962499999999E-2</v>
      </c>
      <c r="FC81">
        <v>0.110119453283302</v>
      </c>
      <c r="FD81">
        <v>1.1070914835091299E-2</v>
      </c>
      <c r="FE81">
        <v>1</v>
      </c>
      <c r="FF81">
        <v>1</v>
      </c>
      <c r="FG81">
        <v>2</v>
      </c>
      <c r="FH81" t="s">
        <v>400</v>
      </c>
      <c r="FI81">
        <v>3.8844699999999999</v>
      </c>
      <c r="FJ81">
        <v>2.7591299999999999</v>
      </c>
      <c r="FK81">
        <v>1.45957E-2</v>
      </c>
      <c r="FL81">
        <v>1.5063099999999999E-2</v>
      </c>
      <c r="FM81">
        <v>8.5014199999999998E-2</v>
      </c>
      <c r="FN81">
        <v>8.5449300000000006E-2</v>
      </c>
      <c r="FO81">
        <v>38827</v>
      </c>
      <c r="FP81">
        <v>42616.9</v>
      </c>
      <c r="FQ81">
        <v>35693.599999999999</v>
      </c>
      <c r="FR81">
        <v>39264</v>
      </c>
      <c r="FS81">
        <v>46328.3</v>
      </c>
      <c r="FT81">
        <v>51841.8</v>
      </c>
      <c r="FU81">
        <v>55810.6</v>
      </c>
      <c r="FV81">
        <v>62954</v>
      </c>
      <c r="FW81">
        <v>2.6615700000000002</v>
      </c>
      <c r="FX81">
        <v>2.2608199999999998</v>
      </c>
      <c r="FY81">
        <v>-0.66738200000000003</v>
      </c>
      <c r="FZ81">
        <v>0</v>
      </c>
      <c r="GA81">
        <v>-244.745</v>
      </c>
      <c r="GB81">
        <v>999.9</v>
      </c>
      <c r="GC81">
        <v>51.911000000000001</v>
      </c>
      <c r="GD81">
        <v>27.472999999999999</v>
      </c>
      <c r="GE81">
        <v>21.0061</v>
      </c>
      <c r="GF81">
        <v>56.1004</v>
      </c>
      <c r="GG81">
        <v>44.511200000000002</v>
      </c>
      <c r="GH81">
        <v>3</v>
      </c>
      <c r="GI81">
        <v>-0.25395600000000002</v>
      </c>
      <c r="GJ81">
        <v>-0.91677299999999995</v>
      </c>
      <c r="GK81">
        <v>20.148599999999998</v>
      </c>
      <c r="GL81">
        <v>5.2030599999999998</v>
      </c>
      <c r="GM81">
        <v>12.007400000000001</v>
      </c>
      <c r="GN81">
        <v>4.9756999999999998</v>
      </c>
      <c r="GO81">
        <v>3.29305</v>
      </c>
      <c r="GP81">
        <v>44.6</v>
      </c>
      <c r="GQ81">
        <v>2212</v>
      </c>
      <c r="GR81">
        <v>9999</v>
      </c>
      <c r="GS81">
        <v>9999</v>
      </c>
      <c r="GT81">
        <v>1.8631</v>
      </c>
      <c r="GU81">
        <v>1.86798</v>
      </c>
      <c r="GV81">
        <v>1.8676900000000001</v>
      </c>
      <c r="GW81">
        <v>1.8689100000000001</v>
      </c>
      <c r="GX81">
        <v>1.86981</v>
      </c>
      <c r="GY81">
        <v>1.86582</v>
      </c>
      <c r="GZ81">
        <v>1.8669100000000001</v>
      </c>
      <c r="HA81">
        <v>1.86829</v>
      </c>
      <c r="HB81">
        <v>5</v>
      </c>
      <c r="HC81">
        <v>0</v>
      </c>
      <c r="HD81">
        <v>0</v>
      </c>
      <c r="HE81">
        <v>0</v>
      </c>
      <c r="HF81" t="s">
        <v>395</v>
      </c>
      <c r="HG81" t="s">
        <v>396</v>
      </c>
      <c r="HH81" t="s">
        <v>397</v>
      </c>
      <c r="HI81" t="s">
        <v>397</v>
      </c>
      <c r="HJ81" t="s">
        <v>397</v>
      </c>
      <c r="HK81" t="s">
        <v>397</v>
      </c>
      <c r="HL81">
        <v>0</v>
      </c>
      <c r="HM81">
        <v>100</v>
      </c>
      <c r="HN81">
        <v>100</v>
      </c>
      <c r="HO81">
        <v>2.1070000000000002</v>
      </c>
      <c r="HP81">
        <v>0.1608</v>
      </c>
      <c r="HQ81">
        <v>2.10656</v>
      </c>
      <c r="HR81">
        <v>0</v>
      </c>
      <c r="HS81">
        <v>0</v>
      </c>
      <c r="HT81">
        <v>0</v>
      </c>
      <c r="HU81">
        <v>0.16085999999999601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0.8</v>
      </c>
      <c r="ID81">
        <v>0.8</v>
      </c>
      <c r="IE81">
        <v>0.35278300000000001</v>
      </c>
      <c r="IF81">
        <v>0</v>
      </c>
      <c r="IG81">
        <v>2.9980500000000001</v>
      </c>
      <c r="IH81">
        <v>2.9577599999999999</v>
      </c>
      <c r="II81">
        <v>2.7453599999999998</v>
      </c>
      <c r="IJ81">
        <v>2.3022499999999999</v>
      </c>
      <c r="IK81">
        <v>31.848800000000001</v>
      </c>
      <c r="IL81">
        <v>24.227599999999999</v>
      </c>
      <c r="IM81">
        <v>18</v>
      </c>
      <c r="IN81">
        <v>1077.9100000000001</v>
      </c>
      <c r="IO81">
        <v>667.25900000000001</v>
      </c>
      <c r="IP81">
        <v>25.0002</v>
      </c>
      <c r="IQ81">
        <v>23.953099999999999</v>
      </c>
      <c r="IR81">
        <v>30.0002</v>
      </c>
      <c r="IS81">
        <v>23.823599999999999</v>
      </c>
      <c r="IT81">
        <v>23.776299999999999</v>
      </c>
      <c r="IU81">
        <v>100</v>
      </c>
      <c r="IV81">
        <v>14.307700000000001</v>
      </c>
      <c r="IW81">
        <v>67.474599999999995</v>
      </c>
      <c r="IX81">
        <v>25</v>
      </c>
      <c r="IY81">
        <v>400</v>
      </c>
      <c r="IZ81">
        <v>17.682200000000002</v>
      </c>
      <c r="JA81">
        <v>103.51900000000001</v>
      </c>
      <c r="JB81">
        <v>104.803</v>
      </c>
    </row>
    <row r="82" spans="1:262" x14ac:dyDescent="0.2">
      <c r="A82">
        <v>66</v>
      </c>
      <c r="B82">
        <v>1634338291.5999999</v>
      </c>
      <c r="C82">
        <v>1352.5</v>
      </c>
      <c r="D82" t="s">
        <v>542</v>
      </c>
      <c r="E82" t="s">
        <v>543</v>
      </c>
      <c r="F82" t="s">
        <v>390</v>
      </c>
      <c r="G82">
        <v>1634338291.5999999</v>
      </c>
      <c r="H82">
        <f t="shared" si="92"/>
        <v>8.0773464853028853E-5</v>
      </c>
      <c r="I82">
        <f t="shared" si="93"/>
        <v>8.0773464853028859E-2</v>
      </c>
      <c r="J82">
        <f t="shared" si="94"/>
        <v>-1.0797056852154809</v>
      </c>
      <c r="K82">
        <f t="shared" si="95"/>
        <v>55.795099999999998</v>
      </c>
      <c r="L82">
        <f t="shared" si="96"/>
        <v>439.69792641197699</v>
      </c>
      <c r="M82">
        <f t="shared" si="97"/>
        <v>40.026457026742747</v>
      </c>
      <c r="N82">
        <f t="shared" si="98"/>
        <v>5.0791237308686608</v>
      </c>
      <c r="O82">
        <f t="shared" si="99"/>
        <v>4.4198601815687777E-3</v>
      </c>
      <c r="P82">
        <f t="shared" si="100"/>
        <v>2.7721301929863724</v>
      </c>
      <c r="Q82">
        <f t="shared" si="101"/>
        <v>4.4159489305351639E-3</v>
      </c>
      <c r="R82">
        <f t="shared" si="102"/>
        <v>2.760319195465856E-3</v>
      </c>
      <c r="S82">
        <f t="shared" si="103"/>
        <v>0</v>
      </c>
      <c r="T82">
        <f t="shared" si="104"/>
        <v>25.320660541983347</v>
      </c>
      <c r="U82">
        <f t="shared" si="105"/>
        <v>25.320660541983347</v>
      </c>
      <c r="V82">
        <f t="shared" si="106"/>
        <v>3.240975206259054</v>
      </c>
      <c r="W82">
        <f t="shared" si="107"/>
        <v>49.929858278029904</v>
      </c>
      <c r="X82">
        <f t="shared" si="108"/>
        <v>1.6203463491366803</v>
      </c>
      <c r="Y82">
        <f t="shared" si="109"/>
        <v>3.2452452400604224</v>
      </c>
      <c r="Z82">
        <f t="shared" si="110"/>
        <v>1.6206288571223737</v>
      </c>
      <c r="AA82">
        <f t="shared" si="111"/>
        <v>-3.5621098000185722</v>
      </c>
      <c r="AB82">
        <f t="shared" si="112"/>
        <v>3.3087659768310576</v>
      </c>
      <c r="AC82">
        <f t="shared" si="113"/>
        <v>0.25331562433026411</v>
      </c>
      <c r="AD82">
        <f t="shared" si="114"/>
        <v>-2.8198857250583131E-5</v>
      </c>
      <c r="AE82">
        <v>0</v>
      </c>
      <c r="AF82">
        <v>0</v>
      </c>
      <c r="AG82">
        <f t="shared" si="115"/>
        <v>1</v>
      </c>
      <c r="AH82">
        <f t="shared" si="116"/>
        <v>0</v>
      </c>
      <c r="AI82">
        <f t="shared" si="117"/>
        <v>48529.230797266166</v>
      </c>
      <c r="AJ82" t="s">
        <v>391</v>
      </c>
      <c r="AK82" t="s">
        <v>391</v>
      </c>
      <c r="AL82">
        <v>0</v>
      </c>
      <c r="AM82">
        <v>0</v>
      </c>
      <c r="AN82" t="e">
        <f t="shared" si="118"/>
        <v>#DIV/0!</v>
      </c>
      <c r="AO82">
        <v>0</v>
      </c>
      <c r="AP82" t="s">
        <v>391</v>
      </c>
      <c r="AQ82" t="s">
        <v>391</v>
      </c>
      <c r="AR82">
        <v>0</v>
      </c>
      <c r="AS82">
        <v>0</v>
      </c>
      <c r="AT82" t="e">
        <f t="shared" si="119"/>
        <v>#DIV/0!</v>
      </c>
      <c r="AU82">
        <v>0.5</v>
      </c>
      <c r="AV82">
        <f t="shared" si="120"/>
        <v>0</v>
      </c>
      <c r="AW82">
        <f t="shared" si="121"/>
        <v>-1.0797056852154809</v>
      </c>
      <c r="AX82" t="e">
        <f t="shared" si="122"/>
        <v>#DIV/0!</v>
      </c>
      <c r="AY82" t="e">
        <f t="shared" si="123"/>
        <v>#DIV/0!</v>
      </c>
      <c r="AZ82" t="e">
        <f t="shared" si="124"/>
        <v>#DIV/0!</v>
      </c>
      <c r="BA82" t="e">
        <f t="shared" si="125"/>
        <v>#DIV/0!</v>
      </c>
      <c r="BB82" t="s">
        <v>391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 t="e">
        <f t="shared" si="130"/>
        <v>#DIV/0!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238</v>
      </c>
      <c r="BM82">
        <v>300</v>
      </c>
      <c r="BN82">
        <v>300</v>
      </c>
      <c r="BO82">
        <v>300</v>
      </c>
      <c r="BP82">
        <v>10402.799999999999</v>
      </c>
      <c r="BQ82">
        <v>978.41</v>
      </c>
      <c r="BR82">
        <v>-7.35668E-3</v>
      </c>
      <c r="BS82">
        <v>3.15</v>
      </c>
      <c r="BT82" t="s">
        <v>391</v>
      </c>
      <c r="BU82" t="s">
        <v>391</v>
      </c>
      <c r="BV82" t="s">
        <v>391</v>
      </c>
      <c r="BW82" t="s">
        <v>391</v>
      </c>
      <c r="BX82" t="s">
        <v>391</v>
      </c>
      <c r="BY82" t="s">
        <v>391</v>
      </c>
      <c r="BZ82" t="s">
        <v>391</v>
      </c>
      <c r="CA82" t="s">
        <v>391</v>
      </c>
      <c r="CB82" t="s">
        <v>391</v>
      </c>
      <c r="CC82" t="s">
        <v>391</v>
      </c>
      <c r="CD82">
        <f t="shared" si="134"/>
        <v>0</v>
      </c>
      <c r="CE82">
        <f t="shared" si="135"/>
        <v>0</v>
      </c>
      <c r="CF82">
        <f t="shared" si="136"/>
        <v>0</v>
      </c>
      <c r="CG82">
        <f t="shared" si="137"/>
        <v>0</v>
      </c>
      <c r="CH82">
        <v>6</v>
      </c>
      <c r="CI82">
        <v>0.5</v>
      </c>
      <c r="CJ82" t="s">
        <v>392</v>
      </c>
      <c r="CK82">
        <v>2</v>
      </c>
      <c r="CL82">
        <v>1634338291.5999999</v>
      </c>
      <c r="CM82">
        <v>55.795099999999998</v>
      </c>
      <c r="CN82">
        <v>55.15</v>
      </c>
      <c r="CO82">
        <v>17.799800000000001</v>
      </c>
      <c r="CP82">
        <v>17.752199999999998</v>
      </c>
      <c r="CQ82">
        <v>53.688499999999998</v>
      </c>
      <c r="CR82">
        <v>17.638999999999999</v>
      </c>
      <c r="CS82">
        <v>1000.03</v>
      </c>
      <c r="CT82">
        <v>90.932100000000005</v>
      </c>
      <c r="CU82">
        <v>9.96166E-2</v>
      </c>
      <c r="CV82">
        <v>25.3428</v>
      </c>
      <c r="CW82">
        <v>-264.72300000000001</v>
      </c>
      <c r="CX82">
        <v>999.9</v>
      </c>
      <c r="CY82">
        <v>0</v>
      </c>
      <c r="CZ82">
        <v>0</v>
      </c>
      <c r="DA82">
        <v>10038.799999999999</v>
      </c>
      <c r="DB82">
        <v>0</v>
      </c>
      <c r="DC82">
        <v>0.27582000000000001</v>
      </c>
      <c r="DD82">
        <v>0.64510000000000001</v>
      </c>
      <c r="DE82">
        <v>56.806199999999997</v>
      </c>
      <c r="DF82">
        <v>56.146700000000003</v>
      </c>
      <c r="DG82">
        <v>4.7655099999999999E-2</v>
      </c>
      <c r="DH82">
        <v>55.15</v>
      </c>
      <c r="DI82">
        <v>17.752199999999998</v>
      </c>
      <c r="DJ82">
        <v>1.6185700000000001</v>
      </c>
      <c r="DK82">
        <v>1.6142399999999999</v>
      </c>
      <c r="DL82">
        <v>14.136799999999999</v>
      </c>
      <c r="DM82">
        <v>14.0954</v>
      </c>
      <c r="DN82">
        <v>0</v>
      </c>
      <c r="DO82">
        <v>0</v>
      </c>
      <c r="DP82">
        <v>0</v>
      </c>
      <c r="DQ82">
        <v>0</v>
      </c>
      <c r="DR82">
        <v>-0.59</v>
      </c>
      <c r="DS82">
        <v>0</v>
      </c>
      <c r="DT82">
        <v>-13.55</v>
      </c>
      <c r="DU82">
        <v>-0.54</v>
      </c>
      <c r="DV82">
        <v>34.875</v>
      </c>
      <c r="DW82">
        <v>40.5</v>
      </c>
      <c r="DX82">
        <v>37.25</v>
      </c>
      <c r="DY82">
        <v>40.375</v>
      </c>
      <c r="DZ82">
        <v>35.875</v>
      </c>
      <c r="EA82">
        <v>0</v>
      </c>
      <c r="EB82">
        <v>0</v>
      </c>
      <c r="EC82">
        <v>0</v>
      </c>
      <c r="ED82">
        <v>6251.7000000476801</v>
      </c>
      <c r="EE82">
        <v>0</v>
      </c>
      <c r="EF82">
        <v>2.78538461538461</v>
      </c>
      <c r="EG82">
        <v>-3.1849572292059101</v>
      </c>
      <c r="EH82">
        <v>19.372991364889899</v>
      </c>
      <c r="EI82">
        <v>-18.0261538461538</v>
      </c>
      <c r="EJ82">
        <v>15</v>
      </c>
      <c r="EK82">
        <v>1634338236.5999999</v>
      </c>
      <c r="EL82" t="s">
        <v>533</v>
      </c>
      <c r="EM82">
        <v>1634338235.5999999</v>
      </c>
      <c r="EN82">
        <v>1634338236.5999999</v>
      </c>
      <c r="EO82">
        <v>136</v>
      </c>
      <c r="EP82">
        <v>-1.7999999999999999E-2</v>
      </c>
      <c r="EQ82">
        <v>0</v>
      </c>
      <c r="ER82">
        <v>2.1070000000000002</v>
      </c>
      <c r="ES82">
        <v>0.161</v>
      </c>
      <c r="ET82">
        <v>59</v>
      </c>
      <c r="EU82">
        <v>18</v>
      </c>
      <c r="EV82">
        <v>0.09</v>
      </c>
      <c r="EW82">
        <v>0.14000000000000001</v>
      </c>
      <c r="EX82">
        <v>0.63226734146341501</v>
      </c>
      <c r="EY82">
        <v>-0.132293142857142</v>
      </c>
      <c r="EZ82">
        <v>2.7713617701024301E-2</v>
      </c>
      <c r="FA82">
        <v>0</v>
      </c>
      <c r="FB82">
        <v>4.4325892682926797E-2</v>
      </c>
      <c r="FC82">
        <v>8.4396518466898995E-2</v>
      </c>
      <c r="FD82">
        <v>9.5660663815024995E-3</v>
      </c>
      <c r="FE82">
        <v>1</v>
      </c>
      <c r="FF82">
        <v>1</v>
      </c>
      <c r="FG82">
        <v>2</v>
      </c>
      <c r="FH82" t="s">
        <v>400</v>
      </c>
      <c r="FI82">
        <v>3.8844599999999998</v>
      </c>
      <c r="FJ82">
        <v>2.75895</v>
      </c>
      <c r="FK82">
        <v>1.45136E-2</v>
      </c>
      <c r="FL82">
        <v>1.4961800000000001E-2</v>
      </c>
      <c r="FM82">
        <v>8.4987199999999999E-2</v>
      </c>
      <c r="FN82">
        <v>8.5452E-2</v>
      </c>
      <c r="FO82">
        <v>38829.9</v>
      </c>
      <c r="FP82">
        <v>42621.1</v>
      </c>
      <c r="FQ82">
        <v>35693.300000000003</v>
      </c>
      <c r="FR82">
        <v>39263.800000000003</v>
      </c>
      <c r="FS82">
        <v>46329.1</v>
      </c>
      <c r="FT82">
        <v>51841.599999999999</v>
      </c>
      <c r="FU82">
        <v>55810</v>
      </c>
      <c r="FV82">
        <v>62953.9</v>
      </c>
      <c r="FW82">
        <v>2.6612200000000001</v>
      </c>
      <c r="FX82">
        <v>2.2613699999999999</v>
      </c>
      <c r="FY82">
        <v>-0.66797799999999996</v>
      </c>
      <c r="FZ82">
        <v>0</v>
      </c>
      <c r="GA82">
        <v>-244.74799999999999</v>
      </c>
      <c r="GB82">
        <v>999.9</v>
      </c>
      <c r="GC82">
        <v>51.911000000000001</v>
      </c>
      <c r="GD82">
        <v>27.472999999999999</v>
      </c>
      <c r="GE82">
        <v>21.007100000000001</v>
      </c>
      <c r="GF82">
        <v>55.7804</v>
      </c>
      <c r="GG82">
        <v>44.471200000000003</v>
      </c>
      <c r="GH82">
        <v>3</v>
      </c>
      <c r="GI82">
        <v>-0.25394800000000001</v>
      </c>
      <c r="GJ82">
        <v>-0.91607799999999995</v>
      </c>
      <c r="GK82">
        <v>20.148700000000002</v>
      </c>
      <c r="GL82">
        <v>5.2024600000000003</v>
      </c>
      <c r="GM82">
        <v>12.007300000000001</v>
      </c>
      <c r="GN82">
        <v>4.9757499999999997</v>
      </c>
      <c r="GO82">
        <v>3.29305</v>
      </c>
      <c r="GP82">
        <v>44.6</v>
      </c>
      <c r="GQ82">
        <v>2212.4</v>
      </c>
      <c r="GR82">
        <v>9999</v>
      </c>
      <c r="GS82">
        <v>9999</v>
      </c>
      <c r="GT82">
        <v>1.8631</v>
      </c>
      <c r="GU82">
        <v>1.86798</v>
      </c>
      <c r="GV82">
        <v>1.8676999999999999</v>
      </c>
      <c r="GW82">
        <v>1.8689100000000001</v>
      </c>
      <c r="GX82">
        <v>1.86981</v>
      </c>
      <c r="GY82">
        <v>1.8657999999999999</v>
      </c>
      <c r="GZ82">
        <v>1.8669100000000001</v>
      </c>
      <c r="HA82">
        <v>1.86829</v>
      </c>
      <c r="HB82">
        <v>5</v>
      </c>
      <c r="HC82">
        <v>0</v>
      </c>
      <c r="HD82">
        <v>0</v>
      </c>
      <c r="HE82">
        <v>0</v>
      </c>
      <c r="HF82" t="s">
        <v>395</v>
      </c>
      <c r="HG82" t="s">
        <v>396</v>
      </c>
      <c r="HH82" t="s">
        <v>397</v>
      </c>
      <c r="HI82" t="s">
        <v>397</v>
      </c>
      <c r="HJ82" t="s">
        <v>397</v>
      </c>
      <c r="HK82" t="s">
        <v>397</v>
      </c>
      <c r="HL82">
        <v>0</v>
      </c>
      <c r="HM82">
        <v>100</v>
      </c>
      <c r="HN82">
        <v>100</v>
      </c>
      <c r="HO82">
        <v>2.1070000000000002</v>
      </c>
      <c r="HP82">
        <v>0.1608</v>
      </c>
      <c r="HQ82">
        <v>2.10656</v>
      </c>
      <c r="HR82">
        <v>0</v>
      </c>
      <c r="HS82">
        <v>0</v>
      </c>
      <c r="HT82">
        <v>0</v>
      </c>
      <c r="HU82">
        <v>0.16085999999999601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0.9</v>
      </c>
      <c r="ID82">
        <v>0.9</v>
      </c>
      <c r="IE82">
        <v>0.35156199999999999</v>
      </c>
      <c r="IF82">
        <v>0</v>
      </c>
      <c r="IG82">
        <v>2.9980500000000001</v>
      </c>
      <c r="IH82">
        <v>2.9565399999999999</v>
      </c>
      <c r="II82">
        <v>2.7453599999999998</v>
      </c>
      <c r="IJ82">
        <v>2.2985799999999998</v>
      </c>
      <c r="IK82">
        <v>31.848800000000001</v>
      </c>
      <c r="IL82">
        <v>24.2364</v>
      </c>
      <c r="IM82">
        <v>18</v>
      </c>
      <c r="IN82">
        <v>1077.46</v>
      </c>
      <c r="IO82">
        <v>667.68700000000001</v>
      </c>
      <c r="IP82">
        <v>25.0002</v>
      </c>
      <c r="IQ82">
        <v>23.952999999999999</v>
      </c>
      <c r="IR82">
        <v>30.0002</v>
      </c>
      <c r="IS82">
        <v>23.8218</v>
      </c>
      <c r="IT82">
        <v>23.7745</v>
      </c>
      <c r="IU82">
        <v>100</v>
      </c>
      <c r="IV82">
        <v>14.584899999999999</v>
      </c>
      <c r="IW82">
        <v>67.474599999999995</v>
      </c>
      <c r="IX82">
        <v>25</v>
      </c>
      <c r="IY82">
        <v>400</v>
      </c>
      <c r="IZ82">
        <v>17.676300000000001</v>
      </c>
      <c r="JA82">
        <v>103.518</v>
      </c>
      <c r="JB82">
        <v>104.803</v>
      </c>
    </row>
    <row r="83" spans="1:262" x14ac:dyDescent="0.2">
      <c r="A83">
        <v>67</v>
      </c>
      <c r="B83">
        <v>1634338296.5999999</v>
      </c>
      <c r="C83">
        <v>1357.5</v>
      </c>
      <c r="D83" t="s">
        <v>544</v>
      </c>
      <c r="E83" t="s">
        <v>545</v>
      </c>
      <c r="F83" t="s">
        <v>390</v>
      </c>
      <c r="G83">
        <v>1634338296.5999999</v>
      </c>
      <c r="H83">
        <f t="shared" si="92"/>
        <v>1.4355014337032575E-4</v>
      </c>
      <c r="I83">
        <f t="shared" si="93"/>
        <v>0.14355014337032576</v>
      </c>
      <c r="J83">
        <f t="shared" si="94"/>
        <v>-1.03027008828466</v>
      </c>
      <c r="K83">
        <f t="shared" si="95"/>
        <v>55.46</v>
      </c>
      <c r="L83">
        <f t="shared" si="96"/>
        <v>260.63689545070628</v>
      </c>
      <c r="M83">
        <f t="shared" si="97"/>
        <v>23.726372408820794</v>
      </c>
      <c r="N83">
        <f t="shared" si="98"/>
        <v>5.0486505815600005</v>
      </c>
      <c r="O83">
        <f t="shared" si="99"/>
        <v>7.8679199486291311E-3</v>
      </c>
      <c r="P83">
        <f t="shared" si="100"/>
        <v>2.7626026442153622</v>
      </c>
      <c r="Q83">
        <f t="shared" si="101"/>
        <v>7.8554923417251503E-3</v>
      </c>
      <c r="R83">
        <f t="shared" si="102"/>
        <v>4.9107976253412993E-3</v>
      </c>
      <c r="S83">
        <f t="shared" si="103"/>
        <v>0</v>
      </c>
      <c r="T83">
        <f t="shared" si="104"/>
        <v>25.307527986343004</v>
      </c>
      <c r="U83">
        <f t="shared" si="105"/>
        <v>25.307527986343004</v>
      </c>
      <c r="V83">
        <f t="shared" si="106"/>
        <v>3.2384446525452439</v>
      </c>
      <c r="W83">
        <f t="shared" si="107"/>
        <v>49.885731859949516</v>
      </c>
      <c r="X83">
        <f t="shared" si="108"/>
        <v>1.6193187162823999</v>
      </c>
      <c r="Y83">
        <f t="shared" si="109"/>
        <v>3.2460558478494748</v>
      </c>
      <c r="Z83">
        <f t="shared" si="110"/>
        <v>1.6191259362628441</v>
      </c>
      <c r="AA83">
        <f t="shared" si="111"/>
        <v>-6.3305613226313655</v>
      </c>
      <c r="AB83">
        <f t="shared" si="112"/>
        <v>5.878860419213062</v>
      </c>
      <c r="AC83">
        <f t="shared" si="113"/>
        <v>0.45161126967739912</v>
      </c>
      <c r="AD83">
        <f t="shared" si="114"/>
        <v>-8.9633740904204728E-5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48267.604181393865</v>
      </c>
      <c r="AJ83" t="s">
        <v>391</v>
      </c>
      <c r="AK83" t="s">
        <v>391</v>
      </c>
      <c r="AL83">
        <v>0</v>
      </c>
      <c r="AM83">
        <v>0</v>
      </c>
      <c r="AN83" t="e">
        <f t="shared" si="118"/>
        <v>#DIV/0!</v>
      </c>
      <c r="AO83">
        <v>0</v>
      </c>
      <c r="AP83" t="s">
        <v>391</v>
      </c>
      <c r="AQ83" t="s">
        <v>391</v>
      </c>
      <c r="AR83">
        <v>0</v>
      </c>
      <c r="AS83">
        <v>0</v>
      </c>
      <c r="AT83" t="e">
        <f t="shared" si="119"/>
        <v>#DIV/0!</v>
      </c>
      <c r="AU83">
        <v>0.5</v>
      </c>
      <c r="AV83">
        <f t="shared" si="120"/>
        <v>0</v>
      </c>
      <c r="AW83">
        <f t="shared" si="121"/>
        <v>-1.03027008828466</v>
      </c>
      <c r="AX83" t="e">
        <f t="shared" si="122"/>
        <v>#DIV/0!</v>
      </c>
      <c r="AY83" t="e">
        <f t="shared" si="123"/>
        <v>#DIV/0!</v>
      </c>
      <c r="AZ83" t="e">
        <f t="shared" si="124"/>
        <v>#DIV/0!</v>
      </c>
      <c r="BA83" t="e">
        <f t="shared" si="125"/>
        <v>#DIV/0!</v>
      </c>
      <c r="BB83" t="s">
        <v>391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 t="e">
        <f t="shared" si="130"/>
        <v>#DIV/0!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238</v>
      </c>
      <c r="BM83">
        <v>300</v>
      </c>
      <c r="BN83">
        <v>300</v>
      </c>
      <c r="BO83">
        <v>300</v>
      </c>
      <c r="BP83">
        <v>10402.799999999999</v>
      </c>
      <c r="BQ83">
        <v>978.41</v>
      </c>
      <c r="BR83">
        <v>-7.35668E-3</v>
      </c>
      <c r="BS83">
        <v>3.15</v>
      </c>
      <c r="BT83" t="s">
        <v>391</v>
      </c>
      <c r="BU83" t="s">
        <v>391</v>
      </c>
      <c r="BV83" t="s">
        <v>391</v>
      </c>
      <c r="BW83" t="s">
        <v>391</v>
      </c>
      <c r="BX83" t="s">
        <v>391</v>
      </c>
      <c r="BY83" t="s">
        <v>391</v>
      </c>
      <c r="BZ83" t="s">
        <v>391</v>
      </c>
      <c r="CA83" t="s">
        <v>391</v>
      </c>
      <c r="CB83" t="s">
        <v>391</v>
      </c>
      <c r="CC83" t="s">
        <v>391</v>
      </c>
      <c r="CD83">
        <f t="shared" si="134"/>
        <v>0</v>
      </c>
      <c r="CE83">
        <f t="shared" si="135"/>
        <v>0</v>
      </c>
      <c r="CF83">
        <f t="shared" si="136"/>
        <v>0</v>
      </c>
      <c r="CG83">
        <f t="shared" si="137"/>
        <v>0</v>
      </c>
      <c r="CH83">
        <v>6</v>
      </c>
      <c r="CI83">
        <v>0.5</v>
      </c>
      <c r="CJ83" t="s">
        <v>392</v>
      </c>
      <c r="CK83">
        <v>2</v>
      </c>
      <c r="CL83">
        <v>1634338296.5999999</v>
      </c>
      <c r="CM83">
        <v>55.46</v>
      </c>
      <c r="CN83">
        <v>54.846600000000002</v>
      </c>
      <c r="CO83">
        <v>17.788399999999999</v>
      </c>
      <c r="CP83">
        <v>17.703800000000001</v>
      </c>
      <c r="CQ83">
        <v>53.353400000000001</v>
      </c>
      <c r="CR83">
        <v>17.627500000000001</v>
      </c>
      <c r="CS83">
        <v>999.976</v>
      </c>
      <c r="CT83">
        <v>90.932199999999995</v>
      </c>
      <c r="CU83">
        <v>0.10008599999999999</v>
      </c>
      <c r="CV83">
        <v>25.347000000000001</v>
      </c>
      <c r="CW83">
        <v>-264.755</v>
      </c>
      <c r="CX83">
        <v>999.9</v>
      </c>
      <c r="CY83">
        <v>0</v>
      </c>
      <c r="CZ83">
        <v>0</v>
      </c>
      <c r="DA83">
        <v>9982.5</v>
      </c>
      <c r="DB83">
        <v>0</v>
      </c>
      <c r="DC83">
        <v>0.27582000000000001</v>
      </c>
      <c r="DD83">
        <v>0.61341500000000004</v>
      </c>
      <c r="DE83">
        <v>56.464399999999998</v>
      </c>
      <c r="DF83">
        <v>55.835099999999997</v>
      </c>
      <c r="DG83">
        <v>8.4569900000000003E-2</v>
      </c>
      <c r="DH83">
        <v>54.846600000000002</v>
      </c>
      <c r="DI83">
        <v>17.703800000000001</v>
      </c>
      <c r="DJ83">
        <v>1.61754</v>
      </c>
      <c r="DK83">
        <v>1.60985</v>
      </c>
      <c r="DL83">
        <v>14.126899999999999</v>
      </c>
      <c r="DM83">
        <v>14.0534</v>
      </c>
      <c r="DN83">
        <v>0</v>
      </c>
      <c r="DO83">
        <v>0</v>
      </c>
      <c r="DP83">
        <v>0</v>
      </c>
      <c r="DQ83">
        <v>0</v>
      </c>
      <c r="DR83">
        <v>3.31</v>
      </c>
      <c r="DS83">
        <v>0</v>
      </c>
      <c r="DT83">
        <v>-21.79</v>
      </c>
      <c r="DU83">
        <v>-1.83</v>
      </c>
      <c r="DV83">
        <v>34.875</v>
      </c>
      <c r="DW83">
        <v>40.5</v>
      </c>
      <c r="DX83">
        <v>37.25</v>
      </c>
      <c r="DY83">
        <v>40.436999999999998</v>
      </c>
      <c r="DZ83">
        <v>35.936999999999998</v>
      </c>
      <c r="EA83">
        <v>0</v>
      </c>
      <c r="EB83">
        <v>0</v>
      </c>
      <c r="EC83">
        <v>0</v>
      </c>
      <c r="ED83">
        <v>6256.5</v>
      </c>
      <c r="EE83">
        <v>0</v>
      </c>
      <c r="EF83">
        <v>2.6573076923076902</v>
      </c>
      <c r="EG83">
        <v>1.32547003609972</v>
      </c>
      <c r="EH83">
        <v>5.1319658806939401</v>
      </c>
      <c r="EI83">
        <v>-17.5611538461538</v>
      </c>
      <c r="EJ83">
        <v>15</v>
      </c>
      <c r="EK83">
        <v>1634338236.5999999</v>
      </c>
      <c r="EL83" t="s">
        <v>533</v>
      </c>
      <c r="EM83">
        <v>1634338235.5999999</v>
      </c>
      <c r="EN83">
        <v>1634338236.5999999</v>
      </c>
      <c r="EO83">
        <v>136</v>
      </c>
      <c r="EP83">
        <v>-1.7999999999999999E-2</v>
      </c>
      <c r="EQ83">
        <v>0</v>
      </c>
      <c r="ER83">
        <v>2.1070000000000002</v>
      </c>
      <c r="ES83">
        <v>0.161</v>
      </c>
      <c r="ET83">
        <v>59</v>
      </c>
      <c r="EU83">
        <v>18</v>
      </c>
      <c r="EV83">
        <v>0.09</v>
      </c>
      <c r="EW83">
        <v>0.14000000000000001</v>
      </c>
      <c r="EX83">
        <v>0.63210540000000004</v>
      </c>
      <c r="EY83">
        <v>-8.8541831144466204E-2</v>
      </c>
      <c r="EZ83">
        <v>2.81474231642969E-2</v>
      </c>
      <c r="FA83">
        <v>1</v>
      </c>
      <c r="FB83">
        <v>5.13707625E-2</v>
      </c>
      <c r="FC83">
        <v>7.3436515947467099E-2</v>
      </c>
      <c r="FD83">
        <v>1.00298225436866E-2</v>
      </c>
      <c r="FE83">
        <v>1</v>
      </c>
      <c r="FF83">
        <v>2</v>
      </c>
      <c r="FG83">
        <v>2</v>
      </c>
      <c r="FH83" t="s">
        <v>394</v>
      </c>
      <c r="FI83">
        <v>3.8843800000000002</v>
      </c>
      <c r="FJ83">
        <v>2.7589199999999998</v>
      </c>
      <c r="FK83">
        <v>1.44245E-2</v>
      </c>
      <c r="FL83">
        <v>1.4880900000000001E-2</v>
      </c>
      <c r="FM83">
        <v>8.4947400000000006E-2</v>
      </c>
      <c r="FN83">
        <v>8.5286699999999993E-2</v>
      </c>
      <c r="FO83">
        <v>38833.699999999997</v>
      </c>
      <c r="FP83">
        <v>42624.800000000003</v>
      </c>
      <c r="FQ83">
        <v>35693.599999999999</v>
      </c>
      <c r="FR83">
        <v>39264.1</v>
      </c>
      <c r="FS83">
        <v>46331.7</v>
      </c>
      <c r="FT83">
        <v>51851.199999999997</v>
      </c>
      <c r="FU83">
        <v>55810.6</v>
      </c>
      <c r="FV83">
        <v>62954.1</v>
      </c>
      <c r="FW83">
        <v>2.6607699999999999</v>
      </c>
      <c r="FX83">
        <v>2.2611699999999999</v>
      </c>
      <c r="FY83">
        <v>-0.66902499999999998</v>
      </c>
      <c r="FZ83">
        <v>0</v>
      </c>
      <c r="GA83">
        <v>-244.74799999999999</v>
      </c>
      <c r="GB83">
        <v>999.9</v>
      </c>
      <c r="GC83">
        <v>51.911000000000001</v>
      </c>
      <c r="GD83">
        <v>27.472999999999999</v>
      </c>
      <c r="GE83">
        <v>21.007100000000001</v>
      </c>
      <c r="GF83">
        <v>56.420400000000001</v>
      </c>
      <c r="GG83">
        <v>44.5152</v>
      </c>
      <c r="GH83">
        <v>3</v>
      </c>
      <c r="GI83">
        <v>-0.25397599999999998</v>
      </c>
      <c r="GJ83">
        <v>-0.91382099999999999</v>
      </c>
      <c r="GK83">
        <v>20.148599999999998</v>
      </c>
      <c r="GL83">
        <v>5.2030599999999998</v>
      </c>
      <c r="GM83">
        <v>12.006500000000001</v>
      </c>
      <c r="GN83">
        <v>4.9757499999999997</v>
      </c>
      <c r="GO83">
        <v>3.29305</v>
      </c>
      <c r="GP83">
        <v>44.6</v>
      </c>
      <c r="GQ83">
        <v>2212.4</v>
      </c>
      <c r="GR83">
        <v>9999</v>
      </c>
      <c r="GS83">
        <v>9999</v>
      </c>
      <c r="GT83">
        <v>1.8631</v>
      </c>
      <c r="GU83">
        <v>1.86799</v>
      </c>
      <c r="GV83">
        <v>1.86771</v>
      </c>
      <c r="GW83">
        <v>1.8689</v>
      </c>
      <c r="GX83">
        <v>1.86981</v>
      </c>
      <c r="GY83">
        <v>1.86582</v>
      </c>
      <c r="GZ83">
        <v>1.8669100000000001</v>
      </c>
      <c r="HA83">
        <v>1.8683000000000001</v>
      </c>
      <c r="HB83">
        <v>5</v>
      </c>
      <c r="HC83">
        <v>0</v>
      </c>
      <c r="HD83">
        <v>0</v>
      </c>
      <c r="HE83">
        <v>0</v>
      </c>
      <c r="HF83" t="s">
        <v>395</v>
      </c>
      <c r="HG83" t="s">
        <v>396</v>
      </c>
      <c r="HH83" t="s">
        <v>397</v>
      </c>
      <c r="HI83" t="s">
        <v>397</v>
      </c>
      <c r="HJ83" t="s">
        <v>397</v>
      </c>
      <c r="HK83" t="s">
        <v>397</v>
      </c>
      <c r="HL83">
        <v>0</v>
      </c>
      <c r="HM83">
        <v>100</v>
      </c>
      <c r="HN83">
        <v>100</v>
      </c>
      <c r="HO83">
        <v>2.1070000000000002</v>
      </c>
      <c r="HP83">
        <v>0.16089999999999999</v>
      </c>
      <c r="HQ83">
        <v>2.10656</v>
      </c>
      <c r="HR83">
        <v>0</v>
      </c>
      <c r="HS83">
        <v>0</v>
      </c>
      <c r="HT83">
        <v>0</v>
      </c>
      <c r="HU83">
        <v>0.16085999999999601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1</v>
      </c>
      <c r="ID83">
        <v>1</v>
      </c>
      <c r="IE83">
        <v>0.35034199999999999</v>
      </c>
      <c r="IF83">
        <v>0</v>
      </c>
      <c r="IG83">
        <v>2.9980500000000001</v>
      </c>
      <c r="IH83">
        <v>2.9565399999999999</v>
      </c>
      <c r="II83">
        <v>2.7453599999999998</v>
      </c>
      <c r="IJ83">
        <v>2.3278799999999999</v>
      </c>
      <c r="IK83">
        <v>31.848800000000001</v>
      </c>
      <c r="IL83">
        <v>24.2364</v>
      </c>
      <c r="IM83">
        <v>18</v>
      </c>
      <c r="IN83">
        <v>1076.9100000000001</v>
      </c>
      <c r="IO83">
        <v>667.52300000000002</v>
      </c>
      <c r="IP83">
        <v>25.000299999999999</v>
      </c>
      <c r="IQ83">
        <v>23.951000000000001</v>
      </c>
      <c r="IR83">
        <v>30.0001</v>
      </c>
      <c r="IS83">
        <v>23.8218</v>
      </c>
      <c r="IT83">
        <v>23.7745</v>
      </c>
      <c r="IU83">
        <v>100</v>
      </c>
      <c r="IV83">
        <v>14.584899999999999</v>
      </c>
      <c r="IW83">
        <v>67.474599999999995</v>
      </c>
      <c r="IX83">
        <v>25</v>
      </c>
      <c r="IY83">
        <v>400</v>
      </c>
      <c r="IZ83">
        <v>17.679400000000001</v>
      </c>
      <c r="JA83">
        <v>103.51900000000001</v>
      </c>
      <c r="JB83">
        <v>104.803</v>
      </c>
    </row>
    <row r="84" spans="1:262" x14ac:dyDescent="0.2">
      <c r="A84">
        <v>68</v>
      </c>
      <c r="B84">
        <v>1634338301.5999999</v>
      </c>
      <c r="C84">
        <v>1362.5</v>
      </c>
      <c r="D84" t="s">
        <v>546</v>
      </c>
      <c r="E84" t="s">
        <v>547</v>
      </c>
      <c r="F84" t="s">
        <v>390</v>
      </c>
      <c r="G84">
        <v>1634338301.5999999</v>
      </c>
      <c r="H84">
        <f t="shared" si="92"/>
        <v>1.1860070059956652E-4</v>
      </c>
      <c r="I84">
        <f t="shared" si="93"/>
        <v>0.11860070059956651</v>
      </c>
      <c r="J84">
        <f t="shared" si="94"/>
        <v>-1.0386620918314706</v>
      </c>
      <c r="K84">
        <f t="shared" si="95"/>
        <v>55.150100000000002</v>
      </c>
      <c r="L84">
        <f t="shared" si="96"/>
        <v>306.72996210370343</v>
      </c>
      <c r="M84">
        <f t="shared" si="97"/>
        <v>27.92237503102788</v>
      </c>
      <c r="N84">
        <f t="shared" si="98"/>
        <v>5.0204478383433999</v>
      </c>
      <c r="O84">
        <f t="shared" si="99"/>
        <v>6.4764265770604346E-3</v>
      </c>
      <c r="P84">
        <f t="shared" si="100"/>
        <v>2.7630283232947224</v>
      </c>
      <c r="Q84">
        <f t="shared" si="101"/>
        <v>6.4680048193874141E-3</v>
      </c>
      <c r="R84">
        <f t="shared" si="102"/>
        <v>4.0432587444654607E-3</v>
      </c>
      <c r="S84">
        <f t="shared" si="103"/>
        <v>0</v>
      </c>
      <c r="T84">
        <f t="shared" si="104"/>
        <v>25.32089315780458</v>
      </c>
      <c r="U84">
        <f t="shared" si="105"/>
        <v>25.32089315780458</v>
      </c>
      <c r="V84">
        <f t="shared" si="106"/>
        <v>3.2410200453057287</v>
      </c>
      <c r="W84">
        <f t="shared" si="107"/>
        <v>49.774586731870919</v>
      </c>
      <c r="X84">
        <f t="shared" si="108"/>
        <v>1.6163354851303999</v>
      </c>
      <c r="Y84">
        <f t="shared" si="109"/>
        <v>3.2473107086501476</v>
      </c>
      <c r="Z84">
        <f t="shared" si="110"/>
        <v>1.6246845601753288</v>
      </c>
      <c r="AA84">
        <f t="shared" si="111"/>
        <v>-5.2302908964408834</v>
      </c>
      <c r="AB84">
        <f t="shared" si="112"/>
        <v>4.8571277007243125</v>
      </c>
      <c r="AC84">
        <f t="shared" si="113"/>
        <v>0.37310202606291526</v>
      </c>
      <c r="AD84">
        <f t="shared" si="114"/>
        <v>-6.1169653655213096E-5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48278.204110744402</v>
      </c>
      <c r="AJ84" t="s">
        <v>391</v>
      </c>
      <c r="AK84" t="s">
        <v>391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391</v>
      </c>
      <c r="AQ84" t="s">
        <v>391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0</v>
      </c>
      <c r="AW84">
        <f t="shared" si="121"/>
        <v>-1.0386620918314706</v>
      </c>
      <c r="AX84" t="e">
        <f t="shared" si="122"/>
        <v>#DIV/0!</v>
      </c>
      <c r="AY84" t="e">
        <f t="shared" si="123"/>
        <v>#DIV/0!</v>
      </c>
      <c r="AZ84" t="e">
        <f t="shared" si="124"/>
        <v>#DIV/0!</v>
      </c>
      <c r="BA84" t="e">
        <f t="shared" si="125"/>
        <v>#DIV/0!</v>
      </c>
      <c r="BB84" t="s">
        <v>391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238</v>
      </c>
      <c r="BM84">
        <v>300</v>
      </c>
      <c r="BN84">
        <v>300</v>
      </c>
      <c r="BO84">
        <v>300</v>
      </c>
      <c r="BP84">
        <v>10402.799999999999</v>
      </c>
      <c r="BQ84">
        <v>978.41</v>
      </c>
      <c r="BR84">
        <v>-7.35668E-3</v>
      </c>
      <c r="BS84">
        <v>3.15</v>
      </c>
      <c r="BT84" t="s">
        <v>391</v>
      </c>
      <c r="BU84" t="s">
        <v>391</v>
      </c>
      <c r="BV84" t="s">
        <v>391</v>
      </c>
      <c r="BW84" t="s">
        <v>391</v>
      </c>
      <c r="BX84" t="s">
        <v>391</v>
      </c>
      <c r="BY84" t="s">
        <v>391</v>
      </c>
      <c r="BZ84" t="s">
        <v>391</v>
      </c>
      <c r="CA84" t="s">
        <v>391</v>
      </c>
      <c r="CB84" t="s">
        <v>391</v>
      </c>
      <c r="CC84" t="s">
        <v>391</v>
      </c>
      <c r="CD84">
        <f t="shared" si="134"/>
        <v>0</v>
      </c>
      <c r="CE84">
        <f t="shared" si="135"/>
        <v>0</v>
      </c>
      <c r="CF84">
        <f t="shared" si="136"/>
        <v>0</v>
      </c>
      <c r="CG84">
        <f t="shared" si="137"/>
        <v>0</v>
      </c>
      <c r="CH84">
        <v>6</v>
      </c>
      <c r="CI84">
        <v>0.5</v>
      </c>
      <c r="CJ84" t="s">
        <v>392</v>
      </c>
      <c r="CK84">
        <v>2</v>
      </c>
      <c r="CL84">
        <v>1634338301.5999999</v>
      </c>
      <c r="CM84">
        <v>55.150100000000002</v>
      </c>
      <c r="CN84">
        <v>54.530799999999999</v>
      </c>
      <c r="CO84">
        <v>17.755600000000001</v>
      </c>
      <c r="CP84">
        <v>17.685700000000001</v>
      </c>
      <c r="CQ84">
        <v>53.043599999999998</v>
      </c>
      <c r="CR84">
        <v>17.594799999999999</v>
      </c>
      <c r="CS84">
        <v>999.95600000000002</v>
      </c>
      <c r="CT84">
        <v>90.932299999999998</v>
      </c>
      <c r="CU84">
        <v>0.100134</v>
      </c>
      <c r="CV84">
        <v>25.3535</v>
      </c>
      <c r="CW84">
        <v>-264.74200000000002</v>
      </c>
      <c r="CX84">
        <v>999.9</v>
      </c>
      <c r="CY84">
        <v>0</v>
      </c>
      <c r="CZ84">
        <v>0</v>
      </c>
      <c r="DA84">
        <v>9985</v>
      </c>
      <c r="DB84">
        <v>0</v>
      </c>
      <c r="DC84">
        <v>0.27582000000000001</v>
      </c>
      <c r="DD84">
        <v>0.61937699999999996</v>
      </c>
      <c r="DE84">
        <v>56.147100000000002</v>
      </c>
      <c r="DF84">
        <v>55.512500000000003</v>
      </c>
      <c r="DG84">
        <v>6.9942500000000005E-2</v>
      </c>
      <c r="DH84">
        <v>54.530799999999999</v>
      </c>
      <c r="DI84">
        <v>17.685700000000001</v>
      </c>
      <c r="DJ84">
        <v>1.61456</v>
      </c>
      <c r="DK84">
        <v>1.6082000000000001</v>
      </c>
      <c r="DL84">
        <v>14.0985</v>
      </c>
      <c r="DM84">
        <v>14.037599999999999</v>
      </c>
      <c r="DN84">
        <v>0</v>
      </c>
      <c r="DO84">
        <v>0</v>
      </c>
      <c r="DP84">
        <v>0</v>
      </c>
      <c r="DQ84">
        <v>0</v>
      </c>
      <c r="DR84">
        <v>3.72</v>
      </c>
      <c r="DS84">
        <v>0</v>
      </c>
      <c r="DT84">
        <v>-18.059999999999999</v>
      </c>
      <c r="DU84">
        <v>-0.81</v>
      </c>
      <c r="DV84">
        <v>34.875</v>
      </c>
      <c r="DW84">
        <v>40.561999999999998</v>
      </c>
      <c r="DX84">
        <v>37.311999999999998</v>
      </c>
      <c r="DY84">
        <v>40.436999999999998</v>
      </c>
      <c r="DZ84">
        <v>35.936999999999998</v>
      </c>
      <c r="EA84">
        <v>0</v>
      </c>
      <c r="EB84">
        <v>0</v>
      </c>
      <c r="EC84">
        <v>0</v>
      </c>
      <c r="ED84">
        <v>6261.3000001907303</v>
      </c>
      <c r="EE84">
        <v>0</v>
      </c>
      <c r="EF84">
        <v>2.9461538461538499</v>
      </c>
      <c r="EG84">
        <v>1.3750426591709699</v>
      </c>
      <c r="EH84">
        <v>-13.778461390170801</v>
      </c>
      <c r="EI84">
        <v>-17.6746153846154</v>
      </c>
      <c r="EJ84">
        <v>15</v>
      </c>
      <c r="EK84">
        <v>1634338236.5999999</v>
      </c>
      <c r="EL84" t="s">
        <v>533</v>
      </c>
      <c r="EM84">
        <v>1634338235.5999999</v>
      </c>
      <c r="EN84">
        <v>1634338236.5999999</v>
      </c>
      <c r="EO84">
        <v>136</v>
      </c>
      <c r="EP84">
        <v>-1.7999999999999999E-2</v>
      </c>
      <c r="EQ84">
        <v>0</v>
      </c>
      <c r="ER84">
        <v>2.1070000000000002</v>
      </c>
      <c r="ES84">
        <v>0.161</v>
      </c>
      <c r="ET84">
        <v>59</v>
      </c>
      <c r="EU84">
        <v>18</v>
      </c>
      <c r="EV84">
        <v>0.09</v>
      </c>
      <c r="EW84">
        <v>0.14000000000000001</v>
      </c>
      <c r="EX84">
        <v>0.62058563414634105</v>
      </c>
      <c r="EY84">
        <v>-3.5277052264808401E-2</v>
      </c>
      <c r="EZ84">
        <v>2.4876336126151598E-2</v>
      </c>
      <c r="FA84">
        <v>1</v>
      </c>
      <c r="FB84">
        <v>6.0356041463414598E-2</v>
      </c>
      <c r="FC84">
        <v>9.8403714982578397E-2</v>
      </c>
      <c r="FD84">
        <v>1.31541343078429E-2</v>
      </c>
      <c r="FE84">
        <v>1</v>
      </c>
      <c r="FF84">
        <v>2</v>
      </c>
      <c r="FG84">
        <v>2</v>
      </c>
      <c r="FH84" t="s">
        <v>394</v>
      </c>
      <c r="FI84">
        <v>3.88436</v>
      </c>
      <c r="FJ84">
        <v>2.7589999999999999</v>
      </c>
      <c r="FK84">
        <v>1.4342199999999999E-2</v>
      </c>
      <c r="FL84">
        <v>1.4796699999999999E-2</v>
      </c>
      <c r="FM84">
        <v>8.48333E-2</v>
      </c>
      <c r="FN84">
        <v>8.5225200000000001E-2</v>
      </c>
      <c r="FO84">
        <v>38837</v>
      </c>
      <c r="FP84">
        <v>42628.7</v>
      </c>
      <c r="FQ84">
        <v>35693.599999999999</v>
      </c>
      <c r="FR84">
        <v>39264.300000000003</v>
      </c>
      <c r="FS84">
        <v>46337.7</v>
      </c>
      <c r="FT84">
        <v>51855</v>
      </c>
      <c r="FU84">
        <v>55810.8</v>
      </c>
      <c r="FV84">
        <v>62954.5</v>
      </c>
      <c r="FW84">
        <v>2.6605799999999999</v>
      </c>
      <c r="FX84">
        <v>2.26105</v>
      </c>
      <c r="FY84">
        <v>-0.668485</v>
      </c>
      <c r="FZ84">
        <v>0</v>
      </c>
      <c r="GA84">
        <v>-244.751</v>
      </c>
      <c r="GB84">
        <v>999.9</v>
      </c>
      <c r="GC84">
        <v>51.911000000000001</v>
      </c>
      <c r="GD84">
        <v>27.472999999999999</v>
      </c>
      <c r="GE84">
        <v>21.006599999999999</v>
      </c>
      <c r="GF84">
        <v>56.310400000000001</v>
      </c>
      <c r="GG84">
        <v>44.5152</v>
      </c>
      <c r="GH84">
        <v>3</v>
      </c>
      <c r="GI84">
        <v>-0.25401899999999999</v>
      </c>
      <c r="GJ84">
        <v>-0.91080300000000003</v>
      </c>
      <c r="GK84">
        <v>20.148499999999999</v>
      </c>
      <c r="GL84">
        <v>5.2030599999999998</v>
      </c>
      <c r="GM84">
        <v>12.0082</v>
      </c>
      <c r="GN84">
        <v>4.9756999999999998</v>
      </c>
      <c r="GO84">
        <v>3.2930299999999999</v>
      </c>
      <c r="GP84">
        <v>44.6</v>
      </c>
      <c r="GQ84">
        <v>2212.8000000000002</v>
      </c>
      <c r="GR84">
        <v>9999</v>
      </c>
      <c r="GS84">
        <v>9999</v>
      </c>
      <c r="GT84">
        <v>1.8631</v>
      </c>
      <c r="GU84">
        <v>1.86799</v>
      </c>
      <c r="GV84">
        <v>1.86771</v>
      </c>
      <c r="GW84">
        <v>1.8689100000000001</v>
      </c>
      <c r="GX84">
        <v>1.8697999999999999</v>
      </c>
      <c r="GY84">
        <v>1.86581</v>
      </c>
      <c r="GZ84">
        <v>1.8669100000000001</v>
      </c>
      <c r="HA84">
        <v>1.86829</v>
      </c>
      <c r="HB84">
        <v>5</v>
      </c>
      <c r="HC84">
        <v>0</v>
      </c>
      <c r="HD84">
        <v>0</v>
      </c>
      <c r="HE84">
        <v>0</v>
      </c>
      <c r="HF84" t="s">
        <v>395</v>
      </c>
      <c r="HG84" t="s">
        <v>396</v>
      </c>
      <c r="HH84" t="s">
        <v>397</v>
      </c>
      <c r="HI84" t="s">
        <v>397</v>
      </c>
      <c r="HJ84" t="s">
        <v>397</v>
      </c>
      <c r="HK84" t="s">
        <v>397</v>
      </c>
      <c r="HL84">
        <v>0</v>
      </c>
      <c r="HM84">
        <v>100</v>
      </c>
      <c r="HN84">
        <v>100</v>
      </c>
      <c r="HO84">
        <v>2.1070000000000002</v>
      </c>
      <c r="HP84">
        <v>0.1608</v>
      </c>
      <c r="HQ84">
        <v>2.10656</v>
      </c>
      <c r="HR84">
        <v>0</v>
      </c>
      <c r="HS84">
        <v>0</v>
      </c>
      <c r="HT84">
        <v>0</v>
      </c>
      <c r="HU84">
        <v>0.16085999999999601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1.1000000000000001</v>
      </c>
      <c r="ID84">
        <v>1.1000000000000001</v>
      </c>
      <c r="IE84">
        <v>0.34912100000000001</v>
      </c>
      <c r="IF84">
        <v>0</v>
      </c>
      <c r="IG84">
        <v>2.9968300000000001</v>
      </c>
      <c r="IH84">
        <v>2.9565399999999999</v>
      </c>
      <c r="II84">
        <v>2.7453599999999998</v>
      </c>
      <c r="IJ84">
        <v>2.32178</v>
      </c>
      <c r="IK84">
        <v>31.848800000000001</v>
      </c>
      <c r="IL84">
        <v>24.245100000000001</v>
      </c>
      <c r="IM84">
        <v>18</v>
      </c>
      <c r="IN84">
        <v>1076.6300000000001</v>
      </c>
      <c r="IO84">
        <v>667.39400000000001</v>
      </c>
      <c r="IP84">
        <v>25.000399999999999</v>
      </c>
      <c r="IQ84">
        <v>23.951000000000001</v>
      </c>
      <c r="IR84">
        <v>30.0001</v>
      </c>
      <c r="IS84">
        <v>23.8201</v>
      </c>
      <c r="IT84">
        <v>23.772400000000001</v>
      </c>
      <c r="IU84">
        <v>100</v>
      </c>
      <c r="IV84">
        <v>14.584899999999999</v>
      </c>
      <c r="IW84">
        <v>67.474599999999995</v>
      </c>
      <c r="IX84">
        <v>25</v>
      </c>
      <c r="IY84">
        <v>400</v>
      </c>
      <c r="IZ84">
        <v>17.679400000000001</v>
      </c>
      <c r="JA84">
        <v>103.51900000000001</v>
      </c>
      <c r="JB84">
        <v>104.804</v>
      </c>
    </row>
    <row r="85" spans="1:262" x14ac:dyDescent="0.2">
      <c r="A85">
        <v>69</v>
      </c>
      <c r="B85">
        <v>1634338306.5999999</v>
      </c>
      <c r="C85">
        <v>1367.5</v>
      </c>
      <c r="D85" t="s">
        <v>548</v>
      </c>
      <c r="E85" t="s">
        <v>549</v>
      </c>
      <c r="F85" t="s">
        <v>390</v>
      </c>
      <c r="G85">
        <v>1634338306.5999999</v>
      </c>
      <c r="H85">
        <f t="shared" si="92"/>
        <v>1.074100392911616E-4</v>
      </c>
      <c r="I85">
        <f t="shared" si="93"/>
        <v>0.10741003929116159</v>
      </c>
      <c r="J85">
        <f t="shared" si="94"/>
        <v>-1.1420977538463197</v>
      </c>
      <c r="K85">
        <f t="shared" si="95"/>
        <v>54.795999999999999</v>
      </c>
      <c r="L85">
        <f t="shared" si="96"/>
        <v>361.06339553587719</v>
      </c>
      <c r="M85">
        <f t="shared" si="97"/>
        <v>32.870207303964257</v>
      </c>
      <c r="N85">
        <f t="shared" si="98"/>
        <v>4.9884754358851993</v>
      </c>
      <c r="O85">
        <f t="shared" si="99"/>
        <v>5.8557467419415917E-3</v>
      </c>
      <c r="P85">
        <f t="shared" si="100"/>
        <v>2.7694713964129427</v>
      </c>
      <c r="Q85">
        <f t="shared" si="101"/>
        <v>5.8488769338650021E-3</v>
      </c>
      <c r="R85">
        <f t="shared" si="102"/>
        <v>3.6561646233351443E-3</v>
      </c>
      <c r="S85">
        <f t="shared" si="103"/>
        <v>0</v>
      </c>
      <c r="T85">
        <f t="shared" si="104"/>
        <v>25.328733710826416</v>
      </c>
      <c r="U85">
        <f t="shared" si="105"/>
        <v>25.328733710826416</v>
      </c>
      <c r="V85">
        <f t="shared" si="106"/>
        <v>3.2425317080713603</v>
      </c>
      <c r="W85">
        <f t="shared" si="107"/>
        <v>49.72910132294183</v>
      </c>
      <c r="X85">
        <f t="shared" si="108"/>
        <v>1.61530978628158</v>
      </c>
      <c r="Y85">
        <f t="shared" si="109"/>
        <v>3.2482183335502572</v>
      </c>
      <c r="Z85">
        <f t="shared" si="110"/>
        <v>1.6272219217897803</v>
      </c>
      <c r="AA85">
        <f t="shared" si="111"/>
        <v>-4.7367827327402265</v>
      </c>
      <c r="AB85">
        <f t="shared" si="112"/>
        <v>4.3995450993701786</v>
      </c>
      <c r="AC85">
        <f t="shared" si="113"/>
        <v>0.33718767754142143</v>
      </c>
      <c r="AD85">
        <f t="shared" si="114"/>
        <v>-4.9955828626657706E-5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48453.979741402632</v>
      </c>
      <c r="AJ85" t="s">
        <v>391</v>
      </c>
      <c r="AK85" t="s">
        <v>391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391</v>
      </c>
      <c r="AQ85" t="s">
        <v>391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0</v>
      </c>
      <c r="AW85">
        <f t="shared" si="121"/>
        <v>-1.1420977538463197</v>
      </c>
      <c r="AX85" t="e">
        <f t="shared" si="122"/>
        <v>#DIV/0!</v>
      </c>
      <c r="AY85" t="e">
        <f t="shared" si="123"/>
        <v>#DIV/0!</v>
      </c>
      <c r="AZ85" t="e">
        <f t="shared" si="124"/>
        <v>#DIV/0!</v>
      </c>
      <c r="BA85" t="e">
        <f t="shared" si="125"/>
        <v>#DIV/0!</v>
      </c>
      <c r="BB85" t="s">
        <v>391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238</v>
      </c>
      <c r="BM85">
        <v>300</v>
      </c>
      <c r="BN85">
        <v>300</v>
      </c>
      <c r="BO85">
        <v>300</v>
      </c>
      <c r="BP85">
        <v>10402.799999999999</v>
      </c>
      <c r="BQ85">
        <v>978.41</v>
      </c>
      <c r="BR85">
        <v>-7.35668E-3</v>
      </c>
      <c r="BS85">
        <v>3.15</v>
      </c>
      <c r="BT85" t="s">
        <v>391</v>
      </c>
      <c r="BU85" t="s">
        <v>391</v>
      </c>
      <c r="BV85" t="s">
        <v>391</v>
      </c>
      <c r="BW85" t="s">
        <v>391</v>
      </c>
      <c r="BX85" t="s">
        <v>391</v>
      </c>
      <c r="BY85" t="s">
        <v>391</v>
      </c>
      <c r="BZ85" t="s">
        <v>391</v>
      </c>
      <c r="CA85" t="s">
        <v>391</v>
      </c>
      <c r="CB85" t="s">
        <v>391</v>
      </c>
      <c r="CC85" t="s">
        <v>391</v>
      </c>
      <c r="CD85">
        <f t="shared" si="134"/>
        <v>0</v>
      </c>
      <c r="CE85">
        <f t="shared" si="135"/>
        <v>0</v>
      </c>
      <c r="CF85">
        <f t="shared" si="136"/>
        <v>0</v>
      </c>
      <c r="CG85">
        <f t="shared" si="137"/>
        <v>0</v>
      </c>
      <c r="CH85">
        <v>6</v>
      </c>
      <c r="CI85">
        <v>0.5</v>
      </c>
      <c r="CJ85" t="s">
        <v>392</v>
      </c>
      <c r="CK85">
        <v>2</v>
      </c>
      <c r="CL85">
        <v>1634338306.5999999</v>
      </c>
      <c r="CM85">
        <v>54.795999999999999</v>
      </c>
      <c r="CN85">
        <v>54.1143</v>
      </c>
      <c r="CO85">
        <v>17.743400000000001</v>
      </c>
      <c r="CP85">
        <v>17.680099999999999</v>
      </c>
      <c r="CQ85">
        <v>52.689399999999999</v>
      </c>
      <c r="CR85">
        <v>17.582599999999999</v>
      </c>
      <c r="CS85">
        <v>1000.04</v>
      </c>
      <c r="CT85">
        <v>90.937299999999993</v>
      </c>
      <c r="CU85">
        <v>9.9918699999999999E-2</v>
      </c>
      <c r="CV85">
        <v>25.3582</v>
      </c>
      <c r="CW85">
        <v>-264.78399999999999</v>
      </c>
      <c r="CX85">
        <v>999.9</v>
      </c>
      <c r="CY85">
        <v>0</v>
      </c>
      <c r="CZ85">
        <v>0</v>
      </c>
      <c r="DA85">
        <v>10022.5</v>
      </c>
      <c r="DB85">
        <v>0</v>
      </c>
      <c r="DC85">
        <v>0.27582000000000001</v>
      </c>
      <c r="DD85">
        <v>0.68167500000000003</v>
      </c>
      <c r="DE85">
        <v>55.785800000000002</v>
      </c>
      <c r="DF85">
        <v>55.088299999999997</v>
      </c>
      <c r="DG85">
        <v>6.3314400000000007E-2</v>
      </c>
      <c r="DH85">
        <v>54.1143</v>
      </c>
      <c r="DI85">
        <v>17.680099999999999</v>
      </c>
      <c r="DJ85">
        <v>1.61354</v>
      </c>
      <c r="DK85">
        <v>1.60778</v>
      </c>
      <c r="DL85">
        <v>14.088699999999999</v>
      </c>
      <c r="DM85">
        <v>14.0336</v>
      </c>
      <c r="DN85">
        <v>0</v>
      </c>
      <c r="DO85">
        <v>0</v>
      </c>
      <c r="DP85">
        <v>0</v>
      </c>
      <c r="DQ85">
        <v>0</v>
      </c>
      <c r="DR85">
        <v>4.4800000000000004</v>
      </c>
      <c r="DS85">
        <v>0</v>
      </c>
      <c r="DT85">
        <v>-13.36</v>
      </c>
      <c r="DU85">
        <v>0.08</v>
      </c>
      <c r="DV85">
        <v>34.936999999999998</v>
      </c>
      <c r="DW85">
        <v>40.561999999999998</v>
      </c>
      <c r="DX85">
        <v>37.311999999999998</v>
      </c>
      <c r="DY85">
        <v>40.5</v>
      </c>
      <c r="DZ85">
        <v>35.936999999999998</v>
      </c>
      <c r="EA85">
        <v>0</v>
      </c>
      <c r="EB85">
        <v>0</v>
      </c>
      <c r="EC85">
        <v>0</v>
      </c>
      <c r="ED85">
        <v>6266.7000000476801</v>
      </c>
      <c r="EE85">
        <v>0</v>
      </c>
      <c r="EF85">
        <v>2.9424000000000001</v>
      </c>
      <c r="EG85">
        <v>-0.99538471740142798</v>
      </c>
      <c r="EH85">
        <v>5.6800000380858</v>
      </c>
      <c r="EI85">
        <v>-18.0824</v>
      </c>
      <c r="EJ85">
        <v>15</v>
      </c>
      <c r="EK85">
        <v>1634338236.5999999</v>
      </c>
      <c r="EL85" t="s">
        <v>533</v>
      </c>
      <c r="EM85">
        <v>1634338235.5999999</v>
      </c>
      <c r="EN85">
        <v>1634338236.5999999</v>
      </c>
      <c r="EO85">
        <v>136</v>
      </c>
      <c r="EP85">
        <v>-1.7999999999999999E-2</v>
      </c>
      <c r="EQ85">
        <v>0</v>
      </c>
      <c r="ER85">
        <v>2.1070000000000002</v>
      </c>
      <c r="ES85">
        <v>0.161</v>
      </c>
      <c r="ET85">
        <v>59</v>
      </c>
      <c r="EU85">
        <v>18</v>
      </c>
      <c r="EV85">
        <v>0.09</v>
      </c>
      <c r="EW85">
        <v>0.14000000000000001</v>
      </c>
      <c r="EX85">
        <v>0.62394674999999999</v>
      </c>
      <c r="EY85">
        <v>4.5409103189492497E-2</v>
      </c>
      <c r="EZ85">
        <v>2.1042381320504101E-2</v>
      </c>
      <c r="FA85">
        <v>1</v>
      </c>
      <c r="FB85">
        <v>6.3963980000000004E-2</v>
      </c>
      <c r="FC85">
        <v>7.0707433395872404E-2</v>
      </c>
      <c r="FD85">
        <v>1.2248247204155399E-2</v>
      </c>
      <c r="FE85">
        <v>1</v>
      </c>
      <c r="FF85">
        <v>2</v>
      </c>
      <c r="FG85">
        <v>2</v>
      </c>
      <c r="FH85" t="s">
        <v>394</v>
      </c>
      <c r="FI85">
        <v>3.8844699999999999</v>
      </c>
      <c r="FJ85">
        <v>2.7591100000000002</v>
      </c>
      <c r="FK85">
        <v>1.42487E-2</v>
      </c>
      <c r="FL85">
        <v>1.46864E-2</v>
      </c>
      <c r="FM85">
        <v>8.4795200000000001E-2</v>
      </c>
      <c r="FN85">
        <v>8.52107E-2</v>
      </c>
      <c r="FO85">
        <v>38840.6</v>
      </c>
      <c r="FP85">
        <v>42633</v>
      </c>
      <c r="FQ85">
        <v>35693.5</v>
      </c>
      <c r="FR85">
        <v>39263.800000000003</v>
      </c>
      <c r="FS85">
        <v>46339.199999999997</v>
      </c>
      <c r="FT85">
        <v>51855.7</v>
      </c>
      <c r="FU85">
        <v>55810.2</v>
      </c>
      <c r="FV85">
        <v>62954.3</v>
      </c>
      <c r="FW85">
        <v>2.6620200000000001</v>
      </c>
      <c r="FX85">
        <v>2.2604700000000002</v>
      </c>
      <c r="FY85">
        <v>-0.66978099999999996</v>
      </c>
      <c r="FZ85">
        <v>0</v>
      </c>
      <c r="GA85">
        <v>-244.75399999999999</v>
      </c>
      <c r="GB85">
        <v>999.9</v>
      </c>
      <c r="GC85">
        <v>51.911000000000001</v>
      </c>
      <c r="GD85">
        <v>27.472999999999999</v>
      </c>
      <c r="GE85">
        <v>21.006499999999999</v>
      </c>
      <c r="GF85">
        <v>56.320399999999999</v>
      </c>
      <c r="GG85">
        <v>44.527200000000001</v>
      </c>
      <c r="GH85">
        <v>3</v>
      </c>
      <c r="GI85">
        <v>-0.253994</v>
      </c>
      <c r="GJ85">
        <v>-0.90838799999999997</v>
      </c>
      <c r="GK85">
        <v>20.148499999999999</v>
      </c>
      <c r="GL85">
        <v>5.2024600000000003</v>
      </c>
      <c r="GM85">
        <v>12.0068</v>
      </c>
      <c r="GN85">
        <v>4.9756999999999998</v>
      </c>
      <c r="GO85">
        <v>3.2930299999999999</v>
      </c>
      <c r="GP85">
        <v>44.6</v>
      </c>
      <c r="GQ85">
        <v>2212.8000000000002</v>
      </c>
      <c r="GR85">
        <v>9999</v>
      </c>
      <c r="GS85">
        <v>9999</v>
      </c>
      <c r="GT85">
        <v>1.8631</v>
      </c>
      <c r="GU85">
        <v>1.86798</v>
      </c>
      <c r="GV85">
        <v>1.8676999999999999</v>
      </c>
      <c r="GW85">
        <v>1.8689100000000001</v>
      </c>
      <c r="GX85">
        <v>1.86981</v>
      </c>
      <c r="GY85">
        <v>1.86578</v>
      </c>
      <c r="GZ85">
        <v>1.8669100000000001</v>
      </c>
      <c r="HA85">
        <v>1.86829</v>
      </c>
      <c r="HB85">
        <v>5</v>
      </c>
      <c r="HC85">
        <v>0</v>
      </c>
      <c r="HD85">
        <v>0</v>
      </c>
      <c r="HE85">
        <v>0</v>
      </c>
      <c r="HF85" t="s">
        <v>395</v>
      </c>
      <c r="HG85" t="s">
        <v>396</v>
      </c>
      <c r="HH85" t="s">
        <v>397</v>
      </c>
      <c r="HI85" t="s">
        <v>397</v>
      </c>
      <c r="HJ85" t="s">
        <v>397</v>
      </c>
      <c r="HK85" t="s">
        <v>397</v>
      </c>
      <c r="HL85">
        <v>0</v>
      </c>
      <c r="HM85">
        <v>100</v>
      </c>
      <c r="HN85">
        <v>100</v>
      </c>
      <c r="HO85">
        <v>2.1070000000000002</v>
      </c>
      <c r="HP85">
        <v>0.1608</v>
      </c>
      <c r="HQ85">
        <v>2.10656</v>
      </c>
      <c r="HR85">
        <v>0</v>
      </c>
      <c r="HS85">
        <v>0</v>
      </c>
      <c r="HT85">
        <v>0</v>
      </c>
      <c r="HU85">
        <v>0.16085999999999601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1.2</v>
      </c>
      <c r="ID85">
        <v>1.2</v>
      </c>
      <c r="IE85">
        <v>0.34789999999999999</v>
      </c>
      <c r="IF85">
        <v>0</v>
      </c>
      <c r="IG85">
        <v>2.9980500000000001</v>
      </c>
      <c r="IH85">
        <v>2.9553199999999999</v>
      </c>
      <c r="II85">
        <v>2.7453599999999998</v>
      </c>
      <c r="IJ85">
        <v>2.32056</v>
      </c>
      <c r="IK85">
        <v>31.848800000000001</v>
      </c>
      <c r="IL85">
        <v>24.245100000000001</v>
      </c>
      <c r="IM85">
        <v>18</v>
      </c>
      <c r="IN85">
        <v>1078.3800000000001</v>
      </c>
      <c r="IO85">
        <v>666.92200000000003</v>
      </c>
      <c r="IP85">
        <v>25.000399999999999</v>
      </c>
      <c r="IQ85">
        <v>23.949000000000002</v>
      </c>
      <c r="IR85">
        <v>30.0001</v>
      </c>
      <c r="IS85">
        <v>23.819800000000001</v>
      </c>
      <c r="IT85">
        <v>23.772400000000001</v>
      </c>
      <c r="IU85">
        <v>100</v>
      </c>
      <c r="IV85">
        <v>14.584899999999999</v>
      </c>
      <c r="IW85">
        <v>67.474599999999995</v>
      </c>
      <c r="IX85">
        <v>25</v>
      </c>
      <c r="IY85">
        <v>400</v>
      </c>
      <c r="IZ85">
        <v>17.679400000000001</v>
      </c>
      <c r="JA85">
        <v>103.518</v>
      </c>
      <c r="JB85">
        <v>104.803</v>
      </c>
    </row>
    <row r="86" spans="1:262" x14ac:dyDescent="0.2">
      <c r="A86">
        <v>70</v>
      </c>
      <c r="B86">
        <v>1634338311.5999999</v>
      </c>
      <c r="C86">
        <v>1372.5</v>
      </c>
      <c r="D86" t="s">
        <v>550</v>
      </c>
      <c r="E86" t="s">
        <v>551</v>
      </c>
      <c r="F86" t="s">
        <v>390</v>
      </c>
      <c r="G86">
        <v>1634338311.5999999</v>
      </c>
      <c r="H86">
        <f t="shared" si="92"/>
        <v>1.033286808115488E-4</v>
      </c>
      <c r="I86">
        <f t="shared" si="93"/>
        <v>0.10332868081154881</v>
      </c>
      <c r="J86">
        <f t="shared" si="94"/>
        <v>-1.0395860852828809</v>
      </c>
      <c r="K86">
        <f t="shared" si="95"/>
        <v>54.461599999999997</v>
      </c>
      <c r="L86">
        <f t="shared" si="96"/>
        <v>344.3933201479702</v>
      </c>
      <c r="M86">
        <f t="shared" si="97"/>
        <v>31.352199832685578</v>
      </c>
      <c r="N86">
        <f t="shared" si="98"/>
        <v>4.9579677261863191</v>
      </c>
      <c r="O86">
        <f t="shared" si="99"/>
        <v>5.6287290822097475E-3</v>
      </c>
      <c r="P86">
        <f t="shared" si="100"/>
        <v>2.7628871503522898</v>
      </c>
      <c r="Q86">
        <f t="shared" si="101"/>
        <v>5.6223661904835969E-3</v>
      </c>
      <c r="R86">
        <f t="shared" si="102"/>
        <v>3.5145499374673096E-3</v>
      </c>
      <c r="S86">
        <f t="shared" si="103"/>
        <v>0</v>
      </c>
      <c r="T86">
        <f t="shared" si="104"/>
        <v>25.331890678591975</v>
      </c>
      <c r="U86">
        <f t="shared" si="105"/>
        <v>25.331890678591975</v>
      </c>
      <c r="V86">
        <f t="shared" si="106"/>
        <v>3.2431405470587724</v>
      </c>
      <c r="W86">
        <f t="shared" si="107"/>
        <v>49.704307216818158</v>
      </c>
      <c r="X86">
        <f t="shared" si="108"/>
        <v>1.6147060233148998</v>
      </c>
      <c r="Y86">
        <f t="shared" si="109"/>
        <v>3.2486239397147072</v>
      </c>
      <c r="Z86">
        <f t="shared" si="110"/>
        <v>1.6284345237438727</v>
      </c>
      <c r="AA86">
        <f t="shared" si="111"/>
        <v>-4.5567948237893026</v>
      </c>
      <c r="AB86">
        <f t="shared" si="112"/>
        <v>4.231647175778642</v>
      </c>
      <c r="AC86">
        <f t="shared" si="113"/>
        <v>0.32510121101239714</v>
      </c>
      <c r="AD86">
        <f t="shared" si="114"/>
        <v>-4.6436998263565954E-5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48273.322044798973</v>
      </c>
      <c r="AJ86" t="s">
        <v>391</v>
      </c>
      <c r="AK86" t="s">
        <v>391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391</v>
      </c>
      <c r="AQ86" t="s">
        <v>391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0</v>
      </c>
      <c r="AW86">
        <f t="shared" si="121"/>
        <v>-1.0395860852828809</v>
      </c>
      <c r="AX86" t="e">
        <f t="shared" si="122"/>
        <v>#DIV/0!</v>
      </c>
      <c r="AY86" t="e">
        <f t="shared" si="123"/>
        <v>#DIV/0!</v>
      </c>
      <c r="AZ86" t="e">
        <f t="shared" si="124"/>
        <v>#DIV/0!</v>
      </c>
      <c r="BA86" t="e">
        <f t="shared" si="125"/>
        <v>#DIV/0!</v>
      </c>
      <c r="BB86" t="s">
        <v>391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238</v>
      </c>
      <c r="BM86">
        <v>300</v>
      </c>
      <c r="BN86">
        <v>300</v>
      </c>
      <c r="BO86">
        <v>300</v>
      </c>
      <c r="BP86">
        <v>10402.799999999999</v>
      </c>
      <c r="BQ86">
        <v>978.41</v>
      </c>
      <c r="BR86">
        <v>-7.35668E-3</v>
      </c>
      <c r="BS86">
        <v>3.15</v>
      </c>
      <c r="BT86" t="s">
        <v>391</v>
      </c>
      <c r="BU86" t="s">
        <v>391</v>
      </c>
      <c r="BV86" t="s">
        <v>391</v>
      </c>
      <c r="BW86" t="s">
        <v>391</v>
      </c>
      <c r="BX86" t="s">
        <v>391</v>
      </c>
      <c r="BY86" t="s">
        <v>391</v>
      </c>
      <c r="BZ86" t="s">
        <v>391</v>
      </c>
      <c r="CA86" t="s">
        <v>391</v>
      </c>
      <c r="CB86" t="s">
        <v>391</v>
      </c>
      <c r="CC86" t="s">
        <v>391</v>
      </c>
      <c r="CD86">
        <f t="shared" si="134"/>
        <v>0</v>
      </c>
      <c r="CE86">
        <f t="shared" si="135"/>
        <v>0</v>
      </c>
      <c r="CF86">
        <f t="shared" si="136"/>
        <v>0</v>
      </c>
      <c r="CG86">
        <f t="shared" si="137"/>
        <v>0</v>
      </c>
      <c r="CH86">
        <v>6</v>
      </c>
      <c r="CI86">
        <v>0.5</v>
      </c>
      <c r="CJ86" t="s">
        <v>392</v>
      </c>
      <c r="CK86">
        <v>2</v>
      </c>
      <c r="CL86">
        <v>1634338311.5999999</v>
      </c>
      <c r="CM86">
        <v>54.461599999999997</v>
      </c>
      <c r="CN86">
        <v>53.841200000000001</v>
      </c>
      <c r="CO86">
        <v>17.736999999999998</v>
      </c>
      <c r="CP86">
        <v>17.676100000000002</v>
      </c>
      <c r="CQ86">
        <v>52.3551</v>
      </c>
      <c r="CR86">
        <v>17.5762</v>
      </c>
      <c r="CS86">
        <v>999.96</v>
      </c>
      <c r="CT86">
        <v>90.936099999999996</v>
      </c>
      <c r="CU86">
        <v>9.9927699999999994E-2</v>
      </c>
      <c r="CV86">
        <v>25.360299999999999</v>
      </c>
      <c r="CW86">
        <v>-264.77800000000002</v>
      </c>
      <c r="CX86">
        <v>999.9</v>
      </c>
      <c r="CY86">
        <v>0</v>
      </c>
      <c r="CZ86">
        <v>0</v>
      </c>
      <c r="DA86">
        <v>9983.75</v>
      </c>
      <c r="DB86">
        <v>0</v>
      </c>
      <c r="DC86">
        <v>0.27582000000000001</v>
      </c>
      <c r="DD86">
        <v>0.62041100000000005</v>
      </c>
      <c r="DE86">
        <v>55.445</v>
      </c>
      <c r="DF86">
        <v>54.81</v>
      </c>
      <c r="DG86">
        <v>6.0916900000000003E-2</v>
      </c>
      <c r="DH86">
        <v>53.841200000000001</v>
      </c>
      <c r="DI86">
        <v>17.676100000000002</v>
      </c>
      <c r="DJ86">
        <v>1.61293</v>
      </c>
      <c r="DK86">
        <v>1.6073999999999999</v>
      </c>
      <c r="DL86">
        <v>14.0829</v>
      </c>
      <c r="DM86">
        <v>14.0299</v>
      </c>
      <c r="DN86">
        <v>0</v>
      </c>
      <c r="DO86">
        <v>0</v>
      </c>
      <c r="DP86">
        <v>0</v>
      </c>
      <c r="DQ86">
        <v>0</v>
      </c>
      <c r="DR86">
        <v>3.29</v>
      </c>
      <c r="DS86">
        <v>0</v>
      </c>
      <c r="DT86">
        <v>-19.87</v>
      </c>
      <c r="DU86">
        <v>-2.17</v>
      </c>
      <c r="DV86">
        <v>34.936999999999998</v>
      </c>
      <c r="DW86">
        <v>40.625</v>
      </c>
      <c r="DX86">
        <v>37.311999999999998</v>
      </c>
      <c r="DY86">
        <v>40.561999999999998</v>
      </c>
      <c r="DZ86">
        <v>35.936999999999998</v>
      </c>
      <c r="EA86">
        <v>0</v>
      </c>
      <c r="EB86">
        <v>0</v>
      </c>
      <c r="EC86">
        <v>0</v>
      </c>
      <c r="ED86">
        <v>6271.5</v>
      </c>
      <c r="EE86">
        <v>0</v>
      </c>
      <c r="EF86">
        <v>3.1896</v>
      </c>
      <c r="EG86">
        <v>3.7799999363605798</v>
      </c>
      <c r="EH86">
        <v>-0.84615402052391897</v>
      </c>
      <c r="EI86">
        <v>-18.603999999999999</v>
      </c>
      <c r="EJ86">
        <v>15</v>
      </c>
      <c r="EK86">
        <v>1634338236.5999999</v>
      </c>
      <c r="EL86" t="s">
        <v>533</v>
      </c>
      <c r="EM86">
        <v>1634338235.5999999</v>
      </c>
      <c r="EN86">
        <v>1634338236.5999999</v>
      </c>
      <c r="EO86">
        <v>136</v>
      </c>
      <c r="EP86">
        <v>-1.7999999999999999E-2</v>
      </c>
      <c r="EQ86">
        <v>0</v>
      </c>
      <c r="ER86">
        <v>2.1070000000000002</v>
      </c>
      <c r="ES86">
        <v>0.161</v>
      </c>
      <c r="ET86">
        <v>59</v>
      </c>
      <c r="EU86">
        <v>18</v>
      </c>
      <c r="EV86">
        <v>0.09</v>
      </c>
      <c r="EW86">
        <v>0.14000000000000001</v>
      </c>
      <c r="EX86">
        <v>0.63206041463414597</v>
      </c>
      <c r="EY86">
        <v>4.3981463414633902E-2</v>
      </c>
      <c r="EZ86">
        <v>2.1461550345171301E-2</v>
      </c>
      <c r="FA86">
        <v>1</v>
      </c>
      <c r="FB86">
        <v>6.6119860975609804E-2</v>
      </c>
      <c r="FC86">
        <v>1.6883598606271699E-2</v>
      </c>
      <c r="FD86">
        <v>1.06836899569865E-2</v>
      </c>
      <c r="FE86">
        <v>1</v>
      </c>
      <c r="FF86">
        <v>2</v>
      </c>
      <c r="FG86">
        <v>2</v>
      </c>
      <c r="FH86" t="s">
        <v>394</v>
      </c>
      <c r="FI86">
        <v>3.88436</v>
      </c>
      <c r="FJ86">
        <v>2.7587799999999998</v>
      </c>
      <c r="FK86">
        <v>1.41596E-2</v>
      </c>
      <c r="FL86">
        <v>1.4613299999999999E-2</v>
      </c>
      <c r="FM86">
        <v>8.4772E-2</v>
      </c>
      <c r="FN86">
        <v>8.5195800000000002E-2</v>
      </c>
      <c r="FO86">
        <v>38843.800000000003</v>
      </c>
      <c r="FP86">
        <v>42636.3</v>
      </c>
      <c r="FQ86">
        <v>35693.199999999997</v>
      </c>
      <c r="FR86">
        <v>39263.9</v>
      </c>
      <c r="FS86">
        <v>46340.2</v>
      </c>
      <c r="FT86">
        <v>51856.2</v>
      </c>
      <c r="FU86">
        <v>55810</v>
      </c>
      <c r="FV86">
        <v>62954</v>
      </c>
      <c r="FW86">
        <v>2.66127</v>
      </c>
      <c r="FX86">
        <v>2.2606999999999999</v>
      </c>
      <c r="FY86">
        <v>-0.66969500000000004</v>
      </c>
      <c r="FZ86">
        <v>0</v>
      </c>
      <c r="GA86">
        <v>-244.751</v>
      </c>
      <c r="GB86">
        <v>999.9</v>
      </c>
      <c r="GC86">
        <v>51.911000000000001</v>
      </c>
      <c r="GD86">
        <v>27.472999999999999</v>
      </c>
      <c r="GE86">
        <v>21.0075</v>
      </c>
      <c r="GF86">
        <v>56.090400000000002</v>
      </c>
      <c r="GG86">
        <v>44.511200000000002</v>
      </c>
      <c r="GH86">
        <v>3</v>
      </c>
      <c r="GI86">
        <v>-0.25407000000000002</v>
      </c>
      <c r="GJ86">
        <v>-0.90721099999999999</v>
      </c>
      <c r="GK86">
        <v>20.148499999999999</v>
      </c>
      <c r="GL86">
        <v>5.2030599999999998</v>
      </c>
      <c r="GM86">
        <v>12.005599999999999</v>
      </c>
      <c r="GN86">
        <v>4.9757999999999996</v>
      </c>
      <c r="GO86">
        <v>3.2930000000000001</v>
      </c>
      <c r="GP86">
        <v>44.6</v>
      </c>
      <c r="GQ86">
        <v>2213.1999999999998</v>
      </c>
      <c r="GR86">
        <v>9999</v>
      </c>
      <c r="GS86">
        <v>9999</v>
      </c>
      <c r="GT86">
        <v>1.8631</v>
      </c>
      <c r="GU86">
        <v>1.8680000000000001</v>
      </c>
      <c r="GV86">
        <v>1.8676999999999999</v>
      </c>
      <c r="GW86">
        <v>1.8689</v>
      </c>
      <c r="GX86">
        <v>1.86981</v>
      </c>
      <c r="GY86">
        <v>1.86582</v>
      </c>
      <c r="GZ86">
        <v>1.8669100000000001</v>
      </c>
      <c r="HA86">
        <v>1.86829</v>
      </c>
      <c r="HB86">
        <v>5</v>
      </c>
      <c r="HC86">
        <v>0</v>
      </c>
      <c r="HD86">
        <v>0</v>
      </c>
      <c r="HE86">
        <v>0</v>
      </c>
      <c r="HF86" t="s">
        <v>395</v>
      </c>
      <c r="HG86" t="s">
        <v>396</v>
      </c>
      <c r="HH86" t="s">
        <v>397</v>
      </c>
      <c r="HI86" t="s">
        <v>397</v>
      </c>
      <c r="HJ86" t="s">
        <v>397</v>
      </c>
      <c r="HK86" t="s">
        <v>397</v>
      </c>
      <c r="HL86">
        <v>0</v>
      </c>
      <c r="HM86">
        <v>100</v>
      </c>
      <c r="HN86">
        <v>100</v>
      </c>
      <c r="HO86">
        <v>2.1059999999999999</v>
      </c>
      <c r="HP86">
        <v>0.1608</v>
      </c>
      <c r="HQ86">
        <v>2.10656</v>
      </c>
      <c r="HR86">
        <v>0</v>
      </c>
      <c r="HS86">
        <v>0</v>
      </c>
      <c r="HT86">
        <v>0</v>
      </c>
      <c r="HU86">
        <v>0.16085999999999601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1.3</v>
      </c>
      <c r="ID86">
        <v>1.2</v>
      </c>
      <c r="IE86">
        <v>0.34667999999999999</v>
      </c>
      <c r="IF86">
        <v>0</v>
      </c>
      <c r="IG86">
        <v>2.9980500000000001</v>
      </c>
      <c r="IH86">
        <v>2.9553199999999999</v>
      </c>
      <c r="II86">
        <v>2.7453599999999998</v>
      </c>
      <c r="IJ86">
        <v>2.3168899999999999</v>
      </c>
      <c r="IK86">
        <v>31.848800000000001</v>
      </c>
      <c r="IL86">
        <v>24.2364</v>
      </c>
      <c r="IM86">
        <v>18</v>
      </c>
      <c r="IN86">
        <v>1077.43</v>
      </c>
      <c r="IO86">
        <v>667.10599999999999</v>
      </c>
      <c r="IP86">
        <v>25.000299999999999</v>
      </c>
      <c r="IQ86">
        <v>23.949000000000002</v>
      </c>
      <c r="IR86">
        <v>30.0001</v>
      </c>
      <c r="IS86">
        <v>23.817799999999998</v>
      </c>
      <c r="IT86">
        <v>23.772300000000001</v>
      </c>
      <c r="IU86">
        <v>100</v>
      </c>
      <c r="IV86">
        <v>14.584899999999999</v>
      </c>
      <c r="IW86">
        <v>67.474599999999995</v>
      </c>
      <c r="IX86">
        <v>25</v>
      </c>
      <c r="IY86">
        <v>400</v>
      </c>
      <c r="IZ86">
        <v>17.679400000000001</v>
      </c>
      <c r="JA86">
        <v>103.518</v>
      </c>
      <c r="JB86">
        <v>104.803</v>
      </c>
    </row>
    <row r="87" spans="1:262" x14ac:dyDescent="0.2">
      <c r="A87">
        <v>71</v>
      </c>
      <c r="B87">
        <v>1634338316.5999999</v>
      </c>
      <c r="C87">
        <v>1377.5</v>
      </c>
      <c r="D87" t="s">
        <v>552</v>
      </c>
      <c r="E87" t="s">
        <v>553</v>
      </c>
      <c r="F87" t="s">
        <v>390</v>
      </c>
      <c r="G87">
        <v>1634338316.5999999</v>
      </c>
      <c r="H87">
        <f t="shared" si="92"/>
        <v>1.0164175693745488E-4</v>
      </c>
      <c r="I87">
        <f t="shared" si="93"/>
        <v>0.10164175693745488</v>
      </c>
      <c r="J87">
        <f t="shared" si="94"/>
        <v>-1.0395673641227612</v>
      </c>
      <c r="K87">
        <f t="shared" si="95"/>
        <v>54.164000000000001</v>
      </c>
      <c r="L87">
        <f t="shared" si="96"/>
        <v>349.18185403854312</v>
      </c>
      <c r="M87">
        <f t="shared" si="97"/>
        <v>31.788379055552216</v>
      </c>
      <c r="N87">
        <f t="shared" si="98"/>
        <v>4.9309142020159999</v>
      </c>
      <c r="O87">
        <f t="shared" si="99"/>
        <v>5.5320769334230371E-3</v>
      </c>
      <c r="P87">
        <f t="shared" si="100"/>
        <v>2.7660808678121662</v>
      </c>
      <c r="Q87">
        <f t="shared" si="101"/>
        <v>5.5259376420984628E-3</v>
      </c>
      <c r="R87">
        <f t="shared" si="102"/>
        <v>3.4542620371737403E-3</v>
      </c>
      <c r="S87">
        <f t="shared" si="103"/>
        <v>0</v>
      </c>
      <c r="T87">
        <f t="shared" si="104"/>
        <v>25.337284547714617</v>
      </c>
      <c r="U87">
        <f t="shared" si="105"/>
        <v>25.337284547714617</v>
      </c>
      <c r="V87">
        <f t="shared" si="106"/>
        <v>3.2441810161700664</v>
      </c>
      <c r="W87">
        <f t="shared" si="107"/>
        <v>49.67957382949573</v>
      </c>
      <c r="X87">
        <f t="shared" si="108"/>
        <v>1.6143727887007999</v>
      </c>
      <c r="Y87">
        <f t="shared" si="109"/>
        <v>3.2495705261914209</v>
      </c>
      <c r="Z87">
        <f t="shared" si="110"/>
        <v>1.6298082274692665</v>
      </c>
      <c r="AA87">
        <f t="shared" si="111"/>
        <v>-4.4824014809417605</v>
      </c>
      <c r="AB87">
        <f t="shared" si="112"/>
        <v>4.1628904750114621</v>
      </c>
      <c r="AC87">
        <f t="shared" si="113"/>
        <v>0.31946616790349697</v>
      </c>
      <c r="AD87">
        <f t="shared" si="114"/>
        <v>-4.4838026801663489E-5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48359.972439199752</v>
      </c>
      <c r="AJ87" t="s">
        <v>391</v>
      </c>
      <c r="AK87" t="s">
        <v>391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391</v>
      </c>
      <c r="AQ87" t="s">
        <v>391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0</v>
      </c>
      <c r="AW87">
        <f t="shared" si="121"/>
        <v>-1.0395673641227612</v>
      </c>
      <c r="AX87" t="e">
        <f t="shared" si="122"/>
        <v>#DIV/0!</v>
      </c>
      <c r="AY87" t="e">
        <f t="shared" si="123"/>
        <v>#DIV/0!</v>
      </c>
      <c r="AZ87" t="e">
        <f t="shared" si="124"/>
        <v>#DIV/0!</v>
      </c>
      <c r="BA87" t="e">
        <f t="shared" si="125"/>
        <v>#DIV/0!</v>
      </c>
      <c r="BB87" t="s">
        <v>391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238</v>
      </c>
      <c r="BM87">
        <v>300</v>
      </c>
      <c r="BN87">
        <v>300</v>
      </c>
      <c r="BO87">
        <v>300</v>
      </c>
      <c r="BP87">
        <v>10402.799999999999</v>
      </c>
      <c r="BQ87">
        <v>978.41</v>
      </c>
      <c r="BR87">
        <v>-7.35668E-3</v>
      </c>
      <c r="BS87">
        <v>3.15</v>
      </c>
      <c r="BT87" t="s">
        <v>391</v>
      </c>
      <c r="BU87" t="s">
        <v>391</v>
      </c>
      <c r="BV87" t="s">
        <v>391</v>
      </c>
      <c r="BW87" t="s">
        <v>391</v>
      </c>
      <c r="BX87" t="s">
        <v>391</v>
      </c>
      <c r="BY87" t="s">
        <v>391</v>
      </c>
      <c r="BZ87" t="s">
        <v>391</v>
      </c>
      <c r="CA87" t="s">
        <v>391</v>
      </c>
      <c r="CB87" t="s">
        <v>391</v>
      </c>
      <c r="CC87" t="s">
        <v>391</v>
      </c>
      <c r="CD87">
        <f t="shared" si="134"/>
        <v>0</v>
      </c>
      <c r="CE87">
        <f t="shared" si="135"/>
        <v>0</v>
      </c>
      <c r="CF87">
        <f t="shared" si="136"/>
        <v>0</v>
      </c>
      <c r="CG87">
        <f t="shared" si="137"/>
        <v>0</v>
      </c>
      <c r="CH87">
        <v>6</v>
      </c>
      <c r="CI87">
        <v>0.5</v>
      </c>
      <c r="CJ87" t="s">
        <v>392</v>
      </c>
      <c r="CK87">
        <v>2</v>
      </c>
      <c r="CL87">
        <v>1634338316.5999999</v>
      </c>
      <c r="CM87">
        <v>54.164000000000001</v>
      </c>
      <c r="CN87">
        <v>53.543599999999998</v>
      </c>
      <c r="CO87">
        <v>17.7332</v>
      </c>
      <c r="CP87">
        <v>17.673300000000001</v>
      </c>
      <c r="CQ87">
        <v>52.057499999999997</v>
      </c>
      <c r="CR87">
        <v>17.572399999999998</v>
      </c>
      <c r="CS87">
        <v>1000.06</v>
      </c>
      <c r="CT87">
        <v>90.936999999999998</v>
      </c>
      <c r="CU87">
        <v>9.9743999999999999E-2</v>
      </c>
      <c r="CV87">
        <v>25.365200000000002</v>
      </c>
      <c r="CW87">
        <v>-264.72300000000001</v>
      </c>
      <c r="CX87">
        <v>999.9</v>
      </c>
      <c r="CY87">
        <v>0</v>
      </c>
      <c r="CZ87">
        <v>0</v>
      </c>
      <c r="DA87">
        <v>10002.5</v>
      </c>
      <c r="DB87">
        <v>0</v>
      </c>
      <c r="DC87">
        <v>0.27582000000000001</v>
      </c>
      <c r="DD87">
        <v>0.62041500000000005</v>
      </c>
      <c r="DE87">
        <v>55.1419</v>
      </c>
      <c r="DF87">
        <v>54.506900000000002</v>
      </c>
      <c r="DG87">
        <v>5.9915499999999997E-2</v>
      </c>
      <c r="DH87">
        <v>53.543599999999998</v>
      </c>
      <c r="DI87">
        <v>17.673300000000001</v>
      </c>
      <c r="DJ87">
        <v>1.6126100000000001</v>
      </c>
      <c r="DK87">
        <v>1.6071599999999999</v>
      </c>
      <c r="DL87">
        <v>14.079800000000001</v>
      </c>
      <c r="DM87">
        <v>14.0276</v>
      </c>
      <c r="DN87">
        <v>0</v>
      </c>
      <c r="DO87">
        <v>0</v>
      </c>
      <c r="DP87">
        <v>0</v>
      </c>
      <c r="DQ87">
        <v>0</v>
      </c>
      <c r="DR87">
        <v>3.36</v>
      </c>
      <c r="DS87">
        <v>0</v>
      </c>
      <c r="DT87">
        <v>-18.239999999999998</v>
      </c>
      <c r="DU87">
        <v>-1.1399999999999999</v>
      </c>
      <c r="DV87">
        <v>34.936999999999998</v>
      </c>
      <c r="DW87">
        <v>40.625</v>
      </c>
      <c r="DX87">
        <v>37.375</v>
      </c>
      <c r="DY87">
        <v>40.561999999999998</v>
      </c>
      <c r="DZ87">
        <v>36</v>
      </c>
      <c r="EA87">
        <v>0</v>
      </c>
      <c r="EB87">
        <v>0</v>
      </c>
      <c r="EC87">
        <v>0</v>
      </c>
      <c r="ED87">
        <v>6276.3000001907303</v>
      </c>
      <c r="EE87">
        <v>0</v>
      </c>
      <c r="EF87">
        <v>3.4228000000000001</v>
      </c>
      <c r="EG87">
        <v>8.5953845649029006</v>
      </c>
      <c r="EH87">
        <v>-2.0623079062049401</v>
      </c>
      <c r="EI87">
        <v>-18.311599999999999</v>
      </c>
      <c r="EJ87">
        <v>15</v>
      </c>
      <c r="EK87">
        <v>1634338236.5999999</v>
      </c>
      <c r="EL87" t="s">
        <v>533</v>
      </c>
      <c r="EM87">
        <v>1634338235.5999999</v>
      </c>
      <c r="EN87">
        <v>1634338236.5999999</v>
      </c>
      <c r="EO87">
        <v>136</v>
      </c>
      <c r="EP87">
        <v>-1.7999999999999999E-2</v>
      </c>
      <c r="EQ87">
        <v>0</v>
      </c>
      <c r="ER87">
        <v>2.1070000000000002</v>
      </c>
      <c r="ES87">
        <v>0.161</v>
      </c>
      <c r="ET87">
        <v>59</v>
      </c>
      <c r="EU87">
        <v>18</v>
      </c>
      <c r="EV87">
        <v>0.09</v>
      </c>
      <c r="EW87">
        <v>0.14000000000000001</v>
      </c>
      <c r="EX87">
        <v>0.62864492500000002</v>
      </c>
      <c r="EY87">
        <v>8.44621125703576E-2</v>
      </c>
      <c r="EZ87">
        <v>2.05193027822432E-2</v>
      </c>
      <c r="FA87">
        <v>1</v>
      </c>
      <c r="FB87">
        <v>6.7160647500000004E-2</v>
      </c>
      <c r="FC87">
        <v>-7.2367514071294506E-2</v>
      </c>
      <c r="FD87">
        <v>7.9265895494527606E-3</v>
      </c>
      <c r="FE87">
        <v>1</v>
      </c>
      <c r="FF87">
        <v>2</v>
      </c>
      <c r="FG87">
        <v>2</v>
      </c>
      <c r="FH87" t="s">
        <v>394</v>
      </c>
      <c r="FI87">
        <v>3.88449</v>
      </c>
      <c r="FJ87">
        <v>2.7587600000000001</v>
      </c>
      <c r="FK87">
        <v>1.40806E-2</v>
      </c>
      <c r="FL87">
        <v>1.4534099999999999E-2</v>
      </c>
      <c r="FM87">
        <v>8.4759699999999993E-2</v>
      </c>
      <c r="FN87">
        <v>8.5187499999999999E-2</v>
      </c>
      <c r="FO87">
        <v>38847</v>
      </c>
      <c r="FP87">
        <v>42640.2</v>
      </c>
      <c r="FQ87">
        <v>35693.300000000003</v>
      </c>
      <c r="FR87">
        <v>39264.400000000001</v>
      </c>
      <c r="FS87">
        <v>46340.9</v>
      </c>
      <c r="FT87">
        <v>51857.2</v>
      </c>
      <c r="FU87">
        <v>55810</v>
      </c>
      <c r="FV87">
        <v>62954.6</v>
      </c>
      <c r="FW87">
        <v>2.6608000000000001</v>
      </c>
      <c r="FX87">
        <v>2.2609699999999999</v>
      </c>
      <c r="FY87">
        <v>-0.66798199999999996</v>
      </c>
      <c r="FZ87">
        <v>0</v>
      </c>
      <c r="GA87">
        <v>-244.74799999999999</v>
      </c>
      <c r="GB87">
        <v>999.9</v>
      </c>
      <c r="GC87">
        <v>51.911000000000001</v>
      </c>
      <c r="GD87">
        <v>27.472999999999999</v>
      </c>
      <c r="GE87">
        <v>21.006799999999998</v>
      </c>
      <c r="GF87">
        <v>56.370399999999997</v>
      </c>
      <c r="GG87">
        <v>44.519199999999998</v>
      </c>
      <c r="GH87">
        <v>3</v>
      </c>
      <c r="GI87">
        <v>-0.254083</v>
      </c>
      <c r="GJ87">
        <v>-0.90633699999999995</v>
      </c>
      <c r="GK87">
        <v>20.148599999999998</v>
      </c>
      <c r="GL87">
        <v>5.2032100000000003</v>
      </c>
      <c r="GM87">
        <v>12.007099999999999</v>
      </c>
      <c r="GN87">
        <v>4.9757499999999997</v>
      </c>
      <c r="GO87">
        <v>3.2930000000000001</v>
      </c>
      <c r="GP87">
        <v>44.6</v>
      </c>
      <c r="GQ87">
        <v>2213.1999999999998</v>
      </c>
      <c r="GR87">
        <v>9999</v>
      </c>
      <c r="GS87">
        <v>9999</v>
      </c>
      <c r="GT87">
        <v>1.8631</v>
      </c>
      <c r="GU87">
        <v>1.86799</v>
      </c>
      <c r="GV87">
        <v>1.86771</v>
      </c>
      <c r="GW87">
        <v>1.8689</v>
      </c>
      <c r="GX87">
        <v>1.8697999999999999</v>
      </c>
      <c r="GY87">
        <v>1.8657999999999999</v>
      </c>
      <c r="GZ87">
        <v>1.8669100000000001</v>
      </c>
      <c r="HA87">
        <v>1.86829</v>
      </c>
      <c r="HB87">
        <v>5</v>
      </c>
      <c r="HC87">
        <v>0</v>
      </c>
      <c r="HD87">
        <v>0</v>
      </c>
      <c r="HE87">
        <v>0</v>
      </c>
      <c r="HF87" t="s">
        <v>395</v>
      </c>
      <c r="HG87" t="s">
        <v>396</v>
      </c>
      <c r="HH87" t="s">
        <v>397</v>
      </c>
      <c r="HI87" t="s">
        <v>397</v>
      </c>
      <c r="HJ87" t="s">
        <v>397</v>
      </c>
      <c r="HK87" t="s">
        <v>397</v>
      </c>
      <c r="HL87">
        <v>0</v>
      </c>
      <c r="HM87">
        <v>100</v>
      </c>
      <c r="HN87">
        <v>100</v>
      </c>
      <c r="HO87">
        <v>2.1070000000000002</v>
      </c>
      <c r="HP87">
        <v>0.1608</v>
      </c>
      <c r="HQ87">
        <v>2.10656</v>
      </c>
      <c r="HR87">
        <v>0</v>
      </c>
      <c r="HS87">
        <v>0</v>
      </c>
      <c r="HT87">
        <v>0</v>
      </c>
      <c r="HU87">
        <v>0.16085999999999601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1.4</v>
      </c>
      <c r="ID87">
        <v>1.3</v>
      </c>
      <c r="IE87">
        <v>0.34545900000000002</v>
      </c>
      <c r="IF87">
        <v>0</v>
      </c>
      <c r="IG87">
        <v>2.9980500000000001</v>
      </c>
      <c r="IH87">
        <v>2.9565399999999999</v>
      </c>
      <c r="II87">
        <v>2.7453599999999998</v>
      </c>
      <c r="IJ87">
        <v>2.3120099999999999</v>
      </c>
      <c r="IK87">
        <v>31.848800000000001</v>
      </c>
      <c r="IL87">
        <v>24.245100000000001</v>
      </c>
      <c r="IM87">
        <v>18</v>
      </c>
      <c r="IN87">
        <v>1076.8499999999999</v>
      </c>
      <c r="IO87">
        <v>667.30700000000002</v>
      </c>
      <c r="IP87">
        <v>25.0002</v>
      </c>
      <c r="IQ87">
        <v>23.947500000000002</v>
      </c>
      <c r="IR87">
        <v>30.0001</v>
      </c>
      <c r="IS87">
        <v>23.817799999999998</v>
      </c>
      <c r="IT87">
        <v>23.770499999999998</v>
      </c>
      <c r="IU87">
        <v>100</v>
      </c>
      <c r="IV87">
        <v>14.584899999999999</v>
      </c>
      <c r="IW87">
        <v>67.474599999999995</v>
      </c>
      <c r="IX87">
        <v>25</v>
      </c>
      <c r="IY87">
        <v>400</v>
      </c>
      <c r="IZ87">
        <v>17.679400000000001</v>
      </c>
      <c r="JA87">
        <v>103.518</v>
      </c>
      <c r="JB87">
        <v>104.804</v>
      </c>
    </row>
    <row r="88" spans="1:262" x14ac:dyDescent="0.2">
      <c r="A88">
        <v>72</v>
      </c>
      <c r="B88">
        <v>1634338321.5999999</v>
      </c>
      <c r="C88">
        <v>1382.5</v>
      </c>
      <c r="D88" t="s">
        <v>554</v>
      </c>
      <c r="E88" t="s">
        <v>555</v>
      </c>
      <c r="F88" t="s">
        <v>390</v>
      </c>
      <c r="G88">
        <v>1634338321.5999999</v>
      </c>
      <c r="H88">
        <f t="shared" si="92"/>
        <v>9.9771273838873022E-5</v>
      </c>
      <c r="I88">
        <f t="shared" si="93"/>
        <v>9.977127383887302E-2</v>
      </c>
      <c r="J88">
        <f t="shared" si="94"/>
        <v>-1.0902309157541117</v>
      </c>
      <c r="K88">
        <f t="shared" si="95"/>
        <v>53.882100000000001</v>
      </c>
      <c r="L88">
        <f t="shared" si="96"/>
        <v>369.40290530912142</v>
      </c>
      <c r="M88">
        <f t="shared" si="97"/>
        <v>33.629087524261429</v>
      </c>
      <c r="N88">
        <f t="shared" si="98"/>
        <v>4.9052290354205397</v>
      </c>
      <c r="O88">
        <f t="shared" si="99"/>
        <v>5.4265117968882396E-3</v>
      </c>
      <c r="P88">
        <f t="shared" si="100"/>
        <v>2.7712507572736573</v>
      </c>
      <c r="Q88">
        <f t="shared" si="101"/>
        <v>5.4206154468845356E-3</v>
      </c>
      <c r="R88">
        <f t="shared" si="102"/>
        <v>3.3884138721641125E-3</v>
      </c>
      <c r="S88">
        <f t="shared" si="103"/>
        <v>0</v>
      </c>
      <c r="T88">
        <f t="shared" si="104"/>
        <v>25.343045850884092</v>
      </c>
      <c r="U88">
        <f t="shared" si="105"/>
        <v>25.343045850884092</v>
      </c>
      <c r="V88">
        <f t="shared" si="106"/>
        <v>3.2452926848631583</v>
      </c>
      <c r="W88">
        <f t="shared" si="107"/>
        <v>49.665395581016057</v>
      </c>
      <c r="X88">
        <f t="shared" si="108"/>
        <v>1.61441109655038</v>
      </c>
      <c r="Y88">
        <f t="shared" si="109"/>
        <v>3.2505753304972513</v>
      </c>
      <c r="Z88">
        <f t="shared" si="110"/>
        <v>1.6308815883127783</v>
      </c>
      <c r="AA88">
        <f t="shared" si="111"/>
        <v>-4.3999131762943007</v>
      </c>
      <c r="AB88">
        <f t="shared" si="112"/>
        <v>4.0868102902421892</v>
      </c>
      <c r="AC88">
        <f t="shared" si="113"/>
        <v>0.31305983148223515</v>
      </c>
      <c r="AD88">
        <f t="shared" si="114"/>
        <v>-4.3054569876410653E-5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48500.739200801312</v>
      </c>
      <c r="AJ88" t="s">
        <v>391</v>
      </c>
      <c r="AK88" t="s">
        <v>391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391</v>
      </c>
      <c r="AQ88" t="s">
        <v>391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0</v>
      </c>
      <c r="AW88">
        <f t="shared" si="121"/>
        <v>-1.0902309157541117</v>
      </c>
      <c r="AX88" t="e">
        <f t="shared" si="122"/>
        <v>#DIV/0!</v>
      </c>
      <c r="AY88" t="e">
        <f t="shared" si="123"/>
        <v>#DIV/0!</v>
      </c>
      <c r="AZ88" t="e">
        <f t="shared" si="124"/>
        <v>#DIV/0!</v>
      </c>
      <c r="BA88" t="e">
        <f t="shared" si="125"/>
        <v>#DIV/0!</v>
      </c>
      <c r="BB88" t="s">
        <v>391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238</v>
      </c>
      <c r="BM88">
        <v>300</v>
      </c>
      <c r="BN88">
        <v>300</v>
      </c>
      <c r="BO88">
        <v>300</v>
      </c>
      <c r="BP88">
        <v>10402.799999999999</v>
      </c>
      <c r="BQ88">
        <v>978.41</v>
      </c>
      <c r="BR88">
        <v>-7.35668E-3</v>
      </c>
      <c r="BS88">
        <v>3.15</v>
      </c>
      <c r="BT88" t="s">
        <v>391</v>
      </c>
      <c r="BU88" t="s">
        <v>391</v>
      </c>
      <c r="BV88" t="s">
        <v>391</v>
      </c>
      <c r="BW88" t="s">
        <v>391</v>
      </c>
      <c r="BX88" t="s">
        <v>391</v>
      </c>
      <c r="BY88" t="s">
        <v>391</v>
      </c>
      <c r="BZ88" t="s">
        <v>391</v>
      </c>
      <c r="CA88" t="s">
        <v>391</v>
      </c>
      <c r="CB88" t="s">
        <v>391</v>
      </c>
      <c r="CC88" t="s">
        <v>391</v>
      </c>
      <c r="CD88">
        <f t="shared" si="134"/>
        <v>0</v>
      </c>
      <c r="CE88">
        <f t="shared" si="135"/>
        <v>0</v>
      </c>
      <c r="CF88">
        <f t="shared" si="136"/>
        <v>0</v>
      </c>
      <c r="CG88">
        <f t="shared" si="137"/>
        <v>0</v>
      </c>
      <c r="CH88">
        <v>6</v>
      </c>
      <c r="CI88">
        <v>0.5</v>
      </c>
      <c r="CJ88" t="s">
        <v>392</v>
      </c>
      <c r="CK88">
        <v>2</v>
      </c>
      <c r="CL88">
        <v>1634338321.5999999</v>
      </c>
      <c r="CM88">
        <v>53.882100000000001</v>
      </c>
      <c r="CN88">
        <v>53.231200000000001</v>
      </c>
      <c r="CO88">
        <v>17.733699999999999</v>
      </c>
      <c r="CP88">
        <v>17.674900000000001</v>
      </c>
      <c r="CQ88">
        <v>51.775500000000001</v>
      </c>
      <c r="CR88">
        <v>17.572800000000001</v>
      </c>
      <c r="CS88">
        <v>1000.02</v>
      </c>
      <c r="CT88">
        <v>90.936599999999999</v>
      </c>
      <c r="CU88">
        <v>9.9737400000000004E-2</v>
      </c>
      <c r="CV88">
        <v>25.3704</v>
      </c>
      <c r="CW88">
        <v>-265.10599999999999</v>
      </c>
      <c r="CX88">
        <v>999.9</v>
      </c>
      <c r="CY88">
        <v>0</v>
      </c>
      <c r="CZ88">
        <v>0</v>
      </c>
      <c r="DA88">
        <v>10033.1</v>
      </c>
      <c r="DB88">
        <v>0</v>
      </c>
      <c r="DC88">
        <v>0.27582000000000001</v>
      </c>
      <c r="DD88">
        <v>0.65091299999999996</v>
      </c>
      <c r="DE88">
        <v>54.854799999999997</v>
      </c>
      <c r="DF88">
        <v>54.188899999999997</v>
      </c>
      <c r="DG88">
        <v>5.8752100000000002E-2</v>
      </c>
      <c r="DH88">
        <v>53.231200000000001</v>
      </c>
      <c r="DI88">
        <v>17.674900000000001</v>
      </c>
      <c r="DJ88">
        <v>1.6126400000000001</v>
      </c>
      <c r="DK88">
        <v>1.6073</v>
      </c>
      <c r="DL88">
        <v>14.0801</v>
      </c>
      <c r="DM88">
        <v>14.0289</v>
      </c>
      <c r="DN88">
        <v>0</v>
      </c>
      <c r="DO88">
        <v>0</v>
      </c>
      <c r="DP88">
        <v>0</v>
      </c>
      <c r="DQ88">
        <v>0</v>
      </c>
      <c r="DR88">
        <v>2.02</v>
      </c>
      <c r="DS88">
        <v>0</v>
      </c>
      <c r="DT88">
        <v>-19.73</v>
      </c>
      <c r="DU88">
        <v>-2.23</v>
      </c>
      <c r="DV88">
        <v>34.936999999999998</v>
      </c>
      <c r="DW88">
        <v>40.686999999999998</v>
      </c>
      <c r="DX88">
        <v>37.375</v>
      </c>
      <c r="DY88">
        <v>40.625</v>
      </c>
      <c r="DZ88">
        <v>36</v>
      </c>
      <c r="EA88">
        <v>0</v>
      </c>
      <c r="EB88">
        <v>0</v>
      </c>
      <c r="EC88">
        <v>0</v>
      </c>
      <c r="ED88">
        <v>6281.7000000476801</v>
      </c>
      <c r="EE88">
        <v>0</v>
      </c>
      <c r="EF88">
        <v>3.5161538461538502</v>
      </c>
      <c r="EG88">
        <v>-5.6615384170838201</v>
      </c>
      <c r="EH88">
        <v>5.5059827614246801</v>
      </c>
      <c r="EI88">
        <v>-18.3988461538462</v>
      </c>
      <c r="EJ88">
        <v>15</v>
      </c>
      <c r="EK88">
        <v>1634338236.5999999</v>
      </c>
      <c r="EL88" t="s">
        <v>533</v>
      </c>
      <c r="EM88">
        <v>1634338235.5999999</v>
      </c>
      <c r="EN88">
        <v>1634338236.5999999</v>
      </c>
      <c r="EO88">
        <v>136</v>
      </c>
      <c r="EP88">
        <v>-1.7999999999999999E-2</v>
      </c>
      <c r="EQ88">
        <v>0</v>
      </c>
      <c r="ER88">
        <v>2.1070000000000002</v>
      </c>
      <c r="ES88">
        <v>0.161</v>
      </c>
      <c r="ET88">
        <v>59</v>
      </c>
      <c r="EU88">
        <v>18</v>
      </c>
      <c r="EV88">
        <v>0.09</v>
      </c>
      <c r="EW88">
        <v>0.14000000000000001</v>
      </c>
      <c r="EX88">
        <v>0.62973599999999996</v>
      </c>
      <c r="EY88">
        <v>-5.6975351916375497E-2</v>
      </c>
      <c r="EZ88">
        <v>1.91000979259397E-2</v>
      </c>
      <c r="FA88">
        <v>1</v>
      </c>
      <c r="FB88">
        <v>6.2586524390243897E-2</v>
      </c>
      <c r="FC88">
        <v>-3.2012481533100899E-2</v>
      </c>
      <c r="FD88">
        <v>3.46492173893814E-3</v>
      </c>
      <c r="FE88">
        <v>1</v>
      </c>
      <c r="FF88">
        <v>2</v>
      </c>
      <c r="FG88">
        <v>2</v>
      </c>
      <c r="FH88" t="s">
        <v>394</v>
      </c>
      <c r="FI88">
        <v>3.8844400000000001</v>
      </c>
      <c r="FJ88">
        <v>2.75901</v>
      </c>
      <c r="FK88">
        <v>1.4005500000000001E-2</v>
      </c>
      <c r="FL88">
        <v>1.4450599999999999E-2</v>
      </c>
      <c r="FM88">
        <v>8.4761000000000003E-2</v>
      </c>
      <c r="FN88">
        <v>8.5192699999999996E-2</v>
      </c>
      <c r="FO88">
        <v>38850.300000000003</v>
      </c>
      <c r="FP88">
        <v>42643.8</v>
      </c>
      <c r="FQ88">
        <v>35693.599999999999</v>
      </c>
      <c r="FR88">
        <v>39264.400000000001</v>
      </c>
      <c r="FS88">
        <v>46340.9</v>
      </c>
      <c r="FT88">
        <v>51857.1</v>
      </c>
      <c r="FU88">
        <v>55810.1</v>
      </c>
      <c r="FV88">
        <v>62954.8</v>
      </c>
      <c r="FW88">
        <v>2.66262</v>
      </c>
      <c r="FX88">
        <v>2.2610199999999998</v>
      </c>
      <c r="FY88">
        <v>-0.68045800000000001</v>
      </c>
      <c r="FZ88">
        <v>0</v>
      </c>
      <c r="GA88">
        <v>-244.751</v>
      </c>
      <c r="GB88">
        <v>999.9</v>
      </c>
      <c r="GC88">
        <v>51.911000000000001</v>
      </c>
      <c r="GD88">
        <v>27.472999999999999</v>
      </c>
      <c r="GE88">
        <v>21.008099999999999</v>
      </c>
      <c r="GF88">
        <v>55.9604</v>
      </c>
      <c r="GG88">
        <v>44.5032</v>
      </c>
      <c r="GH88">
        <v>3</v>
      </c>
      <c r="GI88">
        <v>-0.25414599999999998</v>
      </c>
      <c r="GJ88">
        <v>-0.90449100000000004</v>
      </c>
      <c r="GK88">
        <v>20.148599999999998</v>
      </c>
      <c r="GL88">
        <v>5.20261</v>
      </c>
      <c r="GM88">
        <v>12.0077</v>
      </c>
      <c r="GN88">
        <v>4.9755500000000001</v>
      </c>
      <c r="GO88">
        <v>3.2930299999999999</v>
      </c>
      <c r="GP88">
        <v>44.6</v>
      </c>
      <c r="GQ88">
        <v>2213.6</v>
      </c>
      <c r="GR88">
        <v>9999</v>
      </c>
      <c r="GS88">
        <v>9999</v>
      </c>
      <c r="GT88">
        <v>1.8631</v>
      </c>
      <c r="GU88">
        <v>1.86798</v>
      </c>
      <c r="GV88">
        <v>1.8676999999999999</v>
      </c>
      <c r="GW88">
        <v>1.8689</v>
      </c>
      <c r="GX88">
        <v>1.86981</v>
      </c>
      <c r="GY88">
        <v>1.8658300000000001</v>
      </c>
      <c r="GZ88">
        <v>1.8669100000000001</v>
      </c>
      <c r="HA88">
        <v>1.8683000000000001</v>
      </c>
      <c r="HB88">
        <v>5</v>
      </c>
      <c r="HC88">
        <v>0</v>
      </c>
      <c r="HD88">
        <v>0</v>
      </c>
      <c r="HE88">
        <v>0</v>
      </c>
      <c r="HF88" t="s">
        <v>395</v>
      </c>
      <c r="HG88" t="s">
        <v>396</v>
      </c>
      <c r="HH88" t="s">
        <v>397</v>
      </c>
      <c r="HI88" t="s">
        <v>397</v>
      </c>
      <c r="HJ88" t="s">
        <v>397</v>
      </c>
      <c r="HK88" t="s">
        <v>397</v>
      </c>
      <c r="HL88">
        <v>0</v>
      </c>
      <c r="HM88">
        <v>100</v>
      </c>
      <c r="HN88">
        <v>100</v>
      </c>
      <c r="HO88">
        <v>2.1070000000000002</v>
      </c>
      <c r="HP88">
        <v>0.16089999999999999</v>
      </c>
      <c r="HQ88">
        <v>2.10656</v>
      </c>
      <c r="HR88">
        <v>0</v>
      </c>
      <c r="HS88">
        <v>0</v>
      </c>
      <c r="HT88">
        <v>0</v>
      </c>
      <c r="HU88">
        <v>0.16085999999999601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1.4</v>
      </c>
      <c r="ID88">
        <v>1.4</v>
      </c>
      <c r="IE88">
        <v>0.34423799999999999</v>
      </c>
      <c r="IF88">
        <v>0</v>
      </c>
      <c r="IG88">
        <v>2.9980500000000001</v>
      </c>
      <c r="IH88">
        <v>2.9565399999999999</v>
      </c>
      <c r="II88">
        <v>2.7453599999999998</v>
      </c>
      <c r="IJ88">
        <v>2.33521</v>
      </c>
      <c r="IK88">
        <v>31.848800000000001</v>
      </c>
      <c r="IL88">
        <v>24.245100000000001</v>
      </c>
      <c r="IM88">
        <v>18</v>
      </c>
      <c r="IN88">
        <v>1079.05</v>
      </c>
      <c r="IO88">
        <v>667.34799999999996</v>
      </c>
      <c r="IP88">
        <v>25.000299999999999</v>
      </c>
      <c r="IQ88">
        <v>23.946999999999999</v>
      </c>
      <c r="IR88">
        <v>30</v>
      </c>
      <c r="IS88">
        <v>23.8171</v>
      </c>
      <c r="IT88">
        <v>23.770499999999998</v>
      </c>
      <c r="IU88">
        <v>100</v>
      </c>
      <c r="IV88">
        <v>14.584899999999999</v>
      </c>
      <c r="IW88">
        <v>67.474599999999995</v>
      </c>
      <c r="IX88">
        <v>25</v>
      </c>
      <c r="IY88">
        <v>400</v>
      </c>
      <c r="IZ88">
        <v>17.778700000000001</v>
      </c>
      <c r="JA88">
        <v>103.51900000000001</v>
      </c>
      <c r="JB88">
        <v>104.80500000000001</v>
      </c>
    </row>
    <row r="89" spans="1:262" x14ac:dyDescent="0.2">
      <c r="A89">
        <v>73</v>
      </c>
      <c r="B89">
        <v>1634338491.5999999</v>
      </c>
      <c r="C89">
        <v>1552.5</v>
      </c>
      <c r="D89" t="s">
        <v>558</v>
      </c>
      <c r="E89" t="s">
        <v>559</v>
      </c>
      <c r="F89" t="s">
        <v>390</v>
      </c>
      <c r="G89">
        <v>1634338491.5999999</v>
      </c>
      <c r="H89">
        <f t="shared" si="92"/>
        <v>5.0733757129441618E-5</v>
      </c>
      <c r="I89">
        <f t="shared" si="93"/>
        <v>5.0733757129441615E-2</v>
      </c>
      <c r="J89">
        <f t="shared" si="94"/>
        <v>-1.0672029399999317</v>
      </c>
      <c r="K89">
        <f t="shared" si="95"/>
        <v>44.156300000000002</v>
      </c>
      <c r="L89">
        <f t="shared" si="96"/>
        <v>650.88279203844399</v>
      </c>
      <c r="M89">
        <f t="shared" si="97"/>
        <v>59.253283356598047</v>
      </c>
      <c r="N89">
        <f t="shared" si="98"/>
        <v>4.0197801937348103</v>
      </c>
      <c r="O89">
        <f t="shared" si="99"/>
        <v>2.769148932391342E-3</v>
      </c>
      <c r="P89">
        <f t="shared" si="100"/>
        <v>2.7620300719810076</v>
      </c>
      <c r="Q89">
        <f t="shared" si="101"/>
        <v>2.7676074784305279E-3</v>
      </c>
      <c r="R89">
        <f t="shared" si="102"/>
        <v>1.7298930927314028E-3</v>
      </c>
      <c r="S89">
        <f t="shared" si="103"/>
        <v>0</v>
      </c>
      <c r="T89">
        <f t="shared" si="104"/>
        <v>25.331447026395221</v>
      </c>
      <c r="U89">
        <f t="shared" si="105"/>
        <v>25.331447026395221</v>
      </c>
      <c r="V89">
        <f t="shared" si="106"/>
        <v>3.2430549802061033</v>
      </c>
      <c r="W89">
        <f t="shared" si="107"/>
        <v>49.87527901356119</v>
      </c>
      <c r="X89">
        <f t="shared" si="108"/>
        <v>1.6188253843068798</v>
      </c>
      <c r="Y89">
        <f t="shared" si="109"/>
        <v>3.2457470240251043</v>
      </c>
      <c r="Z89">
        <f t="shared" si="110"/>
        <v>1.6242295958992234</v>
      </c>
      <c r="AA89">
        <f t="shared" si="111"/>
        <v>-2.2373586894083752</v>
      </c>
      <c r="AB89">
        <f t="shared" si="112"/>
        <v>2.0776893743811828</v>
      </c>
      <c r="AC89">
        <f t="shared" si="113"/>
        <v>0.15965811428972243</v>
      </c>
      <c r="AD89">
        <f t="shared" si="114"/>
        <v>-1.1200737469962974E-5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48252.267475579836</v>
      </c>
      <c r="AJ89" t="s">
        <v>391</v>
      </c>
      <c r="AK89" t="s">
        <v>391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391</v>
      </c>
      <c r="AQ89" t="s">
        <v>391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0</v>
      </c>
      <c r="AW89">
        <f t="shared" si="121"/>
        <v>-1.0672029399999317</v>
      </c>
      <c r="AX89" t="e">
        <f t="shared" si="122"/>
        <v>#DIV/0!</v>
      </c>
      <c r="AY89" t="e">
        <f t="shared" si="123"/>
        <v>#DIV/0!</v>
      </c>
      <c r="AZ89" t="e">
        <f t="shared" si="124"/>
        <v>#DIV/0!</v>
      </c>
      <c r="BA89" t="e">
        <f t="shared" si="125"/>
        <v>#DIV/0!</v>
      </c>
      <c r="BB89" t="s">
        <v>391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238</v>
      </c>
      <c r="BM89">
        <v>300</v>
      </c>
      <c r="BN89">
        <v>300</v>
      </c>
      <c r="BO89">
        <v>300</v>
      </c>
      <c r="BP89">
        <v>10402.799999999999</v>
      </c>
      <c r="BQ89">
        <v>978.41</v>
      </c>
      <c r="BR89">
        <v>-7.35668E-3</v>
      </c>
      <c r="BS89">
        <v>3.15</v>
      </c>
      <c r="BT89" t="s">
        <v>391</v>
      </c>
      <c r="BU89" t="s">
        <v>391</v>
      </c>
      <c r="BV89" t="s">
        <v>391</v>
      </c>
      <c r="BW89" t="s">
        <v>391</v>
      </c>
      <c r="BX89" t="s">
        <v>391</v>
      </c>
      <c r="BY89" t="s">
        <v>391</v>
      </c>
      <c r="BZ89" t="s">
        <v>391</v>
      </c>
      <c r="CA89" t="s">
        <v>391</v>
      </c>
      <c r="CB89" t="s">
        <v>391</v>
      </c>
      <c r="CC89" t="s">
        <v>391</v>
      </c>
      <c r="CD89">
        <f t="shared" si="134"/>
        <v>0</v>
      </c>
      <c r="CE89">
        <f t="shared" si="135"/>
        <v>0</v>
      </c>
      <c r="CF89">
        <f t="shared" si="136"/>
        <v>0</v>
      </c>
      <c r="CG89">
        <f t="shared" si="137"/>
        <v>0</v>
      </c>
      <c r="CH89">
        <v>6</v>
      </c>
      <c r="CI89">
        <v>0.5</v>
      </c>
      <c r="CJ89" t="s">
        <v>392</v>
      </c>
      <c r="CK89">
        <v>2</v>
      </c>
      <c r="CL89">
        <v>1634338491.5999999</v>
      </c>
      <c r="CM89">
        <v>44.156300000000002</v>
      </c>
      <c r="CN89">
        <v>43.517299999999999</v>
      </c>
      <c r="CO89">
        <v>17.782399999999999</v>
      </c>
      <c r="CP89">
        <v>17.752500000000001</v>
      </c>
      <c r="CQ89">
        <v>42.106200000000001</v>
      </c>
      <c r="CR89">
        <v>17.6267</v>
      </c>
      <c r="CS89">
        <v>999.96500000000003</v>
      </c>
      <c r="CT89">
        <v>90.935599999999994</v>
      </c>
      <c r="CU89">
        <v>9.9658700000000003E-2</v>
      </c>
      <c r="CV89">
        <v>25.345400000000001</v>
      </c>
      <c r="CW89">
        <v>-264.745</v>
      </c>
      <c r="CX89">
        <v>999.9</v>
      </c>
      <c r="CY89">
        <v>0</v>
      </c>
      <c r="CZ89">
        <v>0</v>
      </c>
      <c r="DA89">
        <v>9978.75</v>
      </c>
      <c r="DB89">
        <v>0</v>
      </c>
      <c r="DC89">
        <v>0.22065599999999999</v>
      </c>
      <c r="DD89">
        <v>0.63899600000000001</v>
      </c>
      <c r="DE89">
        <v>44.9557</v>
      </c>
      <c r="DF89">
        <v>44.303800000000003</v>
      </c>
      <c r="DG89">
        <v>2.9926299999999999E-2</v>
      </c>
      <c r="DH89">
        <v>43.517299999999999</v>
      </c>
      <c r="DI89">
        <v>17.752500000000001</v>
      </c>
      <c r="DJ89">
        <v>1.6170500000000001</v>
      </c>
      <c r="DK89">
        <v>1.61433</v>
      </c>
      <c r="DL89">
        <v>14.122299999999999</v>
      </c>
      <c r="DM89">
        <v>14.096299999999999</v>
      </c>
      <c r="DN89">
        <v>0</v>
      </c>
      <c r="DO89">
        <v>0</v>
      </c>
      <c r="DP89">
        <v>0</v>
      </c>
      <c r="DQ89">
        <v>0</v>
      </c>
      <c r="DR89">
        <v>4.67</v>
      </c>
      <c r="DS89">
        <v>0</v>
      </c>
      <c r="DT89">
        <v>-14.26</v>
      </c>
      <c r="DU89">
        <v>-0.81</v>
      </c>
      <c r="DV89">
        <v>35.436999999999998</v>
      </c>
      <c r="DW89">
        <v>41.311999999999998</v>
      </c>
      <c r="DX89">
        <v>37.875</v>
      </c>
      <c r="DY89">
        <v>41.625</v>
      </c>
      <c r="DZ89">
        <v>36.5</v>
      </c>
      <c r="EA89">
        <v>0</v>
      </c>
      <c r="EB89">
        <v>0</v>
      </c>
      <c r="EC89">
        <v>0</v>
      </c>
      <c r="ED89">
        <v>6451.5</v>
      </c>
      <c r="EE89">
        <v>0</v>
      </c>
      <c r="EF89">
        <v>3.5051999999999999</v>
      </c>
      <c r="EG89">
        <v>0.66692313777154499</v>
      </c>
      <c r="EH89">
        <v>-4.6592309386890101</v>
      </c>
      <c r="EI89">
        <v>-15.9236</v>
      </c>
      <c r="EJ89">
        <v>15</v>
      </c>
      <c r="EK89">
        <v>1634338473.0999999</v>
      </c>
      <c r="EL89" t="s">
        <v>560</v>
      </c>
      <c r="EM89">
        <v>1634338473.0999999</v>
      </c>
      <c r="EN89">
        <v>1634338471.5999999</v>
      </c>
      <c r="EO89">
        <v>137</v>
      </c>
      <c r="EP89">
        <v>-5.7000000000000002E-2</v>
      </c>
      <c r="EQ89">
        <v>-5.0000000000000001E-3</v>
      </c>
      <c r="ER89">
        <v>2.0499999999999998</v>
      </c>
      <c r="ES89">
        <v>0.156</v>
      </c>
      <c r="ET89">
        <v>45</v>
      </c>
      <c r="EU89">
        <v>18</v>
      </c>
      <c r="EV89">
        <v>0.2</v>
      </c>
      <c r="EW89">
        <v>0.19</v>
      </c>
      <c r="EX89">
        <v>0.4805820475</v>
      </c>
      <c r="EY89">
        <v>2.2613557717823598</v>
      </c>
      <c r="EZ89">
        <v>0.26509071621537</v>
      </c>
      <c r="FA89">
        <v>0</v>
      </c>
      <c r="FB89">
        <v>1.2416506625E-2</v>
      </c>
      <c r="FC89">
        <v>5.0712756866791803E-2</v>
      </c>
      <c r="FD89">
        <v>1.0010611917006E-2</v>
      </c>
      <c r="FE89">
        <v>1</v>
      </c>
      <c r="FF89">
        <v>1</v>
      </c>
      <c r="FG89">
        <v>2</v>
      </c>
      <c r="FH89" t="s">
        <v>400</v>
      </c>
      <c r="FI89">
        <v>3.8843700000000001</v>
      </c>
      <c r="FJ89">
        <v>2.7584599999999999</v>
      </c>
      <c r="FK89">
        <v>1.1421199999999999E-2</v>
      </c>
      <c r="FL89">
        <v>1.1846499999999999E-2</v>
      </c>
      <c r="FM89">
        <v>8.4952100000000003E-2</v>
      </c>
      <c r="FN89">
        <v>8.5460800000000003E-2</v>
      </c>
      <c r="FO89">
        <v>38952.5</v>
      </c>
      <c r="FP89">
        <v>42757.1</v>
      </c>
      <c r="FQ89">
        <v>35693.800000000003</v>
      </c>
      <c r="FR89">
        <v>39264.800000000003</v>
      </c>
      <c r="FS89">
        <v>46331.199999999997</v>
      </c>
      <c r="FT89">
        <v>51842.2</v>
      </c>
      <c r="FU89">
        <v>55810.5</v>
      </c>
      <c r="FV89">
        <v>62955.3</v>
      </c>
      <c r="FW89">
        <v>2.6588699999999998</v>
      </c>
      <c r="FX89">
        <v>2.25942</v>
      </c>
      <c r="FY89">
        <v>-0.66853300000000004</v>
      </c>
      <c r="FZ89">
        <v>0</v>
      </c>
      <c r="GA89">
        <v>-244.75299999999999</v>
      </c>
      <c r="GB89">
        <v>999.9</v>
      </c>
      <c r="GC89">
        <v>52.082000000000001</v>
      </c>
      <c r="GD89">
        <v>27.462</v>
      </c>
      <c r="GE89">
        <v>21.061499999999999</v>
      </c>
      <c r="GF89">
        <v>56.300400000000003</v>
      </c>
      <c r="GG89">
        <v>44.254800000000003</v>
      </c>
      <c r="GH89">
        <v>3</v>
      </c>
      <c r="GI89">
        <v>-0.25521300000000002</v>
      </c>
      <c r="GJ89">
        <v>-0.90851599999999999</v>
      </c>
      <c r="GK89">
        <v>20.148499999999999</v>
      </c>
      <c r="GL89">
        <v>5.2029100000000001</v>
      </c>
      <c r="GM89">
        <v>12.0083</v>
      </c>
      <c r="GN89">
        <v>4.9757499999999997</v>
      </c>
      <c r="GO89">
        <v>3.2930299999999999</v>
      </c>
      <c r="GP89">
        <v>44.7</v>
      </c>
      <c r="GQ89">
        <v>2219.6</v>
      </c>
      <c r="GR89">
        <v>9999</v>
      </c>
      <c r="GS89">
        <v>9999</v>
      </c>
      <c r="GT89">
        <v>1.8630899999999999</v>
      </c>
      <c r="GU89">
        <v>1.86798</v>
      </c>
      <c r="GV89">
        <v>1.8676900000000001</v>
      </c>
      <c r="GW89">
        <v>1.8689100000000001</v>
      </c>
      <c r="GX89">
        <v>1.8697999999999999</v>
      </c>
      <c r="GY89">
        <v>1.86582</v>
      </c>
      <c r="GZ89">
        <v>1.8669100000000001</v>
      </c>
      <c r="HA89">
        <v>1.86829</v>
      </c>
      <c r="HB89">
        <v>5</v>
      </c>
      <c r="HC89">
        <v>0</v>
      </c>
      <c r="HD89">
        <v>0</v>
      </c>
      <c r="HE89">
        <v>0</v>
      </c>
      <c r="HF89" t="s">
        <v>395</v>
      </c>
      <c r="HG89" t="s">
        <v>396</v>
      </c>
      <c r="HH89" t="s">
        <v>397</v>
      </c>
      <c r="HI89" t="s">
        <v>397</v>
      </c>
      <c r="HJ89" t="s">
        <v>397</v>
      </c>
      <c r="HK89" t="s">
        <v>397</v>
      </c>
      <c r="HL89">
        <v>0</v>
      </c>
      <c r="HM89">
        <v>100</v>
      </c>
      <c r="HN89">
        <v>100</v>
      </c>
      <c r="HO89">
        <v>2.0499999999999998</v>
      </c>
      <c r="HP89">
        <v>0.15570000000000001</v>
      </c>
      <c r="HQ89">
        <v>2.0500428571428699</v>
      </c>
      <c r="HR89">
        <v>0</v>
      </c>
      <c r="HS89">
        <v>0</v>
      </c>
      <c r="HT89">
        <v>0</v>
      </c>
      <c r="HU89">
        <v>0.155670000000001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0.3</v>
      </c>
      <c r="ID89">
        <v>0.3</v>
      </c>
      <c r="IE89">
        <v>0.31127899999999997</v>
      </c>
      <c r="IF89">
        <v>0</v>
      </c>
      <c r="IG89">
        <v>2.9968300000000001</v>
      </c>
      <c r="IH89">
        <v>2.9565399999999999</v>
      </c>
      <c r="II89">
        <v>2.7453599999999998</v>
      </c>
      <c r="IJ89">
        <v>2.3144499999999999</v>
      </c>
      <c r="IK89">
        <v>31.870699999999999</v>
      </c>
      <c r="IL89">
        <v>24.245100000000001</v>
      </c>
      <c r="IM89">
        <v>18</v>
      </c>
      <c r="IN89">
        <v>1074.1600000000001</v>
      </c>
      <c r="IO89">
        <v>665.79200000000003</v>
      </c>
      <c r="IP89">
        <v>25.0001</v>
      </c>
      <c r="IQ89">
        <v>23.931000000000001</v>
      </c>
      <c r="IR89">
        <v>30.0001</v>
      </c>
      <c r="IS89">
        <v>23.799900000000001</v>
      </c>
      <c r="IT89">
        <v>23.7515</v>
      </c>
      <c r="IU89">
        <v>100</v>
      </c>
      <c r="IV89">
        <v>14.352499999999999</v>
      </c>
      <c r="IW89">
        <v>68.267899999999997</v>
      </c>
      <c r="IX89">
        <v>25</v>
      </c>
      <c r="IY89">
        <v>400</v>
      </c>
      <c r="IZ89">
        <v>17.803699999999999</v>
      </c>
      <c r="JA89">
        <v>103.51900000000001</v>
      </c>
      <c r="JB89">
        <v>104.80500000000001</v>
      </c>
    </row>
    <row r="90" spans="1:262" x14ac:dyDescent="0.2">
      <c r="A90">
        <v>74</v>
      </c>
      <c r="B90">
        <v>1634338496.5999999</v>
      </c>
      <c r="C90">
        <v>1557.5</v>
      </c>
      <c r="D90" t="s">
        <v>561</v>
      </c>
      <c r="E90" t="s">
        <v>562</v>
      </c>
      <c r="F90" t="s">
        <v>390</v>
      </c>
      <c r="G90">
        <v>1634338496.5999999</v>
      </c>
      <c r="H90">
        <f t="shared" si="92"/>
        <v>6.3463552168595541E-5</v>
      </c>
      <c r="I90">
        <f t="shared" si="93"/>
        <v>6.3463552168595547E-2</v>
      </c>
      <c r="J90">
        <f t="shared" si="94"/>
        <v>-1.0338053435519594</v>
      </c>
      <c r="K90">
        <f t="shared" si="95"/>
        <v>43.879100000000001</v>
      </c>
      <c r="L90">
        <f t="shared" si="96"/>
        <v>513.38174235494455</v>
      </c>
      <c r="M90">
        <f t="shared" si="97"/>
        <v>46.735093886143837</v>
      </c>
      <c r="N90">
        <f t="shared" si="98"/>
        <v>3.9944814724666902</v>
      </c>
      <c r="O90">
        <f t="shared" si="99"/>
        <v>3.4648687870144817E-3</v>
      </c>
      <c r="P90">
        <f t="shared" si="100"/>
        <v>2.7649682603599945</v>
      </c>
      <c r="Q90">
        <f t="shared" si="101"/>
        <v>3.4624584124932924E-3</v>
      </c>
      <c r="R90">
        <f t="shared" si="102"/>
        <v>2.1642529255748374E-3</v>
      </c>
      <c r="S90">
        <f t="shared" si="103"/>
        <v>0</v>
      </c>
      <c r="T90">
        <f t="shared" si="104"/>
        <v>25.333363326668412</v>
      </c>
      <c r="U90">
        <f t="shared" si="105"/>
        <v>25.333363326668412</v>
      </c>
      <c r="V90">
        <f t="shared" si="106"/>
        <v>3.2434245896840013</v>
      </c>
      <c r="W90">
        <f t="shared" si="107"/>
        <v>49.877817133527728</v>
      </c>
      <c r="X90">
        <f t="shared" si="108"/>
        <v>1.6194276832968701</v>
      </c>
      <c r="Y90">
        <f t="shared" si="109"/>
        <v>3.2467894073261188</v>
      </c>
      <c r="Z90">
        <f t="shared" si="110"/>
        <v>1.6239969063871311</v>
      </c>
      <c r="AA90">
        <f t="shared" si="111"/>
        <v>-2.7987426506350634</v>
      </c>
      <c r="AB90">
        <f t="shared" si="112"/>
        <v>2.5991971670648457</v>
      </c>
      <c r="AC90">
        <f t="shared" si="113"/>
        <v>0.19952799103903654</v>
      </c>
      <c r="AD90">
        <f t="shared" si="114"/>
        <v>-1.7492531181328985E-5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48331.780605460655</v>
      </c>
      <c r="AJ90" t="s">
        <v>391</v>
      </c>
      <c r="AK90" t="s">
        <v>391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391</v>
      </c>
      <c r="AQ90" t="s">
        <v>391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0</v>
      </c>
      <c r="AW90">
        <f t="shared" si="121"/>
        <v>-1.0338053435519594</v>
      </c>
      <c r="AX90" t="e">
        <f t="shared" si="122"/>
        <v>#DIV/0!</v>
      </c>
      <c r="AY90" t="e">
        <f t="shared" si="123"/>
        <v>#DIV/0!</v>
      </c>
      <c r="AZ90" t="e">
        <f t="shared" si="124"/>
        <v>#DIV/0!</v>
      </c>
      <c r="BA90" t="e">
        <f t="shared" si="125"/>
        <v>#DIV/0!</v>
      </c>
      <c r="BB90" t="s">
        <v>391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v>238</v>
      </c>
      <c r="BM90">
        <v>300</v>
      </c>
      <c r="BN90">
        <v>300</v>
      </c>
      <c r="BO90">
        <v>300</v>
      </c>
      <c r="BP90">
        <v>10402.799999999999</v>
      </c>
      <c r="BQ90">
        <v>978.41</v>
      </c>
      <c r="BR90">
        <v>-7.35668E-3</v>
      </c>
      <c r="BS90">
        <v>3.15</v>
      </c>
      <c r="BT90" t="s">
        <v>391</v>
      </c>
      <c r="BU90" t="s">
        <v>391</v>
      </c>
      <c r="BV90" t="s">
        <v>391</v>
      </c>
      <c r="BW90" t="s">
        <v>391</v>
      </c>
      <c r="BX90" t="s">
        <v>391</v>
      </c>
      <c r="BY90" t="s">
        <v>391</v>
      </c>
      <c r="BZ90" t="s">
        <v>391</v>
      </c>
      <c r="CA90" t="s">
        <v>391</v>
      </c>
      <c r="CB90" t="s">
        <v>391</v>
      </c>
      <c r="CC90" t="s">
        <v>391</v>
      </c>
      <c r="CD90">
        <f t="shared" si="134"/>
        <v>0</v>
      </c>
      <c r="CE90">
        <f t="shared" si="135"/>
        <v>0</v>
      </c>
      <c r="CF90">
        <f t="shared" si="136"/>
        <v>0</v>
      </c>
      <c r="CG90">
        <f t="shared" si="137"/>
        <v>0</v>
      </c>
      <c r="CH90">
        <v>6</v>
      </c>
      <c r="CI90">
        <v>0.5</v>
      </c>
      <c r="CJ90" t="s">
        <v>392</v>
      </c>
      <c r="CK90">
        <v>2</v>
      </c>
      <c r="CL90">
        <v>1634338496.5999999</v>
      </c>
      <c r="CM90">
        <v>43.879100000000001</v>
      </c>
      <c r="CN90">
        <v>43.2605</v>
      </c>
      <c r="CO90">
        <v>17.789300000000001</v>
      </c>
      <c r="CP90">
        <v>17.751899999999999</v>
      </c>
      <c r="CQ90">
        <v>41.829000000000001</v>
      </c>
      <c r="CR90">
        <v>17.633700000000001</v>
      </c>
      <c r="CS90">
        <v>1000.02</v>
      </c>
      <c r="CT90">
        <v>90.934100000000001</v>
      </c>
      <c r="CU90">
        <v>9.97059E-2</v>
      </c>
      <c r="CV90">
        <v>25.3508</v>
      </c>
      <c r="CW90">
        <v>-264.97199999999998</v>
      </c>
      <c r="CX90">
        <v>999.9</v>
      </c>
      <c r="CY90">
        <v>0</v>
      </c>
      <c r="CZ90">
        <v>0</v>
      </c>
      <c r="DA90">
        <v>9996.25</v>
      </c>
      <c r="DB90">
        <v>0</v>
      </c>
      <c r="DC90">
        <v>0.22065599999999999</v>
      </c>
      <c r="DD90">
        <v>0.61860300000000001</v>
      </c>
      <c r="DE90">
        <v>44.6738</v>
      </c>
      <c r="DF90">
        <v>44.042299999999997</v>
      </c>
      <c r="DG90">
        <v>3.7408799999999999E-2</v>
      </c>
      <c r="DH90">
        <v>43.2605</v>
      </c>
      <c r="DI90">
        <v>17.751899999999999</v>
      </c>
      <c r="DJ90">
        <v>1.6176600000000001</v>
      </c>
      <c r="DK90">
        <v>1.61426</v>
      </c>
      <c r="DL90">
        <v>14.128</v>
      </c>
      <c r="DM90">
        <v>14.095599999999999</v>
      </c>
      <c r="DN90">
        <v>0</v>
      </c>
      <c r="DO90">
        <v>0</v>
      </c>
      <c r="DP90">
        <v>0</v>
      </c>
      <c r="DQ90">
        <v>0</v>
      </c>
      <c r="DR90">
        <v>3.53</v>
      </c>
      <c r="DS90">
        <v>0</v>
      </c>
      <c r="DT90">
        <v>-16.739999999999998</v>
      </c>
      <c r="DU90">
        <v>-1.62</v>
      </c>
      <c r="DV90">
        <v>35.436999999999998</v>
      </c>
      <c r="DW90">
        <v>41.311999999999998</v>
      </c>
      <c r="DX90">
        <v>37.875</v>
      </c>
      <c r="DY90">
        <v>41.625</v>
      </c>
      <c r="DZ90">
        <v>36.5</v>
      </c>
      <c r="EA90">
        <v>0</v>
      </c>
      <c r="EB90">
        <v>0</v>
      </c>
      <c r="EC90">
        <v>0</v>
      </c>
      <c r="ED90">
        <v>6456.3000001907303</v>
      </c>
      <c r="EE90">
        <v>0</v>
      </c>
      <c r="EF90">
        <v>3.4319999999999999</v>
      </c>
      <c r="EG90">
        <v>-1.39153838741003</v>
      </c>
      <c r="EH90">
        <v>2.2646153423583999</v>
      </c>
      <c r="EI90">
        <v>-15.962</v>
      </c>
      <c r="EJ90">
        <v>15</v>
      </c>
      <c r="EK90">
        <v>1634338473.0999999</v>
      </c>
      <c r="EL90" t="s">
        <v>560</v>
      </c>
      <c r="EM90">
        <v>1634338473.0999999</v>
      </c>
      <c r="EN90">
        <v>1634338471.5999999</v>
      </c>
      <c r="EO90">
        <v>137</v>
      </c>
      <c r="EP90">
        <v>-5.7000000000000002E-2</v>
      </c>
      <c r="EQ90">
        <v>-5.0000000000000001E-3</v>
      </c>
      <c r="ER90">
        <v>2.0499999999999998</v>
      </c>
      <c r="ES90">
        <v>0.156</v>
      </c>
      <c r="ET90">
        <v>45</v>
      </c>
      <c r="EU90">
        <v>18</v>
      </c>
      <c r="EV90">
        <v>0.2</v>
      </c>
      <c r="EW90">
        <v>0.19</v>
      </c>
      <c r="EX90">
        <v>0.60037071951219501</v>
      </c>
      <c r="EY90">
        <v>0.76897511498257998</v>
      </c>
      <c r="EZ90">
        <v>0.146542770850317</v>
      </c>
      <c r="FA90">
        <v>0</v>
      </c>
      <c r="FB90">
        <v>1.9405549829268301E-2</v>
      </c>
      <c r="FC90">
        <v>5.9748160912892E-2</v>
      </c>
      <c r="FD90">
        <v>1.06513897889136E-2</v>
      </c>
      <c r="FE90">
        <v>1</v>
      </c>
      <c r="FF90">
        <v>1</v>
      </c>
      <c r="FG90">
        <v>2</v>
      </c>
      <c r="FH90" t="s">
        <v>400</v>
      </c>
      <c r="FI90">
        <v>3.8844400000000001</v>
      </c>
      <c r="FJ90">
        <v>2.7586599999999999</v>
      </c>
      <c r="FK90">
        <v>1.1346699999999999E-2</v>
      </c>
      <c r="FL90">
        <v>1.17772E-2</v>
      </c>
      <c r="FM90">
        <v>8.4975300000000004E-2</v>
      </c>
      <c r="FN90">
        <v>8.54578E-2</v>
      </c>
      <c r="FO90">
        <v>38955.199999999997</v>
      </c>
      <c r="FP90">
        <v>42760</v>
      </c>
      <c r="FQ90">
        <v>35693.599999999999</v>
      </c>
      <c r="FR90">
        <v>39264.699999999997</v>
      </c>
      <c r="FS90">
        <v>46329.8</v>
      </c>
      <c r="FT90">
        <v>51842.3</v>
      </c>
      <c r="FU90">
        <v>55810.1</v>
      </c>
      <c r="FV90">
        <v>62955.199999999997</v>
      </c>
      <c r="FW90">
        <v>2.6603300000000001</v>
      </c>
      <c r="FX90">
        <v>2.2601200000000001</v>
      </c>
      <c r="FY90">
        <v>-0.67608100000000004</v>
      </c>
      <c r="FZ90">
        <v>0</v>
      </c>
      <c r="GA90">
        <v>-244.751</v>
      </c>
      <c r="GB90">
        <v>999.9</v>
      </c>
      <c r="GC90">
        <v>52.057000000000002</v>
      </c>
      <c r="GD90">
        <v>27.452000000000002</v>
      </c>
      <c r="GE90">
        <v>21.043299999999999</v>
      </c>
      <c r="GF90">
        <v>56.070399999999999</v>
      </c>
      <c r="GG90">
        <v>44.222799999999999</v>
      </c>
      <c r="GH90">
        <v>3</v>
      </c>
      <c r="GI90">
        <v>-0.25523400000000002</v>
      </c>
      <c r="GJ90">
        <v>-0.90615500000000004</v>
      </c>
      <c r="GK90">
        <v>20.148299999999999</v>
      </c>
      <c r="GL90">
        <v>5.2032100000000003</v>
      </c>
      <c r="GM90">
        <v>12.008599999999999</v>
      </c>
      <c r="GN90">
        <v>4.9756999999999998</v>
      </c>
      <c r="GO90">
        <v>3.2930299999999999</v>
      </c>
      <c r="GP90">
        <v>44.7</v>
      </c>
      <c r="GQ90">
        <v>2219.6</v>
      </c>
      <c r="GR90">
        <v>9999</v>
      </c>
      <c r="GS90">
        <v>9999</v>
      </c>
      <c r="GT90">
        <v>1.8630899999999999</v>
      </c>
      <c r="GU90">
        <v>1.86798</v>
      </c>
      <c r="GV90">
        <v>1.86771</v>
      </c>
      <c r="GW90">
        <v>1.8689100000000001</v>
      </c>
      <c r="GX90">
        <v>1.8697999999999999</v>
      </c>
      <c r="GY90">
        <v>1.86581</v>
      </c>
      <c r="GZ90">
        <v>1.8669100000000001</v>
      </c>
      <c r="HA90">
        <v>1.86829</v>
      </c>
      <c r="HB90">
        <v>5</v>
      </c>
      <c r="HC90">
        <v>0</v>
      </c>
      <c r="HD90">
        <v>0</v>
      </c>
      <c r="HE90">
        <v>0</v>
      </c>
      <c r="HF90" t="s">
        <v>395</v>
      </c>
      <c r="HG90" t="s">
        <v>396</v>
      </c>
      <c r="HH90" t="s">
        <v>397</v>
      </c>
      <c r="HI90" t="s">
        <v>397</v>
      </c>
      <c r="HJ90" t="s">
        <v>397</v>
      </c>
      <c r="HK90" t="s">
        <v>397</v>
      </c>
      <c r="HL90">
        <v>0</v>
      </c>
      <c r="HM90">
        <v>100</v>
      </c>
      <c r="HN90">
        <v>100</v>
      </c>
      <c r="HO90">
        <v>2.0499999999999998</v>
      </c>
      <c r="HP90">
        <v>0.15559999999999999</v>
      </c>
      <c r="HQ90">
        <v>2.0500428571428699</v>
      </c>
      <c r="HR90">
        <v>0</v>
      </c>
      <c r="HS90">
        <v>0</v>
      </c>
      <c r="HT90">
        <v>0</v>
      </c>
      <c r="HU90">
        <v>0.155670000000001</v>
      </c>
      <c r="HV90">
        <v>0</v>
      </c>
      <c r="HW90">
        <v>0</v>
      </c>
      <c r="HX90">
        <v>0</v>
      </c>
      <c r="HY90">
        <v>-1</v>
      </c>
      <c r="HZ90">
        <v>-1</v>
      </c>
      <c r="IA90">
        <v>-1</v>
      </c>
      <c r="IB90">
        <v>-1</v>
      </c>
      <c r="IC90">
        <v>0.4</v>
      </c>
      <c r="ID90">
        <v>0.4</v>
      </c>
      <c r="IE90">
        <v>0.31005899999999997</v>
      </c>
      <c r="IF90">
        <v>0</v>
      </c>
      <c r="IG90">
        <v>2.9980500000000001</v>
      </c>
      <c r="IH90">
        <v>2.9565399999999999</v>
      </c>
      <c r="II90">
        <v>2.7453599999999998</v>
      </c>
      <c r="IJ90">
        <v>2.2888199999999999</v>
      </c>
      <c r="IK90">
        <v>31.870699999999999</v>
      </c>
      <c r="IL90">
        <v>24.2364</v>
      </c>
      <c r="IM90">
        <v>18</v>
      </c>
      <c r="IN90">
        <v>1075.8800000000001</v>
      </c>
      <c r="IO90">
        <v>666.35299999999995</v>
      </c>
      <c r="IP90">
        <v>25.000299999999999</v>
      </c>
      <c r="IQ90">
        <v>23.931000000000001</v>
      </c>
      <c r="IR90">
        <v>30.0001</v>
      </c>
      <c r="IS90">
        <v>23.7986</v>
      </c>
      <c r="IT90">
        <v>23.750699999999998</v>
      </c>
      <c r="IU90">
        <v>100</v>
      </c>
      <c r="IV90">
        <v>14.352499999999999</v>
      </c>
      <c r="IW90">
        <v>68.267899999999997</v>
      </c>
      <c r="IX90">
        <v>25</v>
      </c>
      <c r="IY90">
        <v>400</v>
      </c>
      <c r="IZ90">
        <v>17.803699999999999</v>
      </c>
      <c r="JA90">
        <v>103.51900000000001</v>
      </c>
      <c r="JB90">
        <v>104.80500000000001</v>
      </c>
    </row>
    <row r="91" spans="1:262" x14ac:dyDescent="0.2">
      <c r="A91">
        <v>75</v>
      </c>
      <c r="B91">
        <v>1634338501.5999999</v>
      </c>
      <c r="C91">
        <v>1562.5</v>
      </c>
      <c r="D91" t="s">
        <v>563</v>
      </c>
      <c r="E91" t="s">
        <v>564</v>
      </c>
      <c r="F91" t="s">
        <v>390</v>
      </c>
      <c r="G91">
        <v>1634338501.5999999</v>
      </c>
      <c r="H91">
        <f t="shared" si="92"/>
        <v>7.1097381742173219E-5</v>
      </c>
      <c r="I91">
        <f t="shared" si="93"/>
        <v>7.1097381742173213E-2</v>
      </c>
      <c r="J91">
        <f t="shared" si="94"/>
        <v>-1.0642564304429609</v>
      </c>
      <c r="K91">
        <f t="shared" si="95"/>
        <v>43.637300000000003</v>
      </c>
      <c r="L91">
        <f t="shared" si="96"/>
        <v>475.05099418824346</v>
      </c>
      <c r="M91">
        <f t="shared" si="97"/>
        <v>43.245548693792934</v>
      </c>
      <c r="N91">
        <f t="shared" si="98"/>
        <v>3.9724555997200199</v>
      </c>
      <c r="O91">
        <f t="shared" si="99"/>
        <v>3.881249663969479E-3</v>
      </c>
      <c r="P91">
        <f t="shared" si="100"/>
        <v>2.7684625051346665</v>
      </c>
      <c r="Q91">
        <f t="shared" si="101"/>
        <v>3.8782292472778635E-3</v>
      </c>
      <c r="R91">
        <f t="shared" si="102"/>
        <v>2.4241644498147956E-3</v>
      </c>
      <c r="S91">
        <f t="shared" si="103"/>
        <v>0</v>
      </c>
      <c r="T91">
        <f t="shared" si="104"/>
        <v>25.335588883904745</v>
      </c>
      <c r="U91">
        <f t="shared" si="105"/>
        <v>25.335588883904745</v>
      </c>
      <c r="V91">
        <f t="shared" si="106"/>
        <v>3.2438538937856585</v>
      </c>
      <c r="W91">
        <f t="shared" si="107"/>
        <v>49.869376322161422</v>
      </c>
      <c r="X91">
        <f t="shared" si="108"/>
        <v>1.61956767098466</v>
      </c>
      <c r="Y91">
        <f t="shared" si="109"/>
        <v>3.247619662459948</v>
      </c>
      <c r="Z91">
        <f t="shared" si="110"/>
        <v>1.6242862228009984</v>
      </c>
      <c r="AA91">
        <f t="shared" si="111"/>
        <v>-3.1353945348298389</v>
      </c>
      <c r="AB91">
        <f t="shared" si="112"/>
        <v>2.9120994507102358</v>
      </c>
      <c r="AC91">
        <f t="shared" si="113"/>
        <v>0.22327318129465673</v>
      </c>
      <c r="AD91">
        <f t="shared" si="114"/>
        <v>-2.1902824946185007E-5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48426.77128555462</v>
      </c>
      <c r="AJ91" t="s">
        <v>391</v>
      </c>
      <c r="AK91" t="s">
        <v>391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391</v>
      </c>
      <c r="AQ91" t="s">
        <v>391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0</v>
      </c>
      <c r="AW91">
        <f t="shared" si="121"/>
        <v>-1.0642564304429609</v>
      </c>
      <c r="AX91" t="e">
        <f t="shared" si="122"/>
        <v>#DIV/0!</v>
      </c>
      <c r="AY91" t="e">
        <f t="shared" si="123"/>
        <v>#DIV/0!</v>
      </c>
      <c r="AZ91" t="e">
        <f t="shared" si="124"/>
        <v>#DIV/0!</v>
      </c>
      <c r="BA91" t="e">
        <f t="shared" si="125"/>
        <v>#DIV/0!</v>
      </c>
      <c r="BB91" t="s">
        <v>391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v>238</v>
      </c>
      <c r="BM91">
        <v>300</v>
      </c>
      <c r="BN91">
        <v>300</v>
      </c>
      <c r="BO91">
        <v>300</v>
      </c>
      <c r="BP91">
        <v>10402.799999999999</v>
      </c>
      <c r="BQ91">
        <v>978.41</v>
      </c>
      <c r="BR91">
        <v>-7.35668E-3</v>
      </c>
      <c r="BS91">
        <v>3.15</v>
      </c>
      <c r="BT91" t="s">
        <v>391</v>
      </c>
      <c r="BU91" t="s">
        <v>391</v>
      </c>
      <c r="BV91" t="s">
        <v>391</v>
      </c>
      <c r="BW91" t="s">
        <v>391</v>
      </c>
      <c r="BX91" t="s">
        <v>391</v>
      </c>
      <c r="BY91" t="s">
        <v>391</v>
      </c>
      <c r="BZ91" t="s">
        <v>391</v>
      </c>
      <c r="CA91" t="s">
        <v>391</v>
      </c>
      <c r="CB91" t="s">
        <v>391</v>
      </c>
      <c r="CC91" t="s">
        <v>391</v>
      </c>
      <c r="CD91">
        <f t="shared" si="134"/>
        <v>0</v>
      </c>
      <c r="CE91">
        <f t="shared" si="135"/>
        <v>0</v>
      </c>
      <c r="CF91">
        <f t="shared" si="136"/>
        <v>0</v>
      </c>
      <c r="CG91">
        <f t="shared" si="137"/>
        <v>0</v>
      </c>
      <c r="CH91">
        <v>6</v>
      </c>
      <c r="CI91">
        <v>0.5</v>
      </c>
      <c r="CJ91" t="s">
        <v>392</v>
      </c>
      <c r="CK91">
        <v>2</v>
      </c>
      <c r="CL91">
        <v>1634338501.5999999</v>
      </c>
      <c r="CM91">
        <v>43.637300000000003</v>
      </c>
      <c r="CN91">
        <v>43.000599999999999</v>
      </c>
      <c r="CO91">
        <v>17.790900000000001</v>
      </c>
      <c r="CP91">
        <v>17.748999999999999</v>
      </c>
      <c r="CQ91">
        <v>41.587200000000003</v>
      </c>
      <c r="CR91">
        <v>17.635300000000001</v>
      </c>
      <c r="CS91">
        <v>999.98800000000006</v>
      </c>
      <c r="CT91">
        <v>90.933999999999997</v>
      </c>
      <c r="CU91">
        <v>9.9487400000000004E-2</v>
      </c>
      <c r="CV91">
        <v>25.3551</v>
      </c>
      <c r="CW91">
        <v>-264.83800000000002</v>
      </c>
      <c r="CX91">
        <v>999.9</v>
      </c>
      <c r="CY91">
        <v>0</v>
      </c>
      <c r="CZ91">
        <v>0</v>
      </c>
      <c r="DA91">
        <v>10016.9</v>
      </c>
      <c r="DB91">
        <v>0</v>
      </c>
      <c r="DC91">
        <v>0.22065599999999999</v>
      </c>
      <c r="DD91">
        <v>0.63662700000000005</v>
      </c>
      <c r="DE91">
        <v>44.427700000000002</v>
      </c>
      <c r="DF91">
        <v>43.777700000000003</v>
      </c>
      <c r="DG91">
        <v>4.1906400000000003E-2</v>
      </c>
      <c r="DH91">
        <v>43.000599999999999</v>
      </c>
      <c r="DI91">
        <v>17.748999999999999</v>
      </c>
      <c r="DJ91">
        <v>1.6177999999999999</v>
      </c>
      <c r="DK91">
        <v>1.61399</v>
      </c>
      <c r="DL91">
        <v>14.1294</v>
      </c>
      <c r="DM91">
        <v>14.093</v>
      </c>
      <c r="DN91">
        <v>0</v>
      </c>
      <c r="DO91">
        <v>0</v>
      </c>
      <c r="DP91">
        <v>0</v>
      </c>
      <c r="DQ91">
        <v>0</v>
      </c>
      <c r="DR91">
        <v>5.69</v>
      </c>
      <c r="DS91">
        <v>0</v>
      </c>
      <c r="DT91">
        <v>-18.739999999999998</v>
      </c>
      <c r="DU91">
        <v>-1.64</v>
      </c>
      <c r="DV91">
        <v>35.436999999999998</v>
      </c>
      <c r="DW91">
        <v>41.311999999999998</v>
      </c>
      <c r="DX91">
        <v>37.875</v>
      </c>
      <c r="DY91">
        <v>41.625</v>
      </c>
      <c r="DZ91">
        <v>36.561999999999998</v>
      </c>
      <c r="EA91">
        <v>0</v>
      </c>
      <c r="EB91">
        <v>0</v>
      </c>
      <c r="EC91">
        <v>0</v>
      </c>
      <c r="ED91">
        <v>6461.7000000476801</v>
      </c>
      <c r="EE91">
        <v>0</v>
      </c>
      <c r="EF91">
        <v>3.0557692307692301</v>
      </c>
      <c r="EG91">
        <v>-5.0478633381020197</v>
      </c>
      <c r="EH91">
        <v>0.99521381322978697</v>
      </c>
      <c r="EI91">
        <v>-15.820384615384601</v>
      </c>
      <c r="EJ91">
        <v>15</v>
      </c>
      <c r="EK91">
        <v>1634338473.0999999</v>
      </c>
      <c r="EL91" t="s">
        <v>560</v>
      </c>
      <c r="EM91">
        <v>1634338473.0999999</v>
      </c>
      <c r="EN91">
        <v>1634338471.5999999</v>
      </c>
      <c r="EO91">
        <v>137</v>
      </c>
      <c r="EP91">
        <v>-5.7000000000000002E-2</v>
      </c>
      <c r="EQ91">
        <v>-5.0000000000000001E-3</v>
      </c>
      <c r="ER91">
        <v>2.0499999999999998</v>
      </c>
      <c r="ES91">
        <v>0.156</v>
      </c>
      <c r="ET91">
        <v>45</v>
      </c>
      <c r="EU91">
        <v>18</v>
      </c>
      <c r="EV91">
        <v>0.2</v>
      </c>
      <c r="EW91">
        <v>0.19</v>
      </c>
      <c r="EX91">
        <v>0.64986004878048798</v>
      </c>
      <c r="EY91">
        <v>-0.25785921951219598</v>
      </c>
      <c r="EZ91">
        <v>2.7050188813146699E-2</v>
      </c>
      <c r="FA91">
        <v>0</v>
      </c>
      <c r="FB91">
        <v>2.3967925682926799E-2</v>
      </c>
      <c r="FC91">
        <v>9.3919622571428593E-2</v>
      </c>
      <c r="FD91">
        <v>1.2355296004252E-2</v>
      </c>
      <c r="FE91">
        <v>1</v>
      </c>
      <c r="FF91">
        <v>1</v>
      </c>
      <c r="FG91">
        <v>2</v>
      </c>
      <c r="FH91" t="s">
        <v>400</v>
      </c>
      <c r="FI91">
        <v>3.8843999999999999</v>
      </c>
      <c r="FJ91">
        <v>2.7586200000000001</v>
      </c>
      <c r="FK91">
        <v>1.12818E-2</v>
      </c>
      <c r="FL91">
        <v>1.1707199999999999E-2</v>
      </c>
      <c r="FM91">
        <v>8.4981100000000004E-2</v>
      </c>
      <c r="FN91">
        <v>8.5447899999999993E-2</v>
      </c>
      <c r="FO91">
        <v>38957.699999999997</v>
      </c>
      <c r="FP91">
        <v>42762.9</v>
      </c>
      <c r="FQ91">
        <v>35693.599999999999</v>
      </c>
      <c r="FR91">
        <v>39264.699999999997</v>
      </c>
      <c r="FS91">
        <v>46329.5</v>
      </c>
      <c r="FT91">
        <v>51842.9</v>
      </c>
      <c r="FU91">
        <v>55810.1</v>
      </c>
      <c r="FV91">
        <v>62955.199999999997</v>
      </c>
      <c r="FW91">
        <v>2.6593</v>
      </c>
      <c r="FX91">
        <v>2.2603</v>
      </c>
      <c r="FY91">
        <v>-0.67157299999999998</v>
      </c>
      <c r="FZ91">
        <v>0</v>
      </c>
      <c r="GA91">
        <v>-244.75399999999999</v>
      </c>
      <c r="GB91">
        <v>999.9</v>
      </c>
      <c r="GC91">
        <v>52.057000000000002</v>
      </c>
      <c r="GD91">
        <v>27.462</v>
      </c>
      <c r="GE91">
        <v>21.052399999999999</v>
      </c>
      <c r="GF91">
        <v>56.500399999999999</v>
      </c>
      <c r="GG91">
        <v>44.206699999999998</v>
      </c>
      <c r="GH91">
        <v>3</v>
      </c>
      <c r="GI91">
        <v>-0.255241</v>
      </c>
      <c r="GJ91">
        <v>-0.905389</v>
      </c>
      <c r="GK91">
        <v>20.148399999999999</v>
      </c>
      <c r="GL91">
        <v>5.2030599999999998</v>
      </c>
      <c r="GM91">
        <v>12.0091</v>
      </c>
      <c r="GN91">
        <v>4.9757499999999997</v>
      </c>
      <c r="GO91">
        <v>3.2930000000000001</v>
      </c>
      <c r="GP91">
        <v>44.7</v>
      </c>
      <c r="GQ91">
        <v>2220</v>
      </c>
      <c r="GR91">
        <v>9999</v>
      </c>
      <c r="GS91">
        <v>9999</v>
      </c>
      <c r="GT91">
        <v>1.8631</v>
      </c>
      <c r="GU91">
        <v>1.86798</v>
      </c>
      <c r="GV91">
        <v>1.86768</v>
      </c>
      <c r="GW91">
        <v>1.8689100000000001</v>
      </c>
      <c r="GX91">
        <v>1.86981</v>
      </c>
      <c r="GY91">
        <v>1.86582</v>
      </c>
      <c r="GZ91">
        <v>1.8669100000000001</v>
      </c>
      <c r="HA91">
        <v>1.86829</v>
      </c>
      <c r="HB91">
        <v>5</v>
      </c>
      <c r="HC91">
        <v>0</v>
      </c>
      <c r="HD91">
        <v>0</v>
      </c>
      <c r="HE91">
        <v>0</v>
      </c>
      <c r="HF91" t="s">
        <v>395</v>
      </c>
      <c r="HG91" t="s">
        <v>396</v>
      </c>
      <c r="HH91" t="s">
        <v>397</v>
      </c>
      <c r="HI91" t="s">
        <v>397</v>
      </c>
      <c r="HJ91" t="s">
        <v>397</v>
      </c>
      <c r="HK91" t="s">
        <v>397</v>
      </c>
      <c r="HL91">
        <v>0</v>
      </c>
      <c r="HM91">
        <v>100</v>
      </c>
      <c r="HN91">
        <v>100</v>
      </c>
      <c r="HO91">
        <v>2.0499999999999998</v>
      </c>
      <c r="HP91">
        <v>0.15559999999999999</v>
      </c>
      <c r="HQ91">
        <v>2.0500428571428699</v>
      </c>
      <c r="HR91">
        <v>0</v>
      </c>
      <c r="HS91">
        <v>0</v>
      </c>
      <c r="HT91">
        <v>0</v>
      </c>
      <c r="HU91">
        <v>0.155670000000001</v>
      </c>
      <c r="HV91">
        <v>0</v>
      </c>
      <c r="HW91">
        <v>0</v>
      </c>
      <c r="HX91">
        <v>0</v>
      </c>
      <c r="HY91">
        <v>-1</v>
      </c>
      <c r="HZ91">
        <v>-1</v>
      </c>
      <c r="IA91">
        <v>-1</v>
      </c>
      <c r="IB91">
        <v>-1</v>
      </c>
      <c r="IC91">
        <v>0.5</v>
      </c>
      <c r="ID91">
        <v>0.5</v>
      </c>
      <c r="IE91">
        <v>0.308838</v>
      </c>
      <c r="IF91">
        <v>0</v>
      </c>
      <c r="IG91">
        <v>2.9980500000000001</v>
      </c>
      <c r="IH91">
        <v>2.9565399999999999</v>
      </c>
      <c r="II91">
        <v>2.7453599999999998</v>
      </c>
      <c r="IJ91">
        <v>2.34985</v>
      </c>
      <c r="IK91">
        <v>31.870699999999999</v>
      </c>
      <c r="IL91">
        <v>24.2364</v>
      </c>
      <c r="IM91">
        <v>18</v>
      </c>
      <c r="IN91">
        <v>1074.6300000000001</v>
      </c>
      <c r="IO91">
        <v>666.49599999999998</v>
      </c>
      <c r="IP91">
        <v>25.0002</v>
      </c>
      <c r="IQ91">
        <v>23.931000000000001</v>
      </c>
      <c r="IR91">
        <v>30.0001</v>
      </c>
      <c r="IS91">
        <v>23.797899999999998</v>
      </c>
      <c r="IT91">
        <v>23.750699999999998</v>
      </c>
      <c r="IU91">
        <v>100</v>
      </c>
      <c r="IV91">
        <v>14.352499999999999</v>
      </c>
      <c r="IW91">
        <v>68.267899999999997</v>
      </c>
      <c r="IX91">
        <v>25</v>
      </c>
      <c r="IY91">
        <v>400</v>
      </c>
      <c r="IZ91">
        <v>17.803699999999999</v>
      </c>
      <c r="JA91">
        <v>103.518</v>
      </c>
      <c r="JB91">
        <v>104.80500000000001</v>
      </c>
    </row>
    <row r="92" spans="1:262" x14ac:dyDescent="0.2">
      <c r="A92">
        <v>76</v>
      </c>
      <c r="B92">
        <v>1634338506.5999999</v>
      </c>
      <c r="C92">
        <v>1567.5</v>
      </c>
      <c r="D92" t="s">
        <v>565</v>
      </c>
      <c r="E92" t="s">
        <v>566</v>
      </c>
      <c r="F92" t="s">
        <v>390</v>
      </c>
      <c r="G92">
        <v>1634338506.5999999</v>
      </c>
      <c r="H92">
        <f t="shared" si="92"/>
        <v>7.3983636205059906E-5</v>
      </c>
      <c r="I92">
        <f t="shared" si="93"/>
        <v>7.3983636205059905E-2</v>
      </c>
      <c r="J92">
        <f t="shared" si="94"/>
        <v>-1.070053974080873</v>
      </c>
      <c r="K92">
        <f t="shared" si="95"/>
        <v>43.387599999999999</v>
      </c>
      <c r="L92">
        <f t="shared" si="96"/>
        <v>460.3530885058035</v>
      </c>
      <c r="M92">
        <f t="shared" si="97"/>
        <v>41.907777903082724</v>
      </c>
      <c r="N92">
        <f t="shared" si="98"/>
        <v>3.94974629245888</v>
      </c>
      <c r="O92">
        <f t="shared" si="99"/>
        <v>4.0373569622994682E-3</v>
      </c>
      <c r="P92">
        <f t="shared" si="100"/>
        <v>2.7683515171659754</v>
      </c>
      <c r="Q92">
        <f t="shared" si="101"/>
        <v>4.0340886713092208E-3</v>
      </c>
      <c r="R92">
        <f t="shared" si="102"/>
        <v>2.5215988352623314E-3</v>
      </c>
      <c r="S92">
        <f t="shared" si="103"/>
        <v>0</v>
      </c>
      <c r="T92">
        <f t="shared" si="104"/>
        <v>25.338996119762541</v>
      </c>
      <c r="U92">
        <f t="shared" si="105"/>
        <v>25.338996119762541</v>
      </c>
      <c r="V92">
        <f t="shared" si="106"/>
        <v>3.2445112367528512</v>
      </c>
      <c r="W92">
        <f t="shared" si="107"/>
        <v>49.857478894809361</v>
      </c>
      <c r="X92">
        <f t="shared" si="108"/>
        <v>1.6195856947408001</v>
      </c>
      <c r="Y92">
        <f t="shared" si="109"/>
        <v>3.2484307884035717</v>
      </c>
      <c r="Z92">
        <f t="shared" si="110"/>
        <v>1.6249255420120512</v>
      </c>
      <c r="AA92">
        <f t="shared" si="111"/>
        <v>-3.2626783566431419</v>
      </c>
      <c r="AB92">
        <f t="shared" si="112"/>
        <v>3.0303006651912905</v>
      </c>
      <c r="AC92">
        <f t="shared" si="113"/>
        <v>0.23235397195624907</v>
      </c>
      <c r="AD92">
        <f t="shared" si="114"/>
        <v>-2.3719495602314566E-5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48423.058137701461</v>
      </c>
      <c r="AJ92" t="s">
        <v>391</v>
      </c>
      <c r="AK92" t="s">
        <v>391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391</v>
      </c>
      <c r="AQ92" t="s">
        <v>391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0</v>
      </c>
      <c r="AW92">
        <f t="shared" si="121"/>
        <v>-1.070053974080873</v>
      </c>
      <c r="AX92" t="e">
        <f t="shared" si="122"/>
        <v>#DIV/0!</v>
      </c>
      <c r="AY92" t="e">
        <f t="shared" si="123"/>
        <v>#DIV/0!</v>
      </c>
      <c r="AZ92" t="e">
        <f t="shared" si="124"/>
        <v>#DIV/0!</v>
      </c>
      <c r="BA92" t="e">
        <f t="shared" si="125"/>
        <v>#DIV/0!</v>
      </c>
      <c r="BB92" t="s">
        <v>391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v>238</v>
      </c>
      <c r="BM92">
        <v>300</v>
      </c>
      <c r="BN92">
        <v>300</v>
      </c>
      <c r="BO92">
        <v>300</v>
      </c>
      <c r="BP92">
        <v>10402.799999999999</v>
      </c>
      <c r="BQ92">
        <v>978.41</v>
      </c>
      <c r="BR92">
        <v>-7.35668E-3</v>
      </c>
      <c r="BS92">
        <v>3.15</v>
      </c>
      <c r="BT92" t="s">
        <v>391</v>
      </c>
      <c r="BU92" t="s">
        <v>391</v>
      </c>
      <c r="BV92" t="s">
        <v>391</v>
      </c>
      <c r="BW92" t="s">
        <v>391</v>
      </c>
      <c r="BX92" t="s">
        <v>391</v>
      </c>
      <c r="BY92" t="s">
        <v>391</v>
      </c>
      <c r="BZ92" t="s">
        <v>391</v>
      </c>
      <c r="CA92" t="s">
        <v>391</v>
      </c>
      <c r="CB92" t="s">
        <v>391</v>
      </c>
      <c r="CC92" t="s">
        <v>391</v>
      </c>
      <c r="CD92">
        <f t="shared" si="134"/>
        <v>0</v>
      </c>
      <c r="CE92">
        <f t="shared" si="135"/>
        <v>0</v>
      </c>
      <c r="CF92">
        <f t="shared" si="136"/>
        <v>0</v>
      </c>
      <c r="CG92">
        <f t="shared" si="137"/>
        <v>0</v>
      </c>
      <c r="CH92">
        <v>6</v>
      </c>
      <c r="CI92">
        <v>0.5</v>
      </c>
      <c r="CJ92" t="s">
        <v>392</v>
      </c>
      <c r="CK92">
        <v>2</v>
      </c>
      <c r="CL92">
        <v>1634338506.5999999</v>
      </c>
      <c r="CM92">
        <v>43.387599999999999</v>
      </c>
      <c r="CN92">
        <v>42.747500000000002</v>
      </c>
      <c r="CO92">
        <v>17.791</v>
      </c>
      <c r="CP92">
        <v>17.747399999999999</v>
      </c>
      <c r="CQ92">
        <v>41.337499999999999</v>
      </c>
      <c r="CR92">
        <v>17.635300000000001</v>
      </c>
      <c r="CS92">
        <v>1000.01</v>
      </c>
      <c r="CT92">
        <v>90.934399999999997</v>
      </c>
      <c r="CU92">
        <v>9.9588800000000005E-2</v>
      </c>
      <c r="CV92">
        <v>25.359300000000001</v>
      </c>
      <c r="CW92">
        <v>-264.72800000000001</v>
      </c>
      <c r="CX92">
        <v>999.9</v>
      </c>
      <c r="CY92">
        <v>0</v>
      </c>
      <c r="CZ92">
        <v>0</v>
      </c>
      <c r="DA92">
        <v>10016.200000000001</v>
      </c>
      <c r="DB92">
        <v>0</v>
      </c>
      <c r="DC92">
        <v>0.22065599999999999</v>
      </c>
      <c r="DD92">
        <v>0.64003399999999999</v>
      </c>
      <c r="DE92">
        <v>44.173400000000001</v>
      </c>
      <c r="DF92">
        <v>43.5199</v>
      </c>
      <c r="DG92">
        <v>4.3634399999999997E-2</v>
      </c>
      <c r="DH92">
        <v>42.747500000000002</v>
      </c>
      <c r="DI92">
        <v>17.747399999999999</v>
      </c>
      <c r="DJ92">
        <v>1.61782</v>
      </c>
      <c r="DK92">
        <v>1.61385</v>
      </c>
      <c r="DL92">
        <v>14.1295</v>
      </c>
      <c r="DM92">
        <v>14.091699999999999</v>
      </c>
      <c r="DN92">
        <v>0</v>
      </c>
      <c r="DO92">
        <v>0</v>
      </c>
      <c r="DP92">
        <v>0</v>
      </c>
      <c r="DQ92">
        <v>0</v>
      </c>
      <c r="DR92">
        <v>1.0900000000000001</v>
      </c>
      <c r="DS92">
        <v>0</v>
      </c>
      <c r="DT92">
        <v>-11.57</v>
      </c>
      <c r="DU92">
        <v>-0.46</v>
      </c>
      <c r="DV92">
        <v>35.436999999999998</v>
      </c>
      <c r="DW92">
        <v>41.311999999999998</v>
      </c>
      <c r="DX92">
        <v>37.936999999999998</v>
      </c>
      <c r="DY92">
        <v>41.686999999999998</v>
      </c>
      <c r="DZ92">
        <v>36.561999999999998</v>
      </c>
      <c r="EA92">
        <v>0</v>
      </c>
      <c r="EB92">
        <v>0</v>
      </c>
      <c r="EC92">
        <v>0</v>
      </c>
      <c r="ED92">
        <v>6466.5</v>
      </c>
      <c r="EE92">
        <v>0</v>
      </c>
      <c r="EF92">
        <v>2.8773076923076899</v>
      </c>
      <c r="EG92">
        <v>-3.6652991542945901</v>
      </c>
      <c r="EH92">
        <v>3.1213675113354902</v>
      </c>
      <c r="EI92">
        <v>-15.4430769230769</v>
      </c>
      <c r="EJ92">
        <v>15</v>
      </c>
      <c r="EK92">
        <v>1634338473.0999999</v>
      </c>
      <c r="EL92" t="s">
        <v>560</v>
      </c>
      <c r="EM92">
        <v>1634338473.0999999</v>
      </c>
      <c r="EN92">
        <v>1634338471.5999999</v>
      </c>
      <c r="EO92">
        <v>137</v>
      </c>
      <c r="EP92">
        <v>-5.7000000000000002E-2</v>
      </c>
      <c r="EQ92">
        <v>-5.0000000000000001E-3</v>
      </c>
      <c r="ER92">
        <v>2.0499999999999998</v>
      </c>
      <c r="ES92">
        <v>0.156</v>
      </c>
      <c r="ET92">
        <v>45</v>
      </c>
      <c r="EU92">
        <v>18</v>
      </c>
      <c r="EV92">
        <v>0.2</v>
      </c>
      <c r="EW92">
        <v>0.19</v>
      </c>
      <c r="EX92">
        <v>0.63239544999999997</v>
      </c>
      <c r="EY92">
        <v>-7.6887399624767094E-2</v>
      </c>
      <c r="EZ92">
        <v>1.37319641147033E-2</v>
      </c>
      <c r="FA92">
        <v>1</v>
      </c>
      <c r="FB92">
        <v>3.3653493999999999E-2</v>
      </c>
      <c r="FC92">
        <v>9.1652919624765503E-2</v>
      </c>
      <c r="FD92">
        <v>9.7154622781216102E-3</v>
      </c>
      <c r="FE92">
        <v>1</v>
      </c>
      <c r="FF92">
        <v>2</v>
      </c>
      <c r="FG92">
        <v>2</v>
      </c>
      <c r="FH92" t="s">
        <v>394</v>
      </c>
      <c r="FI92">
        <v>3.88442</v>
      </c>
      <c r="FJ92">
        <v>2.7587299999999999</v>
      </c>
      <c r="FK92">
        <v>1.12148E-2</v>
      </c>
      <c r="FL92">
        <v>1.1639099999999999E-2</v>
      </c>
      <c r="FM92">
        <v>8.4981699999999993E-2</v>
      </c>
      <c r="FN92">
        <v>8.5442599999999994E-2</v>
      </c>
      <c r="FO92">
        <v>38960.300000000003</v>
      </c>
      <c r="FP92">
        <v>42766</v>
      </c>
      <c r="FQ92">
        <v>35693.5</v>
      </c>
      <c r="FR92">
        <v>39264.800000000003</v>
      </c>
      <c r="FS92">
        <v>46329.5</v>
      </c>
      <c r="FT92">
        <v>51842.9</v>
      </c>
      <c r="FU92">
        <v>55810.2</v>
      </c>
      <c r="FV92">
        <v>62954.9</v>
      </c>
      <c r="FW92">
        <v>2.6595499999999999</v>
      </c>
      <c r="FX92">
        <v>2.2606199999999999</v>
      </c>
      <c r="FY92">
        <v>-0.668041</v>
      </c>
      <c r="FZ92">
        <v>0</v>
      </c>
      <c r="GA92">
        <v>-244.751</v>
      </c>
      <c r="GB92">
        <v>999.9</v>
      </c>
      <c r="GC92">
        <v>52.057000000000002</v>
      </c>
      <c r="GD92">
        <v>27.462</v>
      </c>
      <c r="GE92">
        <v>21.052099999999999</v>
      </c>
      <c r="GF92">
        <v>56.330399999999997</v>
      </c>
      <c r="GG92">
        <v>44.254800000000003</v>
      </c>
      <c r="GH92">
        <v>3</v>
      </c>
      <c r="GI92">
        <v>-0.25516800000000001</v>
      </c>
      <c r="GJ92">
        <v>-0.90427599999999997</v>
      </c>
      <c r="GK92">
        <v>20.148299999999999</v>
      </c>
      <c r="GL92">
        <v>5.2030599999999998</v>
      </c>
      <c r="GM92">
        <v>12.0077</v>
      </c>
      <c r="GN92">
        <v>4.9757999999999996</v>
      </c>
      <c r="GO92">
        <v>3.2930299999999999</v>
      </c>
      <c r="GP92">
        <v>44.7</v>
      </c>
      <c r="GQ92">
        <v>2220</v>
      </c>
      <c r="GR92">
        <v>9999</v>
      </c>
      <c r="GS92">
        <v>9999</v>
      </c>
      <c r="GT92">
        <v>1.8631</v>
      </c>
      <c r="GU92">
        <v>1.86798</v>
      </c>
      <c r="GV92">
        <v>1.8676999999999999</v>
      </c>
      <c r="GW92">
        <v>1.8689100000000001</v>
      </c>
      <c r="GX92">
        <v>1.86981</v>
      </c>
      <c r="GY92">
        <v>1.8658300000000001</v>
      </c>
      <c r="GZ92">
        <v>1.8669100000000001</v>
      </c>
      <c r="HA92">
        <v>1.86829</v>
      </c>
      <c r="HB92">
        <v>5</v>
      </c>
      <c r="HC92">
        <v>0</v>
      </c>
      <c r="HD92">
        <v>0</v>
      </c>
      <c r="HE92">
        <v>0</v>
      </c>
      <c r="HF92" t="s">
        <v>395</v>
      </c>
      <c r="HG92" t="s">
        <v>396</v>
      </c>
      <c r="HH92" t="s">
        <v>397</v>
      </c>
      <c r="HI92" t="s">
        <v>397</v>
      </c>
      <c r="HJ92" t="s">
        <v>397</v>
      </c>
      <c r="HK92" t="s">
        <v>397</v>
      </c>
      <c r="HL92">
        <v>0</v>
      </c>
      <c r="HM92">
        <v>100</v>
      </c>
      <c r="HN92">
        <v>100</v>
      </c>
      <c r="HO92">
        <v>2.0499999999999998</v>
      </c>
      <c r="HP92">
        <v>0.15570000000000001</v>
      </c>
      <c r="HQ92">
        <v>2.0500428571428699</v>
      </c>
      <c r="HR92">
        <v>0</v>
      </c>
      <c r="HS92">
        <v>0</v>
      </c>
      <c r="HT92">
        <v>0</v>
      </c>
      <c r="HU92">
        <v>0.155670000000001</v>
      </c>
      <c r="HV92">
        <v>0</v>
      </c>
      <c r="HW92">
        <v>0</v>
      </c>
      <c r="HX92">
        <v>0</v>
      </c>
      <c r="HY92">
        <v>-1</v>
      </c>
      <c r="HZ92">
        <v>-1</v>
      </c>
      <c r="IA92">
        <v>-1</v>
      </c>
      <c r="IB92">
        <v>-1</v>
      </c>
      <c r="IC92">
        <v>0.6</v>
      </c>
      <c r="ID92">
        <v>0.6</v>
      </c>
      <c r="IE92">
        <v>0.30761699999999997</v>
      </c>
      <c r="IF92">
        <v>0</v>
      </c>
      <c r="IG92">
        <v>2.9980500000000001</v>
      </c>
      <c r="IH92">
        <v>2.9565399999999999</v>
      </c>
      <c r="II92">
        <v>2.7453599999999998</v>
      </c>
      <c r="IJ92">
        <v>2.3645</v>
      </c>
      <c r="IK92">
        <v>31.870699999999999</v>
      </c>
      <c r="IL92">
        <v>24.245100000000001</v>
      </c>
      <c r="IM92">
        <v>18</v>
      </c>
      <c r="IN92">
        <v>1074.93</v>
      </c>
      <c r="IO92">
        <v>666.76300000000003</v>
      </c>
      <c r="IP92">
        <v>25.0002</v>
      </c>
      <c r="IQ92">
        <v>23.931000000000001</v>
      </c>
      <c r="IR92">
        <v>30.0002</v>
      </c>
      <c r="IS92">
        <v>23.797899999999998</v>
      </c>
      <c r="IT92">
        <v>23.750699999999998</v>
      </c>
      <c r="IU92">
        <v>100</v>
      </c>
      <c r="IV92">
        <v>14.352499999999999</v>
      </c>
      <c r="IW92">
        <v>68.267899999999997</v>
      </c>
      <c r="IX92">
        <v>25</v>
      </c>
      <c r="IY92">
        <v>400</v>
      </c>
      <c r="IZ92">
        <v>17.803699999999999</v>
      </c>
      <c r="JA92">
        <v>103.51900000000001</v>
      </c>
      <c r="JB92">
        <v>104.80500000000001</v>
      </c>
    </row>
    <row r="93" spans="1:262" x14ac:dyDescent="0.2">
      <c r="A93">
        <v>77</v>
      </c>
      <c r="B93">
        <v>1634338511.5999999</v>
      </c>
      <c r="C93">
        <v>1572.5</v>
      </c>
      <c r="D93" t="s">
        <v>567</v>
      </c>
      <c r="E93" t="s">
        <v>568</v>
      </c>
      <c r="F93" t="s">
        <v>390</v>
      </c>
      <c r="G93">
        <v>1634338511.5999999</v>
      </c>
      <c r="H93">
        <f t="shared" si="92"/>
        <v>7.8053444272343096E-5</v>
      </c>
      <c r="I93">
        <f t="shared" si="93"/>
        <v>7.8053444272343092E-2</v>
      </c>
      <c r="J93">
        <f t="shared" si="94"/>
        <v>-1.0325068194278653</v>
      </c>
      <c r="K93">
        <f t="shared" si="95"/>
        <v>43.1096</v>
      </c>
      <c r="L93">
        <f t="shared" si="96"/>
        <v>424.47986618036833</v>
      </c>
      <c r="M93">
        <f t="shared" si="97"/>
        <v>38.642442693115655</v>
      </c>
      <c r="N93">
        <f t="shared" si="98"/>
        <v>3.9244741158472003</v>
      </c>
      <c r="O93">
        <f t="shared" si="99"/>
        <v>4.2583386974767955E-3</v>
      </c>
      <c r="P93">
        <f t="shared" si="100"/>
        <v>2.7612703116150175</v>
      </c>
      <c r="Q93">
        <f t="shared" si="101"/>
        <v>4.2546936992180779E-3</v>
      </c>
      <c r="R93">
        <f t="shared" si="102"/>
        <v>2.6595107830922294E-3</v>
      </c>
      <c r="S93">
        <f t="shared" si="103"/>
        <v>0</v>
      </c>
      <c r="T93">
        <f t="shared" si="104"/>
        <v>25.341528257819771</v>
      </c>
      <c r="U93">
        <f t="shared" si="105"/>
        <v>25.341528257819771</v>
      </c>
      <c r="V93">
        <f t="shared" si="106"/>
        <v>3.2449998263479309</v>
      </c>
      <c r="W93">
        <f t="shared" si="107"/>
        <v>49.845839105184943</v>
      </c>
      <c r="X93">
        <f t="shared" si="108"/>
        <v>1.6195638374142001</v>
      </c>
      <c r="Y93">
        <f t="shared" si="109"/>
        <v>3.2491454983766817</v>
      </c>
      <c r="Z93">
        <f t="shared" si="110"/>
        <v>1.6254359889337309</v>
      </c>
      <c r="AA93">
        <f t="shared" si="111"/>
        <v>-3.4421568924103307</v>
      </c>
      <c r="AB93">
        <f t="shared" si="112"/>
        <v>3.1964038909180563</v>
      </c>
      <c r="AC93">
        <f t="shared" si="113"/>
        <v>0.24572647428225983</v>
      </c>
      <c r="AD93">
        <f t="shared" si="114"/>
        <v>-2.6527210014393177E-5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48228.61239775474</v>
      </c>
      <c r="AJ93" t="s">
        <v>391</v>
      </c>
      <c r="AK93" t="s">
        <v>391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391</v>
      </c>
      <c r="AQ93" t="s">
        <v>391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0</v>
      </c>
      <c r="AW93">
        <f t="shared" si="121"/>
        <v>-1.0325068194278653</v>
      </c>
      <c r="AX93" t="e">
        <f t="shared" si="122"/>
        <v>#DIV/0!</v>
      </c>
      <c r="AY93" t="e">
        <f t="shared" si="123"/>
        <v>#DIV/0!</v>
      </c>
      <c r="AZ93" t="e">
        <f t="shared" si="124"/>
        <v>#DIV/0!</v>
      </c>
      <c r="BA93" t="e">
        <f t="shared" si="125"/>
        <v>#DIV/0!</v>
      </c>
      <c r="BB93" t="s">
        <v>391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v>238</v>
      </c>
      <c r="BM93">
        <v>300</v>
      </c>
      <c r="BN93">
        <v>300</v>
      </c>
      <c r="BO93">
        <v>300</v>
      </c>
      <c r="BP93">
        <v>10402.799999999999</v>
      </c>
      <c r="BQ93">
        <v>978.41</v>
      </c>
      <c r="BR93">
        <v>-7.35668E-3</v>
      </c>
      <c r="BS93">
        <v>3.15</v>
      </c>
      <c r="BT93" t="s">
        <v>391</v>
      </c>
      <c r="BU93" t="s">
        <v>391</v>
      </c>
      <c r="BV93" t="s">
        <v>391</v>
      </c>
      <c r="BW93" t="s">
        <v>391</v>
      </c>
      <c r="BX93" t="s">
        <v>391</v>
      </c>
      <c r="BY93" t="s">
        <v>391</v>
      </c>
      <c r="BZ93" t="s">
        <v>391</v>
      </c>
      <c r="CA93" t="s">
        <v>391</v>
      </c>
      <c r="CB93" t="s">
        <v>391</v>
      </c>
      <c r="CC93" t="s">
        <v>391</v>
      </c>
      <c r="CD93">
        <f t="shared" si="134"/>
        <v>0</v>
      </c>
      <c r="CE93">
        <f t="shared" si="135"/>
        <v>0</v>
      </c>
      <c r="CF93">
        <f t="shared" si="136"/>
        <v>0</v>
      </c>
      <c r="CG93">
        <f t="shared" si="137"/>
        <v>0</v>
      </c>
      <c r="CH93">
        <v>6</v>
      </c>
      <c r="CI93">
        <v>0.5</v>
      </c>
      <c r="CJ93" t="s">
        <v>392</v>
      </c>
      <c r="CK93">
        <v>2</v>
      </c>
      <c r="CL93">
        <v>1634338511.5999999</v>
      </c>
      <c r="CM93">
        <v>43.1096</v>
      </c>
      <c r="CN93">
        <v>42.492100000000001</v>
      </c>
      <c r="CO93">
        <v>17.790600000000001</v>
      </c>
      <c r="CP93">
        <v>17.744599999999998</v>
      </c>
      <c r="CQ93">
        <v>41.059600000000003</v>
      </c>
      <c r="CR93">
        <v>17.634899999999998</v>
      </c>
      <c r="CS93">
        <v>999.976</v>
      </c>
      <c r="CT93">
        <v>90.934600000000003</v>
      </c>
      <c r="CU93">
        <v>0.100207</v>
      </c>
      <c r="CV93">
        <v>25.363</v>
      </c>
      <c r="CW93">
        <v>-264.75299999999999</v>
      </c>
      <c r="CX93">
        <v>999.9</v>
      </c>
      <c r="CY93">
        <v>0</v>
      </c>
      <c r="CZ93">
        <v>0</v>
      </c>
      <c r="DA93">
        <v>9974.3799999999992</v>
      </c>
      <c r="DB93">
        <v>0</v>
      </c>
      <c r="DC93">
        <v>0.22065599999999999</v>
      </c>
      <c r="DD93">
        <v>0.61748099999999995</v>
      </c>
      <c r="DE93">
        <v>43.8904</v>
      </c>
      <c r="DF93">
        <v>43.259799999999998</v>
      </c>
      <c r="DG93">
        <v>4.5961399999999999E-2</v>
      </c>
      <c r="DH93">
        <v>42.492100000000001</v>
      </c>
      <c r="DI93">
        <v>17.744599999999998</v>
      </c>
      <c r="DJ93">
        <v>1.61778</v>
      </c>
      <c r="DK93">
        <v>1.6135999999999999</v>
      </c>
      <c r="DL93">
        <v>14.129200000000001</v>
      </c>
      <c r="DM93">
        <v>14.0893</v>
      </c>
      <c r="DN93">
        <v>0</v>
      </c>
      <c r="DO93">
        <v>0</v>
      </c>
      <c r="DP93">
        <v>0</v>
      </c>
      <c r="DQ93">
        <v>0</v>
      </c>
      <c r="DR93">
        <v>1.3</v>
      </c>
      <c r="DS93">
        <v>0</v>
      </c>
      <c r="DT93">
        <v>-16.559999999999999</v>
      </c>
      <c r="DU93">
        <v>-1.45</v>
      </c>
      <c r="DV93">
        <v>35.5</v>
      </c>
      <c r="DW93">
        <v>41.375</v>
      </c>
      <c r="DX93">
        <v>37.936999999999998</v>
      </c>
      <c r="DY93">
        <v>41.686999999999998</v>
      </c>
      <c r="DZ93">
        <v>36.561999999999998</v>
      </c>
      <c r="EA93">
        <v>0</v>
      </c>
      <c r="EB93">
        <v>0</v>
      </c>
      <c r="EC93">
        <v>0</v>
      </c>
      <c r="ED93">
        <v>6471.3000001907303</v>
      </c>
      <c r="EE93">
        <v>0</v>
      </c>
      <c r="EF93">
        <v>2.6761538461538499</v>
      </c>
      <c r="EG93">
        <v>-1.3388034015900501</v>
      </c>
      <c r="EH93">
        <v>4.3011964853777398</v>
      </c>
      <c r="EI93">
        <v>-15.593461538461501</v>
      </c>
      <c r="EJ93">
        <v>15</v>
      </c>
      <c r="EK93">
        <v>1634338473.0999999</v>
      </c>
      <c r="EL93" t="s">
        <v>560</v>
      </c>
      <c r="EM93">
        <v>1634338473.0999999</v>
      </c>
      <c r="EN93">
        <v>1634338471.5999999</v>
      </c>
      <c r="EO93">
        <v>137</v>
      </c>
      <c r="EP93">
        <v>-5.7000000000000002E-2</v>
      </c>
      <c r="EQ93">
        <v>-5.0000000000000001E-3</v>
      </c>
      <c r="ER93">
        <v>2.0499999999999998</v>
      </c>
      <c r="ES93">
        <v>0.156</v>
      </c>
      <c r="ET93">
        <v>45</v>
      </c>
      <c r="EU93">
        <v>18</v>
      </c>
      <c r="EV93">
        <v>0.2</v>
      </c>
      <c r="EW93">
        <v>0.19</v>
      </c>
      <c r="EX93">
        <v>0.631023463414634</v>
      </c>
      <c r="EY93">
        <v>5.1161393728222301E-3</v>
      </c>
      <c r="EZ93">
        <v>1.3030814034242199E-2</v>
      </c>
      <c r="FA93">
        <v>1</v>
      </c>
      <c r="FB93">
        <v>3.9607675609756102E-2</v>
      </c>
      <c r="FC93">
        <v>5.2597864808362399E-2</v>
      </c>
      <c r="FD93">
        <v>5.3673278705189103E-3</v>
      </c>
      <c r="FE93">
        <v>1</v>
      </c>
      <c r="FF93">
        <v>2</v>
      </c>
      <c r="FG93">
        <v>2</v>
      </c>
      <c r="FH93" t="s">
        <v>394</v>
      </c>
      <c r="FI93">
        <v>3.8843800000000002</v>
      </c>
      <c r="FJ93">
        <v>2.7589700000000001</v>
      </c>
      <c r="FK93">
        <v>1.1140300000000001E-2</v>
      </c>
      <c r="FL93">
        <v>1.15704E-2</v>
      </c>
      <c r="FM93">
        <v>8.4980600000000003E-2</v>
      </c>
      <c r="FN93">
        <v>8.5433400000000007E-2</v>
      </c>
      <c r="FO93">
        <v>38963.199999999997</v>
      </c>
      <c r="FP93">
        <v>42768.9</v>
      </c>
      <c r="FQ93">
        <v>35693.5</v>
      </c>
      <c r="FR93">
        <v>39264.699999999997</v>
      </c>
      <c r="FS93">
        <v>46329.4</v>
      </c>
      <c r="FT93">
        <v>51843.4</v>
      </c>
      <c r="FU93">
        <v>55810</v>
      </c>
      <c r="FV93">
        <v>62954.9</v>
      </c>
      <c r="FW93">
        <v>2.6596500000000001</v>
      </c>
      <c r="FX93">
        <v>2.2608999999999999</v>
      </c>
      <c r="FY93">
        <v>-0.66887200000000002</v>
      </c>
      <c r="FZ93">
        <v>0</v>
      </c>
      <c r="GA93">
        <v>-244.751</v>
      </c>
      <c r="GB93">
        <v>999.9</v>
      </c>
      <c r="GC93">
        <v>52.057000000000002</v>
      </c>
      <c r="GD93">
        <v>27.462</v>
      </c>
      <c r="GE93">
        <v>21.053000000000001</v>
      </c>
      <c r="GF93">
        <v>56.430399999999999</v>
      </c>
      <c r="GG93">
        <v>44.278799999999997</v>
      </c>
      <c r="GH93">
        <v>3</v>
      </c>
      <c r="GI93">
        <v>-0.25519799999999998</v>
      </c>
      <c r="GJ93">
        <v>-0.90315599999999996</v>
      </c>
      <c r="GK93">
        <v>20.148199999999999</v>
      </c>
      <c r="GL93">
        <v>5.2030599999999998</v>
      </c>
      <c r="GM93">
        <v>12.007300000000001</v>
      </c>
      <c r="GN93">
        <v>4.9757499999999997</v>
      </c>
      <c r="GO93">
        <v>3.2930299999999999</v>
      </c>
      <c r="GP93">
        <v>44.7</v>
      </c>
      <c r="GQ93">
        <v>2220.4</v>
      </c>
      <c r="GR93">
        <v>9999</v>
      </c>
      <c r="GS93">
        <v>9999</v>
      </c>
      <c r="GT93">
        <v>1.8631</v>
      </c>
      <c r="GU93">
        <v>1.86798</v>
      </c>
      <c r="GV93">
        <v>1.8676900000000001</v>
      </c>
      <c r="GW93">
        <v>1.8689</v>
      </c>
      <c r="GX93">
        <v>1.86981</v>
      </c>
      <c r="GY93">
        <v>1.86582</v>
      </c>
      <c r="GZ93">
        <v>1.8669100000000001</v>
      </c>
      <c r="HA93">
        <v>1.86829</v>
      </c>
      <c r="HB93">
        <v>5</v>
      </c>
      <c r="HC93">
        <v>0</v>
      </c>
      <c r="HD93">
        <v>0</v>
      </c>
      <c r="HE93">
        <v>0</v>
      </c>
      <c r="HF93" t="s">
        <v>395</v>
      </c>
      <c r="HG93" t="s">
        <v>396</v>
      </c>
      <c r="HH93" t="s">
        <v>397</v>
      </c>
      <c r="HI93" t="s">
        <v>397</v>
      </c>
      <c r="HJ93" t="s">
        <v>397</v>
      </c>
      <c r="HK93" t="s">
        <v>397</v>
      </c>
      <c r="HL93">
        <v>0</v>
      </c>
      <c r="HM93">
        <v>100</v>
      </c>
      <c r="HN93">
        <v>100</v>
      </c>
      <c r="HO93">
        <v>2.0499999999999998</v>
      </c>
      <c r="HP93">
        <v>0.15570000000000001</v>
      </c>
      <c r="HQ93">
        <v>2.0500428571428699</v>
      </c>
      <c r="HR93">
        <v>0</v>
      </c>
      <c r="HS93">
        <v>0</v>
      </c>
      <c r="HT93">
        <v>0</v>
      </c>
      <c r="HU93">
        <v>0.155670000000001</v>
      </c>
      <c r="HV93">
        <v>0</v>
      </c>
      <c r="HW93">
        <v>0</v>
      </c>
      <c r="HX93">
        <v>0</v>
      </c>
      <c r="HY93">
        <v>-1</v>
      </c>
      <c r="HZ93">
        <v>-1</v>
      </c>
      <c r="IA93">
        <v>-1</v>
      </c>
      <c r="IB93">
        <v>-1</v>
      </c>
      <c r="IC93">
        <v>0.6</v>
      </c>
      <c r="ID93">
        <v>0.7</v>
      </c>
      <c r="IE93">
        <v>0.30761699999999997</v>
      </c>
      <c r="IF93">
        <v>0</v>
      </c>
      <c r="IG93">
        <v>2.9968300000000001</v>
      </c>
      <c r="IH93">
        <v>2.9565399999999999</v>
      </c>
      <c r="II93">
        <v>2.7453599999999998</v>
      </c>
      <c r="IJ93">
        <v>2.34741</v>
      </c>
      <c r="IK93">
        <v>31.870699999999999</v>
      </c>
      <c r="IL93">
        <v>24.2364</v>
      </c>
      <c r="IM93">
        <v>18</v>
      </c>
      <c r="IN93">
        <v>1075.03</v>
      </c>
      <c r="IO93">
        <v>666.98800000000006</v>
      </c>
      <c r="IP93">
        <v>25.0002</v>
      </c>
      <c r="IQ93">
        <v>23.931000000000001</v>
      </c>
      <c r="IR93">
        <v>30.0001</v>
      </c>
      <c r="IS93">
        <v>23.796700000000001</v>
      </c>
      <c r="IT93">
        <v>23.750699999999998</v>
      </c>
      <c r="IU93">
        <v>100</v>
      </c>
      <c r="IV93">
        <v>14.352499999999999</v>
      </c>
      <c r="IW93">
        <v>68.267899999999997</v>
      </c>
      <c r="IX93">
        <v>25</v>
      </c>
      <c r="IY93">
        <v>400</v>
      </c>
      <c r="IZ93">
        <v>17.803699999999999</v>
      </c>
      <c r="JA93">
        <v>103.518</v>
      </c>
      <c r="JB93">
        <v>104.80500000000001</v>
      </c>
    </row>
    <row r="94" spans="1:262" x14ac:dyDescent="0.2">
      <c r="A94">
        <v>78</v>
      </c>
      <c r="B94">
        <v>1634338516.5999999</v>
      </c>
      <c r="C94">
        <v>1577.5</v>
      </c>
      <c r="D94" t="s">
        <v>569</v>
      </c>
      <c r="E94" t="s">
        <v>570</v>
      </c>
      <c r="F94" t="s">
        <v>390</v>
      </c>
      <c r="G94">
        <v>1634338516.5999999</v>
      </c>
      <c r="H94">
        <f t="shared" si="92"/>
        <v>8.4168228537083122E-5</v>
      </c>
      <c r="I94">
        <f t="shared" si="93"/>
        <v>8.4168228537083126E-2</v>
      </c>
      <c r="J94">
        <f t="shared" si="94"/>
        <v>-1.127829079585311</v>
      </c>
      <c r="K94">
        <f t="shared" si="95"/>
        <v>42.845199999999998</v>
      </c>
      <c r="L94">
        <f t="shared" si="96"/>
        <v>429.3117549781702</v>
      </c>
      <c r="M94">
        <f t="shared" si="97"/>
        <v>39.083821916881284</v>
      </c>
      <c r="N94">
        <f t="shared" si="98"/>
        <v>3.9005551266079603</v>
      </c>
      <c r="O94">
        <f t="shared" si="99"/>
        <v>4.590648669718052E-3</v>
      </c>
      <c r="P94">
        <f t="shared" si="100"/>
        <v>2.7686460340577366</v>
      </c>
      <c r="Q94">
        <f t="shared" si="101"/>
        <v>4.5864241596391972E-3</v>
      </c>
      <c r="R94">
        <f t="shared" si="102"/>
        <v>2.8668943225938575E-3</v>
      </c>
      <c r="S94">
        <f t="shared" si="103"/>
        <v>0</v>
      </c>
      <c r="T94">
        <f t="shared" si="104"/>
        <v>25.345203517274218</v>
      </c>
      <c r="U94">
        <f t="shared" si="105"/>
        <v>25.345203517274218</v>
      </c>
      <c r="V94">
        <f t="shared" si="106"/>
        <v>3.2457091017031532</v>
      </c>
      <c r="W94">
        <f t="shared" si="107"/>
        <v>49.832898945450474</v>
      </c>
      <c r="X94">
        <f t="shared" si="108"/>
        <v>1.6196536882070702</v>
      </c>
      <c r="Y94">
        <f t="shared" si="109"/>
        <v>3.2501695114707703</v>
      </c>
      <c r="Z94">
        <f t="shared" si="110"/>
        <v>1.626055413496083</v>
      </c>
      <c r="AA94">
        <f t="shared" si="111"/>
        <v>-3.7118188784853658</v>
      </c>
      <c r="AB94">
        <f t="shared" si="112"/>
        <v>3.4474559594625314</v>
      </c>
      <c r="AC94">
        <f t="shared" si="113"/>
        <v>0.26433222438185627</v>
      </c>
      <c r="AD94">
        <f t="shared" si="114"/>
        <v>-3.0694640978268239E-5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48429.752917432575</v>
      </c>
      <c r="AJ94" t="s">
        <v>391</v>
      </c>
      <c r="AK94" t="s">
        <v>391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391</v>
      </c>
      <c r="AQ94" t="s">
        <v>391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0</v>
      </c>
      <c r="AW94">
        <f t="shared" si="121"/>
        <v>-1.127829079585311</v>
      </c>
      <c r="AX94" t="e">
        <f t="shared" si="122"/>
        <v>#DIV/0!</v>
      </c>
      <c r="AY94" t="e">
        <f t="shared" si="123"/>
        <v>#DIV/0!</v>
      </c>
      <c r="AZ94" t="e">
        <f t="shared" si="124"/>
        <v>#DIV/0!</v>
      </c>
      <c r="BA94" t="e">
        <f t="shared" si="125"/>
        <v>#DIV/0!</v>
      </c>
      <c r="BB94" t="s">
        <v>391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v>238</v>
      </c>
      <c r="BM94">
        <v>300</v>
      </c>
      <c r="BN94">
        <v>300</v>
      </c>
      <c r="BO94">
        <v>300</v>
      </c>
      <c r="BP94">
        <v>10402.799999999999</v>
      </c>
      <c r="BQ94">
        <v>978.41</v>
      </c>
      <c r="BR94">
        <v>-7.35668E-3</v>
      </c>
      <c r="BS94">
        <v>3.15</v>
      </c>
      <c r="BT94" t="s">
        <v>391</v>
      </c>
      <c r="BU94" t="s">
        <v>391</v>
      </c>
      <c r="BV94" t="s">
        <v>391</v>
      </c>
      <c r="BW94" t="s">
        <v>391</v>
      </c>
      <c r="BX94" t="s">
        <v>391</v>
      </c>
      <c r="BY94" t="s">
        <v>391</v>
      </c>
      <c r="BZ94" t="s">
        <v>391</v>
      </c>
      <c r="CA94" t="s">
        <v>391</v>
      </c>
      <c r="CB94" t="s">
        <v>391</v>
      </c>
      <c r="CC94" t="s">
        <v>391</v>
      </c>
      <c r="CD94">
        <f t="shared" si="134"/>
        <v>0</v>
      </c>
      <c r="CE94">
        <f t="shared" si="135"/>
        <v>0</v>
      </c>
      <c r="CF94">
        <f t="shared" si="136"/>
        <v>0</v>
      </c>
      <c r="CG94">
        <f t="shared" si="137"/>
        <v>0</v>
      </c>
      <c r="CH94">
        <v>6</v>
      </c>
      <c r="CI94">
        <v>0.5</v>
      </c>
      <c r="CJ94" t="s">
        <v>392</v>
      </c>
      <c r="CK94">
        <v>2</v>
      </c>
      <c r="CL94">
        <v>1634338516.5999999</v>
      </c>
      <c r="CM94">
        <v>42.845199999999998</v>
      </c>
      <c r="CN94">
        <v>42.170699999999997</v>
      </c>
      <c r="CO94">
        <v>17.790900000000001</v>
      </c>
      <c r="CP94">
        <v>17.741299999999999</v>
      </c>
      <c r="CQ94">
        <v>40.795099999999998</v>
      </c>
      <c r="CR94">
        <v>17.635200000000001</v>
      </c>
      <c r="CS94">
        <v>1000.05</v>
      </c>
      <c r="CT94">
        <v>90.938400000000001</v>
      </c>
      <c r="CU94">
        <v>9.9922300000000006E-2</v>
      </c>
      <c r="CV94">
        <v>25.368300000000001</v>
      </c>
      <c r="CW94">
        <v>-264.86700000000002</v>
      </c>
      <c r="CX94">
        <v>999.9</v>
      </c>
      <c r="CY94">
        <v>0</v>
      </c>
      <c r="CZ94">
        <v>0</v>
      </c>
      <c r="DA94">
        <v>10017.5</v>
      </c>
      <c r="DB94">
        <v>0</v>
      </c>
      <c r="DC94">
        <v>0.22065599999999999</v>
      </c>
      <c r="DD94">
        <v>0.67452999999999996</v>
      </c>
      <c r="DE94">
        <v>43.621200000000002</v>
      </c>
      <c r="DF94">
        <v>42.932299999999998</v>
      </c>
      <c r="DG94">
        <v>4.9617799999999997E-2</v>
      </c>
      <c r="DH94">
        <v>42.170699999999997</v>
      </c>
      <c r="DI94">
        <v>17.741299999999999</v>
      </c>
      <c r="DJ94">
        <v>1.6178699999999999</v>
      </c>
      <c r="DK94">
        <v>1.6133599999999999</v>
      </c>
      <c r="DL94">
        <v>14.130100000000001</v>
      </c>
      <c r="DM94">
        <v>14.087</v>
      </c>
      <c r="DN94">
        <v>0</v>
      </c>
      <c r="DO94">
        <v>0</v>
      </c>
      <c r="DP94">
        <v>0</v>
      </c>
      <c r="DQ94">
        <v>0</v>
      </c>
      <c r="DR94">
        <v>3.92</v>
      </c>
      <c r="DS94">
        <v>0</v>
      </c>
      <c r="DT94">
        <v>-15.96</v>
      </c>
      <c r="DU94">
        <v>-0.83</v>
      </c>
      <c r="DV94">
        <v>35.5</v>
      </c>
      <c r="DW94">
        <v>41.375</v>
      </c>
      <c r="DX94">
        <v>37.936999999999998</v>
      </c>
      <c r="DY94">
        <v>41.686999999999998</v>
      </c>
      <c r="DZ94">
        <v>36.561999999999998</v>
      </c>
      <c r="EA94">
        <v>0</v>
      </c>
      <c r="EB94">
        <v>0</v>
      </c>
      <c r="EC94">
        <v>0</v>
      </c>
      <c r="ED94">
        <v>6476.7000000476801</v>
      </c>
      <c r="EE94">
        <v>0</v>
      </c>
      <c r="EF94">
        <v>2.8191999999999999</v>
      </c>
      <c r="EG94">
        <v>0.80769247821567602</v>
      </c>
      <c r="EH94">
        <v>-6.1838463708188502</v>
      </c>
      <c r="EI94">
        <v>-15.580399999999999</v>
      </c>
      <c r="EJ94">
        <v>15</v>
      </c>
      <c r="EK94">
        <v>1634338473.0999999</v>
      </c>
      <c r="EL94" t="s">
        <v>560</v>
      </c>
      <c r="EM94">
        <v>1634338473.0999999</v>
      </c>
      <c r="EN94">
        <v>1634338471.5999999</v>
      </c>
      <c r="EO94">
        <v>137</v>
      </c>
      <c r="EP94">
        <v>-5.7000000000000002E-2</v>
      </c>
      <c r="EQ94">
        <v>-5.0000000000000001E-3</v>
      </c>
      <c r="ER94">
        <v>2.0499999999999998</v>
      </c>
      <c r="ES94">
        <v>0.156</v>
      </c>
      <c r="ET94">
        <v>45</v>
      </c>
      <c r="EU94">
        <v>18</v>
      </c>
      <c r="EV94">
        <v>0.2</v>
      </c>
      <c r="EW94">
        <v>0.19</v>
      </c>
      <c r="EX94">
        <v>0.63568570000000002</v>
      </c>
      <c r="EY94">
        <v>0.16292208630393901</v>
      </c>
      <c r="EZ94">
        <v>2.2025042398597101E-2</v>
      </c>
      <c r="FA94">
        <v>0</v>
      </c>
      <c r="FB94">
        <v>4.3920282499999998E-2</v>
      </c>
      <c r="FC94">
        <v>3.3886366604127499E-2</v>
      </c>
      <c r="FD94">
        <v>3.3609829784519499E-3</v>
      </c>
      <c r="FE94">
        <v>1</v>
      </c>
      <c r="FF94">
        <v>1</v>
      </c>
      <c r="FG94">
        <v>2</v>
      </c>
      <c r="FH94" t="s">
        <v>400</v>
      </c>
      <c r="FI94">
        <v>3.8844799999999999</v>
      </c>
      <c r="FJ94">
        <v>2.7590599999999998</v>
      </c>
      <c r="FK94">
        <v>1.10697E-2</v>
      </c>
      <c r="FL94">
        <v>1.1484299999999999E-2</v>
      </c>
      <c r="FM94">
        <v>8.4985199999999997E-2</v>
      </c>
      <c r="FN94">
        <v>8.5425399999999999E-2</v>
      </c>
      <c r="FO94">
        <v>38965.9</v>
      </c>
      <c r="FP94">
        <v>42773</v>
      </c>
      <c r="FQ94">
        <v>35693.4</v>
      </c>
      <c r="FR94">
        <v>39265</v>
      </c>
      <c r="FS94">
        <v>46329.1</v>
      </c>
      <c r="FT94">
        <v>51844.5</v>
      </c>
      <c r="FU94">
        <v>55809.9</v>
      </c>
      <c r="FV94">
        <v>62955.7</v>
      </c>
      <c r="FW94">
        <v>2.6606800000000002</v>
      </c>
      <c r="FX94">
        <v>2.2608199999999998</v>
      </c>
      <c r="FY94">
        <v>-0.67253799999999997</v>
      </c>
      <c r="FZ94">
        <v>0</v>
      </c>
      <c r="GA94">
        <v>-244.75399999999999</v>
      </c>
      <c r="GB94">
        <v>999.9</v>
      </c>
      <c r="GC94">
        <v>52.057000000000002</v>
      </c>
      <c r="GD94">
        <v>27.472999999999999</v>
      </c>
      <c r="GE94">
        <v>21.0641</v>
      </c>
      <c r="GF94">
        <v>56.230400000000003</v>
      </c>
      <c r="GG94">
        <v>44.250799999999998</v>
      </c>
      <c r="GH94">
        <v>3</v>
      </c>
      <c r="GI94">
        <v>-0.25501499999999999</v>
      </c>
      <c r="GJ94">
        <v>-0.90293000000000001</v>
      </c>
      <c r="GK94">
        <v>20.148299999999999</v>
      </c>
      <c r="GL94">
        <v>5.2027599999999996</v>
      </c>
      <c r="GM94">
        <v>12.007899999999999</v>
      </c>
      <c r="GN94">
        <v>4.9756999999999998</v>
      </c>
      <c r="GO94">
        <v>3.2930000000000001</v>
      </c>
      <c r="GP94">
        <v>44.7</v>
      </c>
      <c r="GQ94">
        <v>2220.4</v>
      </c>
      <c r="GR94">
        <v>9999</v>
      </c>
      <c r="GS94">
        <v>9999</v>
      </c>
      <c r="GT94">
        <v>1.8631</v>
      </c>
      <c r="GU94">
        <v>1.86798</v>
      </c>
      <c r="GV94">
        <v>1.86771</v>
      </c>
      <c r="GW94">
        <v>1.8689</v>
      </c>
      <c r="GX94">
        <v>1.86981</v>
      </c>
      <c r="GY94">
        <v>1.86581</v>
      </c>
      <c r="GZ94">
        <v>1.8669100000000001</v>
      </c>
      <c r="HA94">
        <v>1.86829</v>
      </c>
      <c r="HB94">
        <v>5</v>
      </c>
      <c r="HC94">
        <v>0</v>
      </c>
      <c r="HD94">
        <v>0</v>
      </c>
      <c r="HE94">
        <v>0</v>
      </c>
      <c r="HF94" t="s">
        <v>395</v>
      </c>
      <c r="HG94" t="s">
        <v>396</v>
      </c>
      <c r="HH94" t="s">
        <v>397</v>
      </c>
      <c r="HI94" t="s">
        <v>397</v>
      </c>
      <c r="HJ94" t="s">
        <v>397</v>
      </c>
      <c r="HK94" t="s">
        <v>397</v>
      </c>
      <c r="HL94">
        <v>0</v>
      </c>
      <c r="HM94">
        <v>100</v>
      </c>
      <c r="HN94">
        <v>100</v>
      </c>
      <c r="HO94">
        <v>2.0499999999999998</v>
      </c>
      <c r="HP94">
        <v>0.15570000000000001</v>
      </c>
      <c r="HQ94">
        <v>2.0500428571428699</v>
      </c>
      <c r="HR94">
        <v>0</v>
      </c>
      <c r="HS94">
        <v>0</v>
      </c>
      <c r="HT94">
        <v>0</v>
      </c>
      <c r="HU94">
        <v>0.155670000000001</v>
      </c>
      <c r="HV94">
        <v>0</v>
      </c>
      <c r="HW94">
        <v>0</v>
      </c>
      <c r="HX94">
        <v>0</v>
      </c>
      <c r="HY94">
        <v>-1</v>
      </c>
      <c r="HZ94">
        <v>-1</v>
      </c>
      <c r="IA94">
        <v>-1</v>
      </c>
      <c r="IB94">
        <v>-1</v>
      </c>
      <c r="IC94">
        <v>0.7</v>
      </c>
      <c r="ID94">
        <v>0.8</v>
      </c>
      <c r="IE94">
        <v>0.306396</v>
      </c>
      <c r="IF94">
        <v>0</v>
      </c>
      <c r="IG94">
        <v>2.9968300000000001</v>
      </c>
      <c r="IH94">
        <v>2.9565399999999999</v>
      </c>
      <c r="II94">
        <v>2.7453599999999998</v>
      </c>
      <c r="IJ94">
        <v>2.2875999999999999</v>
      </c>
      <c r="IK94">
        <v>31.870699999999999</v>
      </c>
      <c r="IL94">
        <v>24.245100000000001</v>
      </c>
      <c r="IM94">
        <v>18</v>
      </c>
      <c r="IN94">
        <v>1076.25</v>
      </c>
      <c r="IO94">
        <v>666.91899999999998</v>
      </c>
      <c r="IP94">
        <v>25.0001</v>
      </c>
      <c r="IQ94">
        <v>23.930499999999999</v>
      </c>
      <c r="IR94">
        <v>30.0002</v>
      </c>
      <c r="IS94">
        <v>23.7959</v>
      </c>
      <c r="IT94">
        <v>23.75</v>
      </c>
      <c r="IU94">
        <v>100</v>
      </c>
      <c r="IV94">
        <v>14.352499999999999</v>
      </c>
      <c r="IW94">
        <v>68.267899999999997</v>
      </c>
      <c r="IX94">
        <v>25</v>
      </c>
      <c r="IY94">
        <v>400</v>
      </c>
      <c r="IZ94">
        <v>17.803699999999999</v>
      </c>
      <c r="JA94">
        <v>103.518</v>
      </c>
      <c r="JB94">
        <v>104.806</v>
      </c>
    </row>
    <row r="95" spans="1:262" x14ac:dyDescent="0.2">
      <c r="A95">
        <v>79</v>
      </c>
      <c r="B95">
        <v>1634338521.5999999</v>
      </c>
      <c r="C95">
        <v>1582.5</v>
      </c>
      <c r="D95" t="s">
        <v>571</v>
      </c>
      <c r="E95" t="s">
        <v>572</v>
      </c>
      <c r="F95" t="s">
        <v>390</v>
      </c>
      <c r="G95">
        <v>1634338521.5999999</v>
      </c>
      <c r="H95">
        <f t="shared" si="92"/>
        <v>7.330298134103637E-5</v>
      </c>
      <c r="I95">
        <f t="shared" si="93"/>
        <v>7.3302981341036369E-2</v>
      </c>
      <c r="J95">
        <f t="shared" si="94"/>
        <v>-1.0687712307907031</v>
      </c>
      <c r="K95">
        <f t="shared" si="95"/>
        <v>42.585099999999997</v>
      </c>
      <c r="L95">
        <f t="shared" si="96"/>
        <v>463.63559602503568</v>
      </c>
      <c r="M95">
        <f t="shared" si="97"/>
        <v>42.207335392784813</v>
      </c>
      <c r="N95">
        <f t="shared" si="98"/>
        <v>3.8767592778579996</v>
      </c>
      <c r="O95">
        <f t="shared" si="99"/>
        <v>3.9935881982415657E-3</v>
      </c>
      <c r="P95">
        <f t="shared" si="100"/>
        <v>2.7653092415492138</v>
      </c>
      <c r="Q95">
        <f t="shared" si="101"/>
        <v>3.9903868404751273E-3</v>
      </c>
      <c r="R95">
        <f t="shared" si="102"/>
        <v>2.4942791840593683E-3</v>
      </c>
      <c r="S95">
        <f t="shared" si="103"/>
        <v>0</v>
      </c>
      <c r="T95">
        <f t="shared" si="104"/>
        <v>25.353062563572223</v>
      </c>
      <c r="U95">
        <f t="shared" si="105"/>
        <v>25.353062563572223</v>
      </c>
      <c r="V95">
        <f t="shared" si="106"/>
        <v>3.2472262458385428</v>
      </c>
      <c r="W95">
        <f t="shared" si="107"/>
        <v>49.817163059680894</v>
      </c>
      <c r="X95">
        <f t="shared" si="108"/>
        <v>1.6196140037799998</v>
      </c>
      <c r="Y95">
        <f t="shared" si="109"/>
        <v>3.2511164913981641</v>
      </c>
      <c r="Z95">
        <f t="shared" si="110"/>
        <v>1.627612242058543</v>
      </c>
      <c r="AA95">
        <f t="shared" si="111"/>
        <v>-3.232661477139704</v>
      </c>
      <c r="AB95">
        <f t="shared" si="112"/>
        <v>3.0021565199246978</v>
      </c>
      <c r="AC95">
        <f t="shared" si="113"/>
        <v>0.23048162283012552</v>
      </c>
      <c r="AD95">
        <f t="shared" si="114"/>
        <v>-2.3334384880779879E-5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48337.514997428996</v>
      </c>
      <c r="AJ95" t="s">
        <v>391</v>
      </c>
      <c r="AK95" t="s">
        <v>391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391</v>
      </c>
      <c r="AQ95" t="s">
        <v>391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0</v>
      </c>
      <c r="AW95">
        <f t="shared" si="121"/>
        <v>-1.0687712307907031</v>
      </c>
      <c r="AX95" t="e">
        <f t="shared" si="122"/>
        <v>#DIV/0!</v>
      </c>
      <c r="AY95" t="e">
        <f t="shared" si="123"/>
        <v>#DIV/0!</v>
      </c>
      <c r="AZ95" t="e">
        <f t="shared" si="124"/>
        <v>#DIV/0!</v>
      </c>
      <c r="BA95" t="e">
        <f t="shared" si="125"/>
        <v>#DIV/0!</v>
      </c>
      <c r="BB95" t="s">
        <v>391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v>238</v>
      </c>
      <c r="BM95">
        <v>300</v>
      </c>
      <c r="BN95">
        <v>300</v>
      </c>
      <c r="BO95">
        <v>300</v>
      </c>
      <c r="BP95">
        <v>10402.799999999999</v>
      </c>
      <c r="BQ95">
        <v>978.41</v>
      </c>
      <c r="BR95">
        <v>-7.35668E-3</v>
      </c>
      <c r="BS95">
        <v>3.15</v>
      </c>
      <c r="BT95" t="s">
        <v>391</v>
      </c>
      <c r="BU95" t="s">
        <v>391</v>
      </c>
      <c r="BV95" t="s">
        <v>391</v>
      </c>
      <c r="BW95" t="s">
        <v>391</v>
      </c>
      <c r="BX95" t="s">
        <v>391</v>
      </c>
      <c r="BY95" t="s">
        <v>391</v>
      </c>
      <c r="BZ95" t="s">
        <v>391</v>
      </c>
      <c r="CA95" t="s">
        <v>391</v>
      </c>
      <c r="CB95" t="s">
        <v>391</v>
      </c>
      <c r="CC95" t="s">
        <v>391</v>
      </c>
      <c r="CD95">
        <f t="shared" si="134"/>
        <v>0</v>
      </c>
      <c r="CE95">
        <f t="shared" si="135"/>
        <v>0</v>
      </c>
      <c r="CF95">
        <f t="shared" si="136"/>
        <v>0</v>
      </c>
      <c r="CG95">
        <f t="shared" si="137"/>
        <v>0</v>
      </c>
      <c r="CH95">
        <v>6</v>
      </c>
      <c r="CI95">
        <v>0.5</v>
      </c>
      <c r="CJ95" t="s">
        <v>392</v>
      </c>
      <c r="CK95">
        <v>2</v>
      </c>
      <c r="CL95">
        <v>1634338521.5999999</v>
      </c>
      <c r="CM95">
        <v>42.585099999999997</v>
      </c>
      <c r="CN95">
        <v>41.945700000000002</v>
      </c>
      <c r="CO95">
        <v>17.791</v>
      </c>
      <c r="CP95">
        <v>17.747800000000002</v>
      </c>
      <c r="CQ95">
        <v>40.534999999999997</v>
      </c>
      <c r="CR95">
        <v>17.635300000000001</v>
      </c>
      <c r="CS95">
        <v>999.98400000000004</v>
      </c>
      <c r="CT95">
        <v>90.935400000000001</v>
      </c>
      <c r="CU95">
        <v>0.10018000000000001</v>
      </c>
      <c r="CV95">
        <v>25.373200000000001</v>
      </c>
      <c r="CW95">
        <v>-264.887</v>
      </c>
      <c r="CX95">
        <v>999.9</v>
      </c>
      <c r="CY95">
        <v>0</v>
      </c>
      <c r="CZ95">
        <v>0</v>
      </c>
      <c r="DA95">
        <v>9998.1200000000008</v>
      </c>
      <c r="DB95">
        <v>0</v>
      </c>
      <c r="DC95">
        <v>0.22065599999999999</v>
      </c>
      <c r="DD95">
        <v>0.63934299999999999</v>
      </c>
      <c r="DE95">
        <v>43.356400000000001</v>
      </c>
      <c r="DF95">
        <v>42.703600000000002</v>
      </c>
      <c r="DG95">
        <v>4.3210999999999999E-2</v>
      </c>
      <c r="DH95">
        <v>41.945700000000002</v>
      </c>
      <c r="DI95">
        <v>17.747800000000002</v>
      </c>
      <c r="DJ95">
        <v>1.6178300000000001</v>
      </c>
      <c r="DK95">
        <v>1.6138999999999999</v>
      </c>
      <c r="DL95">
        <v>14.1297</v>
      </c>
      <c r="DM95">
        <v>14.0922</v>
      </c>
      <c r="DN95">
        <v>0</v>
      </c>
      <c r="DO95">
        <v>0</v>
      </c>
      <c r="DP95">
        <v>0</v>
      </c>
      <c r="DQ95">
        <v>0</v>
      </c>
      <c r="DR95">
        <v>6.1</v>
      </c>
      <c r="DS95">
        <v>0</v>
      </c>
      <c r="DT95">
        <v>-16.21</v>
      </c>
      <c r="DU95">
        <v>-1.1299999999999999</v>
      </c>
      <c r="DV95">
        <v>35.5</v>
      </c>
      <c r="DW95">
        <v>41.375</v>
      </c>
      <c r="DX95">
        <v>37.936999999999998</v>
      </c>
      <c r="DY95">
        <v>41.75</v>
      </c>
      <c r="DZ95">
        <v>36.561999999999998</v>
      </c>
      <c r="EA95">
        <v>0</v>
      </c>
      <c r="EB95">
        <v>0</v>
      </c>
      <c r="EC95">
        <v>0</v>
      </c>
      <c r="ED95">
        <v>6481.5</v>
      </c>
      <c r="EE95">
        <v>0</v>
      </c>
      <c r="EF95">
        <v>3.2964000000000002</v>
      </c>
      <c r="EG95">
        <v>8.9961539624169902</v>
      </c>
      <c r="EH95">
        <v>-6.58461557126844</v>
      </c>
      <c r="EI95">
        <v>-16.2408</v>
      </c>
      <c r="EJ95">
        <v>15</v>
      </c>
      <c r="EK95">
        <v>1634338473.0999999</v>
      </c>
      <c r="EL95" t="s">
        <v>560</v>
      </c>
      <c r="EM95">
        <v>1634338473.0999999</v>
      </c>
      <c r="EN95">
        <v>1634338471.5999999</v>
      </c>
      <c r="EO95">
        <v>137</v>
      </c>
      <c r="EP95">
        <v>-5.7000000000000002E-2</v>
      </c>
      <c r="EQ95">
        <v>-5.0000000000000001E-3</v>
      </c>
      <c r="ER95">
        <v>2.0499999999999998</v>
      </c>
      <c r="ES95">
        <v>0.156</v>
      </c>
      <c r="ET95">
        <v>45</v>
      </c>
      <c r="EU95">
        <v>18</v>
      </c>
      <c r="EV95">
        <v>0.2</v>
      </c>
      <c r="EW95">
        <v>0.19</v>
      </c>
      <c r="EX95">
        <v>0.6384647</v>
      </c>
      <c r="EY95">
        <v>2.4046108818009702E-2</v>
      </c>
      <c r="EZ95">
        <v>2.22189935890445E-2</v>
      </c>
      <c r="FA95">
        <v>1</v>
      </c>
      <c r="FB95">
        <v>4.6159227499999997E-2</v>
      </c>
      <c r="FC95">
        <v>3.2184142964352597E-2</v>
      </c>
      <c r="FD95">
        <v>3.1973726851109701E-3</v>
      </c>
      <c r="FE95">
        <v>1</v>
      </c>
      <c r="FF95">
        <v>2</v>
      </c>
      <c r="FG95">
        <v>2</v>
      </c>
      <c r="FH95" t="s">
        <v>394</v>
      </c>
      <c r="FI95">
        <v>3.8843899999999998</v>
      </c>
      <c r="FJ95">
        <v>2.75915</v>
      </c>
      <c r="FK95">
        <v>1.0999500000000001E-2</v>
      </c>
      <c r="FL95">
        <v>1.14234E-2</v>
      </c>
      <c r="FM95">
        <v>8.49829E-2</v>
      </c>
      <c r="FN95">
        <v>8.5445199999999999E-2</v>
      </c>
      <c r="FO95">
        <v>38968.9</v>
      </c>
      <c r="FP95">
        <v>42775.5</v>
      </c>
      <c r="FQ95">
        <v>35693.599999999999</v>
      </c>
      <c r="FR95">
        <v>39265</v>
      </c>
      <c r="FS95">
        <v>46329.3</v>
      </c>
      <c r="FT95">
        <v>51843.5</v>
      </c>
      <c r="FU95">
        <v>55810.1</v>
      </c>
      <c r="FV95">
        <v>62955.8</v>
      </c>
      <c r="FW95">
        <v>2.6596799999999998</v>
      </c>
      <c r="FX95">
        <v>2.2610000000000001</v>
      </c>
      <c r="FY95">
        <v>-0.67318599999999995</v>
      </c>
      <c r="FZ95">
        <v>0</v>
      </c>
      <c r="GA95">
        <v>-244.75399999999999</v>
      </c>
      <c r="GB95">
        <v>999.9</v>
      </c>
      <c r="GC95">
        <v>52.057000000000002</v>
      </c>
      <c r="GD95">
        <v>27.462</v>
      </c>
      <c r="GE95">
        <v>21.052199999999999</v>
      </c>
      <c r="GF95">
        <v>56.330399999999997</v>
      </c>
      <c r="GG95">
        <v>44.242800000000003</v>
      </c>
      <c r="GH95">
        <v>3</v>
      </c>
      <c r="GI95">
        <v>-0.25516299999999997</v>
      </c>
      <c r="GJ95">
        <v>-0.90209700000000004</v>
      </c>
      <c r="GK95">
        <v>20.148299999999999</v>
      </c>
      <c r="GL95">
        <v>5.20336</v>
      </c>
      <c r="GM95">
        <v>12.006500000000001</v>
      </c>
      <c r="GN95">
        <v>4.9756499999999999</v>
      </c>
      <c r="GO95">
        <v>3.2930299999999999</v>
      </c>
      <c r="GP95">
        <v>44.7</v>
      </c>
      <c r="GQ95">
        <v>2220.8000000000002</v>
      </c>
      <c r="GR95">
        <v>9999</v>
      </c>
      <c r="GS95">
        <v>9999</v>
      </c>
      <c r="GT95">
        <v>1.8631</v>
      </c>
      <c r="GU95">
        <v>1.86798</v>
      </c>
      <c r="GV95">
        <v>1.8676999999999999</v>
      </c>
      <c r="GW95">
        <v>1.8689</v>
      </c>
      <c r="GX95">
        <v>1.86981</v>
      </c>
      <c r="GY95">
        <v>1.86582</v>
      </c>
      <c r="GZ95">
        <v>1.8669100000000001</v>
      </c>
      <c r="HA95">
        <v>1.86829</v>
      </c>
      <c r="HB95">
        <v>5</v>
      </c>
      <c r="HC95">
        <v>0</v>
      </c>
      <c r="HD95">
        <v>0</v>
      </c>
      <c r="HE95">
        <v>0</v>
      </c>
      <c r="HF95" t="s">
        <v>395</v>
      </c>
      <c r="HG95" t="s">
        <v>396</v>
      </c>
      <c r="HH95" t="s">
        <v>397</v>
      </c>
      <c r="HI95" t="s">
        <v>397</v>
      </c>
      <c r="HJ95" t="s">
        <v>397</v>
      </c>
      <c r="HK95" t="s">
        <v>397</v>
      </c>
      <c r="HL95">
        <v>0</v>
      </c>
      <c r="HM95">
        <v>100</v>
      </c>
      <c r="HN95">
        <v>100</v>
      </c>
      <c r="HO95">
        <v>2.0499999999999998</v>
      </c>
      <c r="HP95">
        <v>0.15570000000000001</v>
      </c>
      <c r="HQ95">
        <v>2.0500428571428699</v>
      </c>
      <c r="HR95">
        <v>0</v>
      </c>
      <c r="HS95">
        <v>0</v>
      </c>
      <c r="HT95">
        <v>0</v>
      </c>
      <c r="HU95">
        <v>0.155670000000001</v>
      </c>
      <c r="HV95">
        <v>0</v>
      </c>
      <c r="HW95">
        <v>0</v>
      </c>
      <c r="HX95">
        <v>0</v>
      </c>
      <c r="HY95">
        <v>-1</v>
      </c>
      <c r="HZ95">
        <v>-1</v>
      </c>
      <c r="IA95">
        <v>-1</v>
      </c>
      <c r="IB95">
        <v>-1</v>
      </c>
      <c r="IC95">
        <v>0.8</v>
      </c>
      <c r="ID95">
        <v>0.8</v>
      </c>
      <c r="IE95">
        <v>0.305176</v>
      </c>
      <c r="IF95">
        <v>0</v>
      </c>
      <c r="IG95">
        <v>2.9980500000000001</v>
      </c>
      <c r="IH95">
        <v>2.9565399999999999</v>
      </c>
      <c r="II95">
        <v>2.7453599999999998</v>
      </c>
      <c r="IJ95">
        <v>2.2839399999999999</v>
      </c>
      <c r="IK95">
        <v>31.870699999999999</v>
      </c>
      <c r="IL95">
        <v>24.2364</v>
      </c>
      <c r="IM95">
        <v>18</v>
      </c>
      <c r="IN95">
        <v>1075.04</v>
      </c>
      <c r="IO95">
        <v>667.04399999999998</v>
      </c>
      <c r="IP95">
        <v>25.0001</v>
      </c>
      <c r="IQ95">
        <v>23.930900000000001</v>
      </c>
      <c r="IR95">
        <v>30.0001</v>
      </c>
      <c r="IS95">
        <v>23.7959</v>
      </c>
      <c r="IT95">
        <v>23.748699999999999</v>
      </c>
      <c r="IU95">
        <v>100</v>
      </c>
      <c r="IV95">
        <v>14.077500000000001</v>
      </c>
      <c r="IW95">
        <v>68.267899999999997</v>
      </c>
      <c r="IX95">
        <v>25</v>
      </c>
      <c r="IY95">
        <v>400</v>
      </c>
      <c r="IZ95">
        <v>17.803699999999999</v>
      </c>
      <c r="JA95">
        <v>103.518</v>
      </c>
      <c r="JB95">
        <v>104.806</v>
      </c>
    </row>
    <row r="96" spans="1:262" x14ac:dyDescent="0.2">
      <c r="A96">
        <v>80</v>
      </c>
      <c r="B96">
        <v>1634338526.5999999</v>
      </c>
      <c r="C96">
        <v>1587.5</v>
      </c>
      <c r="D96" t="s">
        <v>573</v>
      </c>
      <c r="E96" t="s">
        <v>574</v>
      </c>
      <c r="F96" t="s">
        <v>390</v>
      </c>
      <c r="G96">
        <v>1634338526.5999999</v>
      </c>
      <c r="H96">
        <f t="shared" si="92"/>
        <v>7.0931587179005588E-5</v>
      </c>
      <c r="I96">
        <f t="shared" si="93"/>
        <v>7.0931587179005592E-2</v>
      </c>
      <c r="J96">
        <f t="shared" si="94"/>
        <v>-1.0075326903647595</v>
      </c>
      <c r="K96">
        <f t="shared" si="95"/>
        <v>42.330300000000001</v>
      </c>
      <c r="L96">
        <f t="shared" si="96"/>
        <v>452.31593734082225</v>
      </c>
      <c r="M96">
        <f t="shared" si="97"/>
        <v>41.177413571914869</v>
      </c>
      <c r="N96">
        <f t="shared" si="98"/>
        <v>3.8536167440189701</v>
      </c>
      <c r="O96">
        <f t="shared" si="99"/>
        <v>3.8660773575128456E-3</v>
      </c>
      <c r="P96">
        <f t="shared" si="100"/>
        <v>2.7670290481835376</v>
      </c>
      <c r="Q96">
        <f t="shared" si="101"/>
        <v>3.8630789479988398E-3</v>
      </c>
      <c r="R96">
        <f t="shared" si="102"/>
        <v>2.4146935376383061E-3</v>
      </c>
      <c r="S96">
        <f t="shared" si="103"/>
        <v>0</v>
      </c>
      <c r="T96">
        <f t="shared" si="104"/>
        <v>25.355225290440352</v>
      </c>
      <c r="U96">
        <f t="shared" si="105"/>
        <v>25.355225290440352</v>
      </c>
      <c r="V96">
        <f t="shared" si="106"/>
        <v>3.2476438566434815</v>
      </c>
      <c r="W96">
        <f t="shared" si="107"/>
        <v>49.848409091723397</v>
      </c>
      <c r="X96">
        <f t="shared" si="108"/>
        <v>1.6207743791596501</v>
      </c>
      <c r="Y96">
        <f t="shared" si="109"/>
        <v>3.2514064314015512</v>
      </c>
      <c r="Z96">
        <f t="shared" si="110"/>
        <v>1.6268694774838315</v>
      </c>
      <c r="AA96">
        <f t="shared" si="111"/>
        <v>-3.1280829945941466</v>
      </c>
      <c r="AB96">
        <f t="shared" si="112"/>
        <v>2.9051606373893</v>
      </c>
      <c r="AC96">
        <f t="shared" si="113"/>
        <v>0.22290053317387315</v>
      </c>
      <c r="AD96">
        <f t="shared" si="114"/>
        <v>-2.182403097350516E-5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48384.396314466198</v>
      </c>
      <c r="AJ96" t="s">
        <v>391</v>
      </c>
      <c r="AK96" t="s">
        <v>391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391</v>
      </c>
      <c r="AQ96" t="s">
        <v>391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0</v>
      </c>
      <c r="AW96">
        <f t="shared" si="121"/>
        <v>-1.0075326903647595</v>
      </c>
      <c r="AX96" t="e">
        <f t="shared" si="122"/>
        <v>#DIV/0!</v>
      </c>
      <c r="AY96" t="e">
        <f t="shared" si="123"/>
        <v>#DIV/0!</v>
      </c>
      <c r="AZ96" t="e">
        <f t="shared" si="124"/>
        <v>#DIV/0!</v>
      </c>
      <c r="BA96" t="e">
        <f t="shared" si="125"/>
        <v>#DIV/0!</v>
      </c>
      <c r="BB96" t="s">
        <v>391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v>238</v>
      </c>
      <c r="BM96">
        <v>300</v>
      </c>
      <c r="BN96">
        <v>300</v>
      </c>
      <c r="BO96">
        <v>300</v>
      </c>
      <c r="BP96">
        <v>10402.799999999999</v>
      </c>
      <c r="BQ96">
        <v>978.41</v>
      </c>
      <c r="BR96">
        <v>-7.35668E-3</v>
      </c>
      <c r="BS96">
        <v>3.15</v>
      </c>
      <c r="BT96" t="s">
        <v>391</v>
      </c>
      <c r="BU96" t="s">
        <v>391</v>
      </c>
      <c r="BV96" t="s">
        <v>391</v>
      </c>
      <c r="BW96" t="s">
        <v>391</v>
      </c>
      <c r="BX96" t="s">
        <v>391</v>
      </c>
      <c r="BY96" t="s">
        <v>391</v>
      </c>
      <c r="BZ96" t="s">
        <v>391</v>
      </c>
      <c r="CA96" t="s">
        <v>391</v>
      </c>
      <c r="CB96" t="s">
        <v>391</v>
      </c>
      <c r="CC96" t="s">
        <v>391</v>
      </c>
      <c r="CD96">
        <f t="shared" si="134"/>
        <v>0</v>
      </c>
      <c r="CE96">
        <f t="shared" si="135"/>
        <v>0</v>
      </c>
      <c r="CF96">
        <f t="shared" si="136"/>
        <v>0</v>
      </c>
      <c r="CG96">
        <f t="shared" si="137"/>
        <v>0</v>
      </c>
      <c r="CH96">
        <v>6</v>
      </c>
      <c r="CI96">
        <v>0.5</v>
      </c>
      <c r="CJ96" t="s">
        <v>392</v>
      </c>
      <c r="CK96">
        <v>2</v>
      </c>
      <c r="CL96">
        <v>1634338526.5999999</v>
      </c>
      <c r="CM96">
        <v>42.330300000000001</v>
      </c>
      <c r="CN96">
        <v>41.727600000000002</v>
      </c>
      <c r="CO96">
        <v>17.8035</v>
      </c>
      <c r="CP96">
        <v>17.761700000000001</v>
      </c>
      <c r="CQ96">
        <v>40.280200000000001</v>
      </c>
      <c r="CR96">
        <v>17.6478</v>
      </c>
      <c r="CS96">
        <v>1000.03</v>
      </c>
      <c r="CT96">
        <v>90.936999999999998</v>
      </c>
      <c r="CU96">
        <v>9.9839899999999995E-2</v>
      </c>
      <c r="CV96">
        <v>25.374700000000001</v>
      </c>
      <c r="CW96">
        <v>-264.84399999999999</v>
      </c>
      <c r="CX96">
        <v>999.9</v>
      </c>
      <c r="CY96">
        <v>0</v>
      </c>
      <c r="CZ96">
        <v>0</v>
      </c>
      <c r="DA96">
        <v>10008.1</v>
      </c>
      <c r="DB96">
        <v>0</v>
      </c>
      <c r="DC96">
        <v>0.22065599999999999</v>
      </c>
      <c r="DD96">
        <v>0.602688</v>
      </c>
      <c r="DE96">
        <v>43.0976</v>
      </c>
      <c r="DF96">
        <v>42.482199999999999</v>
      </c>
      <c r="DG96">
        <v>4.1736599999999999E-2</v>
      </c>
      <c r="DH96">
        <v>41.727600000000002</v>
      </c>
      <c r="DI96">
        <v>17.761700000000001</v>
      </c>
      <c r="DJ96">
        <v>1.6189899999999999</v>
      </c>
      <c r="DK96">
        <v>1.6152</v>
      </c>
      <c r="DL96">
        <v>14.1408</v>
      </c>
      <c r="DM96">
        <v>14.1046</v>
      </c>
      <c r="DN96">
        <v>0</v>
      </c>
      <c r="DO96">
        <v>0</v>
      </c>
      <c r="DP96">
        <v>0</v>
      </c>
      <c r="DQ96">
        <v>0</v>
      </c>
      <c r="DR96">
        <v>3.9</v>
      </c>
      <c r="DS96">
        <v>0</v>
      </c>
      <c r="DT96">
        <v>-17.09</v>
      </c>
      <c r="DU96">
        <v>-1.95</v>
      </c>
      <c r="DV96">
        <v>35.5</v>
      </c>
      <c r="DW96">
        <v>41.375</v>
      </c>
      <c r="DX96">
        <v>38</v>
      </c>
      <c r="DY96">
        <v>41.75</v>
      </c>
      <c r="DZ96">
        <v>36.625</v>
      </c>
      <c r="EA96">
        <v>0</v>
      </c>
      <c r="EB96">
        <v>0</v>
      </c>
      <c r="EC96">
        <v>0</v>
      </c>
      <c r="ED96">
        <v>6486.3000001907303</v>
      </c>
      <c r="EE96">
        <v>0</v>
      </c>
      <c r="EF96">
        <v>3.1924000000000001</v>
      </c>
      <c r="EG96">
        <v>-1.73461529366598</v>
      </c>
      <c r="EH96">
        <v>0.45923064922907503</v>
      </c>
      <c r="EI96">
        <v>-16.372399999999999</v>
      </c>
      <c r="EJ96">
        <v>15</v>
      </c>
      <c r="EK96">
        <v>1634338473.0999999</v>
      </c>
      <c r="EL96" t="s">
        <v>560</v>
      </c>
      <c r="EM96">
        <v>1634338473.0999999</v>
      </c>
      <c r="EN96">
        <v>1634338471.5999999</v>
      </c>
      <c r="EO96">
        <v>137</v>
      </c>
      <c r="EP96">
        <v>-5.7000000000000002E-2</v>
      </c>
      <c r="EQ96">
        <v>-5.0000000000000001E-3</v>
      </c>
      <c r="ER96">
        <v>2.0499999999999998</v>
      </c>
      <c r="ES96">
        <v>0.156</v>
      </c>
      <c r="ET96">
        <v>45</v>
      </c>
      <c r="EU96">
        <v>18</v>
      </c>
      <c r="EV96">
        <v>0.2</v>
      </c>
      <c r="EW96">
        <v>0.19</v>
      </c>
      <c r="EX96">
        <v>0.63295737500000004</v>
      </c>
      <c r="EY96">
        <v>-0.13571082551594699</v>
      </c>
      <c r="EZ96">
        <v>2.6491470944142999E-2</v>
      </c>
      <c r="FA96">
        <v>0</v>
      </c>
      <c r="FB96">
        <v>4.5491517500000002E-2</v>
      </c>
      <c r="FC96">
        <v>-2.30373827392122E-2</v>
      </c>
      <c r="FD96">
        <v>4.5957773272803102E-3</v>
      </c>
      <c r="FE96">
        <v>1</v>
      </c>
      <c r="FF96">
        <v>1</v>
      </c>
      <c r="FG96">
        <v>2</v>
      </c>
      <c r="FH96" t="s">
        <v>400</v>
      </c>
      <c r="FI96">
        <v>3.8844500000000002</v>
      </c>
      <c r="FJ96">
        <v>2.7589000000000001</v>
      </c>
      <c r="FK96">
        <v>1.09313E-2</v>
      </c>
      <c r="FL96">
        <v>1.13648E-2</v>
      </c>
      <c r="FM96">
        <v>8.5027900000000003E-2</v>
      </c>
      <c r="FN96">
        <v>8.5494299999999995E-2</v>
      </c>
      <c r="FO96">
        <v>38971.300000000003</v>
      </c>
      <c r="FP96">
        <v>42778.1</v>
      </c>
      <c r="FQ96">
        <v>35693.300000000003</v>
      </c>
      <c r="FR96">
        <v>39265</v>
      </c>
      <c r="FS96">
        <v>46326.7</v>
      </c>
      <c r="FT96">
        <v>51840.4</v>
      </c>
      <c r="FU96">
        <v>55809.8</v>
      </c>
      <c r="FV96">
        <v>62955.5</v>
      </c>
      <c r="FW96">
        <v>2.6625999999999999</v>
      </c>
      <c r="FX96">
        <v>2.26092</v>
      </c>
      <c r="FY96">
        <v>-0.671875</v>
      </c>
      <c r="FZ96">
        <v>0</v>
      </c>
      <c r="GA96">
        <v>-244.751</v>
      </c>
      <c r="GB96">
        <v>999.9</v>
      </c>
      <c r="GC96">
        <v>52.008000000000003</v>
      </c>
      <c r="GD96">
        <v>27.462</v>
      </c>
      <c r="GE96">
        <v>21.031099999999999</v>
      </c>
      <c r="GF96">
        <v>56.250399999999999</v>
      </c>
      <c r="GG96">
        <v>44.218800000000002</v>
      </c>
      <c r="GH96">
        <v>3</v>
      </c>
      <c r="GI96">
        <v>-0.25511699999999998</v>
      </c>
      <c r="GJ96">
        <v>-0.90059400000000001</v>
      </c>
      <c r="GK96">
        <v>20.148399999999999</v>
      </c>
      <c r="GL96">
        <v>5.2030599999999998</v>
      </c>
      <c r="GM96">
        <v>12.007</v>
      </c>
      <c r="GN96">
        <v>4.9757499999999997</v>
      </c>
      <c r="GO96">
        <v>3.2930299999999999</v>
      </c>
      <c r="GP96">
        <v>44.7</v>
      </c>
      <c r="GQ96">
        <v>2220.8000000000002</v>
      </c>
      <c r="GR96">
        <v>9999</v>
      </c>
      <c r="GS96">
        <v>9999</v>
      </c>
      <c r="GT96">
        <v>1.8631</v>
      </c>
      <c r="GU96">
        <v>1.86799</v>
      </c>
      <c r="GV96">
        <v>1.8676900000000001</v>
      </c>
      <c r="GW96">
        <v>1.8689</v>
      </c>
      <c r="GX96">
        <v>1.86981</v>
      </c>
      <c r="GY96">
        <v>1.8657900000000001</v>
      </c>
      <c r="GZ96">
        <v>1.8669100000000001</v>
      </c>
      <c r="HA96">
        <v>1.86829</v>
      </c>
      <c r="HB96">
        <v>5</v>
      </c>
      <c r="HC96">
        <v>0</v>
      </c>
      <c r="HD96">
        <v>0</v>
      </c>
      <c r="HE96">
        <v>0</v>
      </c>
      <c r="HF96" t="s">
        <v>395</v>
      </c>
      <c r="HG96" t="s">
        <v>396</v>
      </c>
      <c r="HH96" t="s">
        <v>397</v>
      </c>
      <c r="HI96" t="s">
        <v>397</v>
      </c>
      <c r="HJ96" t="s">
        <v>397</v>
      </c>
      <c r="HK96" t="s">
        <v>397</v>
      </c>
      <c r="HL96">
        <v>0</v>
      </c>
      <c r="HM96">
        <v>100</v>
      </c>
      <c r="HN96">
        <v>100</v>
      </c>
      <c r="HO96">
        <v>2.0499999999999998</v>
      </c>
      <c r="HP96">
        <v>0.15570000000000001</v>
      </c>
      <c r="HQ96">
        <v>2.0500428571428699</v>
      </c>
      <c r="HR96">
        <v>0</v>
      </c>
      <c r="HS96">
        <v>0</v>
      </c>
      <c r="HT96">
        <v>0</v>
      </c>
      <c r="HU96">
        <v>0.155670000000001</v>
      </c>
      <c r="HV96">
        <v>0</v>
      </c>
      <c r="HW96">
        <v>0</v>
      </c>
      <c r="HX96">
        <v>0</v>
      </c>
      <c r="HY96">
        <v>-1</v>
      </c>
      <c r="HZ96">
        <v>-1</v>
      </c>
      <c r="IA96">
        <v>-1</v>
      </c>
      <c r="IB96">
        <v>-1</v>
      </c>
      <c r="IC96">
        <v>0.9</v>
      </c>
      <c r="ID96">
        <v>0.9</v>
      </c>
      <c r="IE96">
        <v>0.30395499999999998</v>
      </c>
      <c r="IF96">
        <v>0</v>
      </c>
      <c r="IG96">
        <v>2.9980500000000001</v>
      </c>
      <c r="IH96">
        <v>2.9565399999999999</v>
      </c>
      <c r="II96">
        <v>2.7453599999999998</v>
      </c>
      <c r="IJ96">
        <v>2.34375</v>
      </c>
      <c r="IK96">
        <v>31.870699999999999</v>
      </c>
      <c r="IL96">
        <v>24.2364</v>
      </c>
      <c r="IM96">
        <v>18</v>
      </c>
      <c r="IN96">
        <v>1078.57</v>
      </c>
      <c r="IO96">
        <v>666.98299999999995</v>
      </c>
      <c r="IP96">
        <v>25.0002</v>
      </c>
      <c r="IQ96">
        <v>23.928899999999999</v>
      </c>
      <c r="IR96">
        <v>30.0001</v>
      </c>
      <c r="IS96">
        <v>23.7959</v>
      </c>
      <c r="IT96">
        <v>23.748699999999999</v>
      </c>
      <c r="IU96">
        <v>100</v>
      </c>
      <c r="IV96">
        <v>14.077500000000001</v>
      </c>
      <c r="IW96">
        <v>68.267899999999997</v>
      </c>
      <c r="IX96">
        <v>25</v>
      </c>
      <c r="IY96">
        <v>400</v>
      </c>
      <c r="IZ96">
        <v>17.803699999999999</v>
      </c>
      <c r="JA96">
        <v>103.518</v>
      </c>
      <c r="JB96">
        <v>104.806</v>
      </c>
    </row>
    <row r="97" spans="1:262" x14ac:dyDescent="0.2">
      <c r="A97">
        <v>81</v>
      </c>
      <c r="B97">
        <v>1634338531.5999999</v>
      </c>
      <c r="C97">
        <v>1592.5</v>
      </c>
      <c r="D97" t="s">
        <v>575</v>
      </c>
      <c r="E97" t="s">
        <v>576</v>
      </c>
      <c r="F97" t="s">
        <v>390</v>
      </c>
      <c r="G97">
        <v>1634338531.5999999</v>
      </c>
      <c r="H97">
        <f t="shared" si="92"/>
        <v>8.3487617586550201E-5</v>
      </c>
      <c r="I97">
        <f t="shared" si="93"/>
        <v>8.3487617586550197E-2</v>
      </c>
      <c r="J97">
        <f t="shared" si="94"/>
        <v>-1.0443573514478384</v>
      </c>
      <c r="K97">
        <f t="shared" si="95"/>
        <v>42.0854</v>
      </c>
      <c r="L97">
        <f t="shared" si="96"/>
        <v>402.80837181726338</v>
      </c>
      <c r="M97">
        <f t="shared" si="97"/>
        <v>36.670770671065668</v>
      </c>
      <c r="N97">
        <f t="shared" si="98"/>
        <v>3.8313604184478001</v>
      </c>
      <c r="O97">
        <f t="shared" si="99"/>
        <v>4.5534784816705677E-3</v>
      </c>
      <c r="P97">
        <f t="shared" si="100"/>
        <v>2.7620654281781771</v>
      </c>
      <c r="Q97">
        <f t="shared" si="101"/>
        <v>4.5493121795235252E-3</v>
      </c>
      <c r="R97">
        <f t="shared" si="102"/>
        <v>2.8436941116781068E-3</v>
      </c>
      <c r="S97">
        <f t="shared" si="103"/>
        <v>0</v>
      </c>
      <c r="T97">
        <f t="shared" si="104"/>
        <v>25.353339728358907</v>
      </c>
      <c r="U97">
        <f t="shared" si="105"/>
        <v>25.353339728358907</v>
      </c>
      <c r="V97">
        <f t="shared" si="106"/>
        <v>3.2472797622313592</v>
      </c>
      <c r="W97">
        <f t="shared" si="107"/>
        <v>49.858448157906082</v>
      </c>
      <c r="X97">
        <f t="shared" si="108"/>
        <v>1.6212549993101997</v>
      </c>
      <c r="Y97">
        <f t="shared" si="109"/>
        <v>3.2517157256389986</v>
      </c>
      <c r="Z97">
        <f t="shared" si="110"/>
        <v>1.6260247629211595</v>
      </c>
      <c r="AA97">
        <f t="shared" si="111"/>
        <v>-3.6818039355668639</v>
      </c>
      <c r="AB97">
        <f t="shared" si="112"/>
        <v>3.418978952176031</v>
      </c>
      <c r="AC97">
        <f t="shared" si="113"/>
        <v>0.26279464808918457</v>
      </c>
      <c r="AD97">
        <f t="shared" si="114"/>
        <v>-3.0335301648420909E-5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48248.278520440435</v>
      </c>
      <c r="AJ97" t="s">
        <v>391</v>
      </c>
      <c r="AK97" t="s">
        <v>391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391</v>
      </c>
      <c r="AQ97" t="s">
        <v>391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0</v>
      </c>
      <c r="AW97">
        <f t="shared" si="121"/>
        <v>-1.0443573514478384</v>
      </c>
      <c r="AX97" t="e">
        <f t="shared" si="122"/>
        <v>#DIV/0!</v>
      </c>
      <c r="AY97" t="e">
        <f t="shared" si="123"/>
        <v>#DIV/0!</v>
      </c>
      <c r="AZ97" t="e">
        <f t="shared" si="124"/>
        <v>#DIV/0!</v>
      </c>
      <c r="BA97" t="e">
        <f t="shared" si="125"/>
        <v>#DIV/0!</v>
      </c>
      <c r="BB97" t="s">
        <v>391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v>238</v>
      </c>
      <c r="BM97">
        <v>300</v>
      </c>
      <c r="BN97">
        <v>300</v>
      </c>
      <c r="BO97">
        <v>300</v>
      </c>
      <c r="BP97">
        <v>10402.799999999999</v>
      </c>
      <c r="BQ97">
        <v>978.41</v>
      </c>
      <c r="BR97">
        <v>-7.35668E-3</v>
      </c>
      <c r="BS97">
        <v>3.15</v>
      </c>
      <c r="BT97" t="s">
        <v>391</v>
      </c>
      <c r="BU97" t="s">
        <v>391</v>
      </c>
      <c r="BV97" t="s">
        <v>391</v>
      </c>
      <c r="BW97" t="s">
        <v>391</v>
      </c>
      <c r="BX97" t="s">
        <v>391</v>
      </c>
      <c r="BY97" t="s">
        <v>391</v>
      </c>
      <c r="BZ97" t="s">
        <v>391</v>
      </c>
      <c r="CA97" t="s">
        <v>391</v>
      </c>
      <c r="CB97" t="s">
        <v>391</v>
      </c>
      <c r="CC97" t="s">
        <v>391</v>
      </c>
      <c r="CD97">
        <f t="shared" si="134"/>
        <v>0</v>
      </c>
      <c r="CE97">
        <f t="shared" si="135"/>
        <v>0</v>
      </c>
      <c r="CF97">
        <f t="shared" si="136"/>
        <v>0</v>
      </c>
      <c r="CG97">
        <f t="shared" si="137"/>
        <v>0</v>
      </c>
      <c r="CH97">
        <v>6</v>
      </c>
      <c r="CI97">
        <v>0.5</v>
      </c>
      <c r="CJ97" t="s">
        <v>392</v>
      </c>
      <c r="CK97">
        <v>2</v>
      </c>
      <c r="CL97">
        <v>1634338531.5999999</v>
      </c>
      <c r="CM97">
        <v>42.0854</v>
      </c>
      <c r="CN97">
        <v>41.460900000000002</v>
      </c>
      <c r="CO97">
        <v>17.808599999999998</v>
      </c>
      <c r="CP97">
        <v>17.759399999999999</v>
      </c>
      <c r="CQ97">
        <v>40.035299999999999</v>
      </c>
      <c r="CR97">
        <v>17.652899999999999</v>
      </c>
      <c r="CS97">
        <v>1000.01</v>
      </c>
      <c r="CT97">
        <v>90.9375</v>
      </c>
      <c r="CU97">
        <v>0.100257</v>
      </c>
      <c r="CV97">
        <v>25.376300000000001</v>
      </c>
      <c r="CW97">
        <v>-264.80599999999998</v>
      </c>
      <c r="CX97">
        <v>999.9</v>
      </c>
      <c r="CY97">
        <v>0</v>
      </c>
      <c r="CZ97">
        <v>0</v>
      </c>
      <c r="DA97">
        <v>9978.75</v>
      </c>
      <c r="DB97">
        <v>0</v>
      </c>
      <c r="DC97">
        <v>0.22065599999999999</v>
      </c>
      <c r="DD97">
        <v>0.62444299999999997</v>
      </c>
      <c r="DE97">
        <v>42.848399999999998</v>
      </c>
      <c r="DF97">
        <v>42.210599999999999</v>
      </c>
      <c r="DG97">
        <v>4.9135199999999997E-2</v>
      </c>
      <c r="DH97">
        <v>41.460900000000002</v>
      </c>
      <c r="DI97">
        <v>17.759399999999999</v>
      </c>
      <c r="DJ97">
        <v>1.61947</v>
      </c>
      <c r="DK97">
        <v>1.615</v>
      </c>
      <c r="DL97">
        <v>14.145300000000001</v>
      </c>
      <c r="DM97">
        <v>14.1027</v>
      </c>
      <c r="DN97">
        <v>0</v>
      </c>
      <c r="DO97">
        <v>0</v>
      </c>
      <c r="DP97">
        <v>0</v>
      </c>
      <c r="DQ97">
        <v>0</v>
      </c>
      <c r="DR97">
        <v>4.87</v>
      </c>
      <c r="DS97">
        <v>0</v>
      </c>
      <c r="DT97">
        <v>-13.17</v>
      </c>
      <c r="DU97">
        <v>-0.75</v>
      </c>
      <c r="DV97">
        <v>35.5</v>
      </c>
      <c r="DW97">
        <v>41.375</v>
      </c>
      <c r="DX97">
        <v>38</v>
      </c>
      <c r="DY97">
        <v>41.75</v>
      </c>
      <c r="DZ97">
        <v>36.625</v>
      </c>
      <c r="EA97">
        <v>0</v>
      </c>
      <c r="EB97">
        <v>0</v>
      </c>
      <c r="EC97">
        <v>0</v>
      </c>
      <c r="ED97">
        <v>6491.7000000476801</v>
      </c>
      <c r="EE97">
        <v>0</v>
      </c>
      <c r="EF97">
        <v>3.5665384615384599</v>
      </c>
      <c r="EG97">
        <v>-5.2307723806335998E-2</v>
      </c>
      <c r="EH97">
        <v>14.6694015800446</v>
      </c>
      <c r="EI97">
        <v>-15.8123076923077</v>
      </c>
      <c r="EJ97">
        <v>15</v>
      </c>
      <c r="EK97">
        <v>1634338473.0999999</v>
      </c>
      <c r="EL97" t="s">
        <v>560</v>
      </c>
      <c r="EM97">
        <v>1634338473.0999999</v>
      </c>
      <c r="EN97">
        <v>1634338471.5999999</v>
      </c>
      <c r="EO97">
        <v>137</v>
      </c>
      <c r="EP97">
        <v>-5.7000000000000002E-2</v>
      </c>
      <c r="EQ97">
        <v>-5.0000000000000001E-3</v>
      </c>
      <c r="ER97">
        <v>2.0499999999999998</v>
      </c>
      <c r="ES97">
        <v>0.156</v>
      </c>
      <c r="ET97">
        <v>45</v>
      </c>
      <c r="EU97">
        <v>18</v>
      </c>
      <c r="EV97">
        <v>0.2</v>
      </c>
      <c r="EW97">
        <v>0.19</v>
      </c>
      <c r="EX97">
        <v>0.63042992682926802</v>
      </c>
      <c r="EY97">
        <v>-9.9595108013935202E-2</v>
      </c>
      <c r="EZ97">
        <v>2.62377606285202E-2</v>
      </c>
      <c r="FA97">
        <v>1</v>
      </c>
      <c r="FB97">
        <v>4.5406582926829302E-2</v>
      </c>
      <c r="FC97">
        <v>-1.8608853658536598E-2</v>
      </c>
      <c r="FD97">
        <v>4.6280586717565202E-3</v>
      </c>
      <c r="FE97">
        <v>1</v>
      </c>
      <c r="FF97">
        <v>2</v>
      </c>
      <c r="FG97">
        <v>2</v>
      </c>
      <c r="FH97" t="s">
        <v>394</v>
      </c>
      <c r="FI97">
        <v>3.88443</v>
      </c>
      <c r="FJ97">
        <v>2.7590599999999998</v>
      </c>
      <c r="FK97">
        <v>1.08656E-2</v>
      </c>
      <c r="FL97">
        <v>1.1292999999999999E-2</v>
      </c>
      <c r="FM97">
        <v>8.5046200000000002E-2</v>
      </c>
      <c r="FN97">
        <v>8.5486999999999994E-2</v>
      </c>
      <c r="FO97">
        <v>38973.9</v>
      </c>
      <c r="FP97">
        <v>42780.800000000003</v>
      </c>
      <c r="FQ97">
        <v>35693.4</v>
      </c>
      <c r="FR97">
        <v>39264.6</v>
      </c>
      <c r="FS97">
        <v>46325.7</v>
      </c>
      <c r="FT97">
        <v>51840.6</v>
      </c>
      <c r="FU97">
        <v>55809.7</v>
      </c>
      <c r="FV97">
        <v>62955.199999999997</v>
      </c>
      <c r="FW97">
        <v>2.6589499999999999</v>
      </c>
      <c r="FX97">
        <v>2.2609499999999998</v>
      </c>
      <c r="FY97">
        <v>-0.67043299999999995</v>
      </c>
      <c r="FZ97">
        <v>0</v>
      </c>
      <c r="GA97">
        <v>-244.756</v>
      </c>
      <c r="GB97">
        <v>999.9</v>
      </c>
      <c r="GC97">
        <v>52.008000000000003</v>
      </c>
      <c r="GD97">
        <v>27.462</v>
      </c>
      <c r="GE97">
        <v>21.032599999999999</v>
      </c>
      <c r="GF97">
        <v>56.440399999999997</v>
      </c>
      <c r="GG97">
        <v>44.278799999999997</v>
      </c>
      <c r="GH97">
        <v>3</v>
      </c>
      <c r="GI97">
        <v>-0.25481500000000001</v>
      </c>
      <c r="GJ97">
        <v>-0.89912899999999996</v>
      </c>
      <c r="GK97">
        <v>20.148299999999999</v>
      </c>
      <c r="GL97">
        <v>5.2030599999999998</v>
      </c>
      <c r="GM97">
        <v>12.007300000000001</v>
      </c>
      <c r="GN97">
        <v>4.9757499999999997</v>
      </c>
      <c r="GO97">
        <v>3.2930000000000001</v>
      </c>
      <c r="GP97">
        <v>44.7</v>
      </c>
      <c r="GQ97">
        <v>2221.1999999999998</v>
      </c>
      <c r="GR97">
        <v>9999</v>
      </c>
      <c r="GS97">
        <v>9999</v>
      </c>
      <c r="GT97">
        <v>1.8631</v>
      </c>
      <c r="GU97">
        <v>1.86799</v>
      </c>
      <c r="GV97">
        <v>1.86771</v>
      </c>
      <c r="GW97">
        <v>1.8689</v>
      </c>
      <c r="GX97">
        <v>1.86981</v>
      </c>
      <c r="GY97">
        <v>1.8657900000000001</v>
      </c>
      <c r="GZ97">
        <v>1.8669100000000001</v>
      </c>
      <c r="HA97">
        <v>1.86829</v>
      </c>
      <c r="HB97">
        <v>5</v>
      </c>
      <c r="HC97">
        <v>0</v>
      </c>
      <c r="HD97">
        <v>0</v>
      </c>
      <c r="HE97">
        <v>0</v>
      </c>
      <c r="HF97" t="s">
        <v>395</v>
      </c>
      <c r="HG97" t="s">
        <v>396</v>
      </c>
      <c r="HH97" t="s">
        <v>397</v>
      </c>
      <c r="HI97" t="s">
        <v>397</v>
      </c>
      <c r="HJ97" t="s">
        <v>397</v>
      </c>
      <c r="HK97" t="s">
        <v>397</v>
      </c>
      <c r="HL97">
        <v>0</v>
      </c>
      <c r="HM97">
        <v>100</v>
      </c>
      <c r="HN97">
        <v>100</v>
      </c>
      <c r="HO97">
        <v>2.0499999999999998</v>
      </c>
      <c r="HP97">
        <v>0.15570000000000001</v>
      </c>
      <c r="HQ97">
        <v>2.0500428571428699</v>
      </c>
      <c r="HR97">
        <v>0</v>
      </c>
      <c r="HS97">
        <v>0</v>
      </c>
      <c r="HT97">
        <v>0</v>
      </c>
      <c r="HU97">
        <v>0.155670000000001</v>
      </c>
      <c r="HV97">
        <v>0</v>
      </c>
      <c r="HW97">
        <v>0</v>
      </c>
      <c r="HX97">
        <v>0</v>
      </c>
      <c r="HY97">
        <v>-1</v>
      </c>
      <c r="HZ97">
        <v>-1</v>
      </c>
      <c r="IA97">
        <v>-1</v>
      </c>
      <c r="IB97">
        <v>-1</v>
      </c>
      <c r="IC97">
        <v>1</v>
      </c>
      <c r="ID97">
        <v>1</v>
      </c>
      <c r="IE97">
        <v>0.30395499999999998</v>
      </c>
      <c r="IF97">
        <v>0</v>
      </c>
      <c r="IG97">
        <v>2.9980500000000001</v>
      </c>
      <c r="IH97">
        <v>2.9565399999999999</v>
      </c>
      <c r="II97">
        <v>2.7453599999999998</v>
      </c>
      <c r="IJ97">
        <v>2.32544</v>
      </c>
      <c r="IK97">
        <v>31.892700000000001</v>
      </c>
      <c r="IL97">
        <v>24.245100000000001</v>
      </c>
      <c r="IM97">
        <v>18</v>
      </c>
      <c r="IN97">
        <v>1074.1600000000001</v>
      </c>
      <c r="IO97">
        <v>667.00300000000004</v>
      </c>
      <c r="IP97">
        <v>25.000299999999999</v>
      </c>
      <c r="IQ97">
        <v>23.928899999999999</v>
      </c>
      <c r="IR97">
        <v>30.0001</v>
      </c>
      <c r="IS97">
        <v>23.7959</v>
      </c>
      <c r="IT97">
        <v>23.748699999999999</v>
      </c>
      <c r="IU97">
        <v>100</v>
      </c>
      <c r="IV97">
        <v>14.077500000000001</v>
      </c>
      <c r="IW97">
        <v>68.267899999999997</v>
      </c>
      <c r="IX97">
        <v>25</v>
      </c>
      <c r="IY97">
        <v>400</v>
      </c>
      <c r="IZ97">
        <v>17.803699999999999</v>
      </c>
      <c r="JA97">
        <v>103.518</v>
      </c>
      <c r="JB97">
        <v>104.80500000000001</v>
      </c>
    </row>
    <row r="98" spans="1:262" x14ac:dyDescent="0.2">
      <c r="A98">
        <v>82</v>
      </c>
      <c r="B98">
        <v>1634338536.5999999</v>
      </c>
      <c r="C98">
        <v>1597.5</v>
      </c>
      <c r="D98" t="s">
        <v>577</v>
      </c>
      <c r="E98" t="s">
        <v>578</v>
      </c>
      <c r="F98" t="s">
        <v>390</v>
      </c>
      <c r="G98">
        <v>1634338536.5999999</v>
      </c>
      <c r="H98">
        <f t="shared" si="92"/>
        <v>8.9250687909243174E-5</v>
      </c>
      <c r="I98">
        <f t="shared" si="93"/>
        <v>8.9250687909243176E-2</v>
      </c>
      <c r="J98">
        <f t="shared" si="94"/>
        <v>-0.93201078407963645</v>
      </c>
      <c r="K98">
        <f t="shared" si="95"/>
        <v>41.848500000000001</v>
      </c>
      <c r="L98">
        <f t="shared" si="96"/>
        <v>342.88069224047837</v>
      </c>
      <c r="M98">
        <f t="shared" si="97"/>
        <v>31.213844826148318</v>
      </c>
      <c r="N98">
        <f t="shared" si="98"/>
        <v>3.8096417056080005</v>
      </c>
      <c r="O98">
        <f t="shared" si="99"/>
        <v>4.8665026069922967E-3</v>
      </c>
      <c r="P98">
        <f t="shared" si="100"/>
        <v>2.7624204896573259</v>
      </c>
      <c r="Q98">
        <f t="shared" si="101"/>
        <v>4.8617447340247475E-3</v>
      </c>
      <c r="R98">
        <f t="shared" si="102"/>
        <v>3.0390175374190656E-3</v>
      </c>
      <c r="S98">
        <f t="shared" si="103"/>
        <v>0</v>
      </c>
      <c r="T98">
        <f t="shared" si="104"/>
        <v>25.355557799394454</v>
      </c>
      <c r="U98">
        <f t="shared" si="105"/>
        <v>25.355557799394454</v>
      </c>
      <c r="V98">
        <f t="shared" si="106"/>
        <v>3.2477080664770819</v>
      </c>
      <c r="W98">
        <f t="shared" si="107"/>
        <v>49.846038571516964</v>
      </c>
      <c r="X98">
        <f t="shared" si="108"/>
        <v>1.6212176821392001</v>
      </c>
      <c r="Y98">
        <f t="shared" si="109"/>
        <v>3.2524504024791185</v>
      </c>
      <c r="Z98">
        <f t="shared" si="110"/>
        <v>1.6264903843378817</v>
      </c>
      <c r="AA98">
        <f t="shared" si="111"/>
        <v>-3.9359553367976239</v>
      </c>
      <c r="AB98">
        <f t="shared" si="112"/>
        <v>3.6550113647103997</v>
      </c>
      <c r="AC98">
        <f t="shared" si="113"/>
        <v>0.28090931190730489</v>
      </c>
      <c r="AD98">
        <f t="shared" si="114"/>
        <v>-3.4660179919487888E-5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48257.29983759606</v>
      </c>
      <c r="AJ98" t="s">
        <v>391</v>
      </c>
      <c r="AK98" t="s">
        <v>391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391</v>
      </c>
      <c r="AQ98" t="s">
        <v>391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0</v>
      </c>
      <c r="AW98">
        <f t="shared" si="121"/>
        <v>-0.93201078407963645</v>
      </c>
      <c r="AX98" t="e">
        <f t="shared" si="122"/>
        <v>#DIV/0!</v>
      </c>
      <c r="AY98" t="e">
        <f t="shared" si="123"/>
        <v>#DIV/0!</v>
      </c>
      <c r="AZ98" t="e">
        <f t="shared" si="124"/>
        <v>#DIV/0!</v>
      </c>
      <c r="BA98" t="e">
        <f t="shared" si="125"/>
        <v>#DIV/0!</v>
      </c>
      <c r="BB98" t="s">
        <v>391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v>238</v>
      </c>
      <c r="BM98">
        <v>300</v>
      </c>
      <c r="BN98">
        <v>300</v>
      </c>
      <c r="BO98">
        <v>300</v>
      </c>
      <c r="BP98">
        <v>10402.799999999999</v>
      </c>
      <c r="BQ98">
        <v>978.41</v>
      </c>
      <c r="BR98">
        <v>-7.35668E-3</v>
      </c>
      <c r="BS98">
        <v>3.15</v>
      </c>
      <c r="BT98" t="s">
        <v>391</v>
      </c>
      <c r="BU98" t="s">
        <v>391</v>
      </c>
      <c r="BV98" t="s">
        <v>391</v>
      </c>
      <c r="BW98" t="s">
        <v>391</v>
      </c>
      <c r="BX98" t="s">
        <v>391</v>
      </c>
      <c r="BY98" t="s">
        <v>391</v>
      </c>
      <c r="BZ98" t="s">
        <v>391</v>
      </c>
      <c r="CA98" t="s">
        <v>391</v>
      </c>
      <c r="CB98" t="s">
        <v>391</v>
      </c>
      <c r="CC98" t="s">
        <v>391</v>
      </c>
      <c r="CD98">
        <f t="shared" si="134"/>
        <v>0</v>
      </c>
      <c r="CE98">
        <f t="shared" si="135"/>
        <v>0</v>
      </c>
      <c r="CF98">
        <f t="shared" si="136"/>
        <v>0</v>
      </c>
      <c r="CG98">
        <f t="shared" si="137"/>
        <v>0</v>
      </c>
      <c r="CH98">
        <v>6</v>
      </c>
      <c r="CI98">
        <v>0.5</v>
      </c>
      <c r="CJ98" t="s">
        <v>392</v>
      </c>
      <c r="CK98">
        <v>2</v>
      </c>
      <c r="CL98">
        <v>1634338536.5999999</v>
      </c>
      <c r="CM98">
        <v>41.848500000000001</v>
      </c>
      <c r="CN98">
        <v>41.291499999999999</v>
      </c>
      <c r="CO98">
        <v>17.808900000000001</v>
      </c>
      <c r="CP98">
        <v>17.7563</v>
      </c>
      <c r="CQ98">
        <v>39.798499999999997</v>
      </c>
      <c r="CR98">
        <v>17.653199999999998</v>
      </c>
      <c r="CS98">
        <v>999.93799999999999</v>
      </c>
      <c r="CT98">
        <v>90.933800000000005</v>
      </c>
      <c r="CU98">
        <v>0.100328</v>
      </c>
      <c r="CV98">
        <v>25.380099999999999</v>
      </c>
      <c r="CW98">
        <v>-264.76799999999997</v>
      </c>
      <c r="CX98">
        <v>999.9</v>
      </c>
      <c r="CY98">
        <v>0</v>
      </c>
      <c r="CZ98">
        <v>0</v>
      </c>
      <c r="DA98">
        <v>9981.25</v>
      </c>
      <c r="DB98">
        <v>0</v>
      </c>
      <c r="DC98">
        <v>0.22065599999999999</v>
      </c>
      <c r="DD98">
        <v>0.557037</v>
      </c>
      <c r="DE98">
        <v>42.607300000000002</v>
      </c>
      <c r="DF98">
        <v>42.0379</v>
      </c>
      <c r="DG98">
        <v>5.2564600000000003E-2</v>
      </c>
      <c r="DH98">
        <v>41.291499999999999</v>
      </c>
      <c r="DI98">
        <v>17.7563</v>
      </c>
      <c r="DJ98">
        <v>1.6194299999999999</v>
      </c>
      <c r="DK98">
        <v>1.6146499999999999</v>
      </c>
      <c r="DL98">
        <v>14.1449</v>
      </c>
      <c r="DM98">
        <v>14.099299999999999</v>
      </c>
      <c r="DN98">
        <v>0</v>
      </c>
      <c r="DO98">
        <v>0</v>
      </c>
      <c r="DP98">
        <v>0</v>
      </c>
      <c r="DQ98">
        <v>0</v>
      </c>
      <c r="DR98">
        <v>4.32</v>
      </c>
      <c r="DS98">
        <v>0</v>
      </c>
      <c r="DT98">
        <v>-14.35</v>
      </c>
      <c r="DU98">
        <v>-0.9</v>
      </c>
      <c r="DV98">
        <v>35.561999999999998</v>
      </c>
      <c r="DW98">
        <v>41.436999999999998</v>
      </c>
      <c r="DX98">
        <v>38</v>
      </c>
      <c r="DY98">
        <v>41.811999999999998</v>
      </c>
      <c r="DZ98">
        <v>36.625</v>
      </c>
      <c r="EA98">
        <v>0</v>
      </c>
      <c r="EB98">
        <v>0</v>
      </c>
      <c r="EC98">
        <v>0</v>
      </c>
      <c r="ED98">
        <v>6496.5</v>
      </c>
      <c r="EE98">
        <v>0</v>
      </c>
      <c r="EF98">
        <v>3.13961538461538</v>
      </c>
      <c r="EG98">
        <v>-0.349743626970966</v>
      </c>
      <c r="EH98">
        <v>3.8670083173033198</v>
      </c>
      <c r="EI98">
        <v>-15.4457692307692</v>
      </c>
      <c r="EJ98">
        <v>15</v>
      </c>
      <c r="EK98">
        <v>1634338473.0999999</v>
      </c>
      <c r="EL98" t="s">
        <v>560</v>
      </c>
      <c r="EM98">
        <v>1634338473.0999999</v>
      </c>
      <c r="EN98">
        <v>1634338471.5999999</v>
      </c>
      <c r="EO98">
        <v>137</v>
      </c>
      <c r="EP98">
        <v>-5.7000000000000002E-2</v>
      </c>
      <c r="EQ98">
        <v>-5.0000000000000001E-3</v>
      </c>
      <c r="ER98">
        <v>2.0499999999999998</v>
      </c>
      <c r="ES98">
        <v>0.156</v>
      </c>
      <c r="ET98">
        <v>45</v>
      </c>
      <c r="EU98">
        <v>18</v>
      </c>
      <c r="EV98">
        <v>0.2</v>
      </c>
      <c r="EW98">
        <v>0.19</v>
      </c>
      <c r="EX98">
        <v>0.61651477499999996</v>
      </c>
      <c r="EY98">
        <v>-8.29688442776748E-2</v>
      </c>
      <c r="EZ98">
        <v>2.09784719909334E-2</v>
      </c>
      <c r="FA98">
        <v>1</v>
      </c>
      <c r="FB98">
        <v>4.6209105E-2</v>
      </c>
      <c r="FC98">
        <v>1.3105803377110601E-2</v>
      </c>
      <c r="FD98">
        <v>5.2252234915336404E-3</v>
      </c>
      <c r="FE98">
        <v>1</v>
      </c>
      <c r="FF98">
        <v>2</v>
      </c>
      <c r="FG98">
        <v>2</v>
      </c>
      <c r="FH98" t="s">
        <v>394</v>
      </c>
      <c r="FI98">
        <v>3.8843299999999998</v>
      </c>
      <c r="FJ98">
        <v>2.75915</v>
      </c>
      <c r="FK98">
        <v>1.08015E-2</v>
      </c>
      <c r="FL98">
        <v>1.1246900000000001E-2</v>
      </c>
      <c r="FM98">
        <v>8.5043999999999995E-2</v>
      </c>
      <c r="FN98">
        <v>8.5472900000000004E-2</v>
      </c>
      <c r="FO98">
        <v>38976.300000000003</v>
      </c>
      <c r="FP98">
        <v>42782.5</v>
      </c>
      <c r="FQ98">
        <v>35693.300000000003</v>
      </c>
      <c r="FR98">
        <v>39264.400000000001</v>
      </c>
      <c r="FS98">
        <v>46326</v>
      </c>
      <c r="FT98">
        <v>51840.800000000003</v>
      </c>
      <c r="FU98">
        <v>55809.9</v>
      </c>
      <c r="FV98">
        <v>62954.5</v>
      </c>
      <c r="FW98">
        <v>2.6612499999999999</v>
      </c>
      <c r="FX98">
        <v>2.26092</v>
      </c>
      <c r="FY98">
        <v>-0.66947900000000005</v>
      </c>
      <c r="FZ98">
        <v>0</v>
      </c>
      <c r="GA98">
        <v>-244.74799999999999</v>
      </c>
      <c r="GB98">
        <v>999.9</v>
      </c>
      <c r="GC98">
        <v>52.008000000000003</v>
      </c>
      <c r="GD98">
        <v>27.462</v>
      </c>
      <c r="GE98">
        <v>21.0319</v>
      </c>
      <c r="GF98">
        <v>56.510399999999997</v>
      </c>
      <c r="GG98">
        <v>44.282899999999998</v>
      </c>
      <c r="GH98">
        <v>3</v>
      </c>
      <c r="GI98">
        <v>-0.25520599999999999</v>
      </c>
      <c r="GJ98">
        <v>-0.89673700000000001</v>
      </c>
      <c r="GK98">
        <v>20.148399999999999</v>
      </c>
      <c r="GL98">
        <v>5.20336</v>
      </c>
      <c r="GM98">
        <v>12.0077</v>
      </c>
      <c r="GN98">
        <v>4.9757999999999996</v>
      </c>
      <c r="GO98">
        <v>3.2930000000000001</v>
      </c>
      <c r="GP98">
        <v>44.7</v>
      </c>
      <c r="GQ98">
        <v>2221.1999999999998</v>
      </c>
      <c r="GR98">
        <v>9999</v>
      </c>
      <c r="GS98">
        <v>9999</v>
      </c>
      <c r="GT98">
        <v>1.8631</v>
      </c>
      <c r="GU98">
        <v>1.86798</v>
      </c>
      <c r="GV98">
        <v>1.8677299999999999</v>
      </c>
      <c r="GW98">
        <v>1.8689100000000001</v>
      </c>
      <c r="GX98">
        <v>1.86981</v>
      </c>
      <c r="GY98">
        <v>1.8657999999999999</v>
      </c>
      <c r="GZ98">
        <v>1.8669100000000001</v>
      </c>
      <c r="HA98">
        <v>1.86829</v>
      </c>
      <c r="HB98">
        <v>5</v>
      </c>
      <c r="HC98">
        <v>0</v>
      </c>
      <c r="HD98">
        <v>0</v>
      </c>
      <c r="HE98">
        <v>0</v>
      </c>
      <c r="HF98" t="s">
        <v>395</v>
      </c>
      <c r="HG98" t="s">
        <v>396</v>
      </c>
      <c r="HH98" t="s">
        <v>397</v>
      </c>
      <c r="HI98" t="s">
        <v>397</v>
      </c>
      <c r="HJ98" t="s">
        <v>397</v>
      </c>
      <c r="HK98" t="s">
        <v>397</v>
      </c>
      <c r="HL98">
        <v>0</v>
      </c>
      <c r="HM98">
        <v>100</v>
      </c>
      <c r="HN98">
        <v>100</v>
      </c>
      <c r="HO98">
        <v>2.0499999999999998</v>
      </c>
      <c r="HP98">
        <v>0.15570000000000001</v>
      </c>
      <c r="HQ98">
        <v>2.0500428571428699</v>
      </c>
      <c r="HR98">
        <v>0</v>
      </c>
      <c r="HS98">
        <v>0</v>
      </c>
      <c r="HT98">
        <v>0</v>
      </c>
      <c r="HU98">
        <v>0.155670000000001</v>
      </c>
      <c r="HV98">
        <v>0</v>
      </c>
      <c r="HW98">
        <v>0</v>
      </c>
      <c r="HX98">
        <v>0</v>
      </c>
      <c r="HY98">
        <v>-1</v>
      </c>
      <c r="HZ98">
        <v>-1</v>
      </c>
      <c r="IA98">
        <v>-1</v>
      </c>
      <c r="IB98">
        <v>-1</v>
      </c>
      <c r="IC98">
        <v>1.1000000000000001</v>
      </c>
      <c r="ID98">
        <v>1.1000000000000001</v>
      </c>
      <c r="IE98">
        <v>0.302734</v>
      </c>
      <c r="IF98">
        <v>0</v>
      </c>
      <c r="IG98">
        <v>2.9980500000000001</v>
      </c>
      <c r="IH98">
        <v>2.9565399999999999</v>
      </c>
      <c r="II98">
        <v>2.7453599999999998</v>
      </c>
      <c r="IJ98">
        <v>2.3034699999999999</v>
      </c>
      <c r="IK98">
        <v>31.870699999999999</v>
      </c>
      <c r="IL98">
        <v>24.227599999999999</v>
      </c>
      <c r="IM98">
        <v>18</v>
      </c>
      <c r="IN98">
        <v>1076.93</v>
      </c>
      <c r="IO98">
        <v>666.98299999999995</v>
      </c>
      <c r="IP98">
        <v>25.000399999999999</v>
      </c>
      <c r="IQ98">
        <v>23.928899999999999</v>
      </c>
      <c r="IR98">
        <v>30.0001</v>
      </c>
      <c r="IS98">
        <v>23.795400000000001</v>
      </c>
      <c r="IT98">
        <v>23.748699999999999</v>
      </c>
      <c r="IU98">
        <v>100</v>
      </c>
      <c r="IV98">
        <v>14.077500000000001</v>
      </c>
      <c r="IW98">
        <v>68.267899999999997</v>
      </c>
      <c r="IX98">
        <v>25</v>
      </c>
      <c r="IY98">
        <v>400</v>
      </c>
      <c r="IZ98">
        <v>17.803699999999999</v>
      </c>
      <c r="JA98">
        <v>103.518</v>
      </c>
      <c r="JB98">
        <v>104.804</v>
      </c>
    </row>
    <row r="99" spans="1:262" x14ac:dyDescent="0.2">
      <c r="A99">
        <v>83</v>
      </c>
      <c r="B99">
        <v>1634338541.5999999</v>
      </c>
      <c r="C99">
        <v>1602.5</v>
      </c>
      <c r="D99" t="s">
        <v>579</v>
      </c>
      <c r="E99" t="s">
        <v>580</v>
      </c>
      <c r="F99" t="s">
        <v>390</v>
      </c>
      <c r="G99">
        <v>1634338541.5999999</v>
      </c>
      <c r="H99">
        <f t="shared" si="92"/>
        <v>9.7064791078210687E-5</v>
      </c>
      <c r="I99">
        <f t="shared" si="93"/>
        <v>9.7064791078210685E-2</v>
      </c>
      <c r="J99">
        <f t="shared" si="94"/>
        <v>-1.0005689842057863</v>
      </c>
      <c r="K99">
        <f t="shared" si="95"/>
        <v>41.612299999999998</v>
      </c>
      <c r="L99">
        <f t="shared" si="96"/>
        <v>338.91320738244042</v>
      </c>
      <c r="M99">
        <f t="shared" si="97"/>
        <v>30.852623836330814</v>
      </c>
      <c r="N99">
        <f t="shared" si="98"/>
        <v>3.7881339850406399</v>
      </c>
      <c r="O99">
        <f t="shared" si="99"/>
        <v>5.2902353828115896E-3</v>
      </c>
      <c r="P99">
        <f t="shared" si="100"/>
        <v>2.7652831681895123</v>
      </c>
      <c r="Q99">
        <f t="shared" si="101"/>
        <v>5.2846192200708209E-3</v>
      </c>
      <c r="R99">
        <f t="shared" si="102"/>
        <v>3.3033910942808949E-3</v>
      </c>
      <c r="S99">
        <f t="shared" si="103"/>
        <v>0</v>
      </c>
      <c r="T99">
        <f t="shared" si="104"/>
        <v>25.359834856226271</v>
      </c>
      <c r="U99">
        <f t="shared" si="105"/>
        <v>25.359834856226271</v>
      </c>
      <c r="V99">
        <f t="shared" si="106"/>
        <v>3.2485340953367965</v>
      </c>
      <c r="W99">
        <f t="shared" si="107"/>
        <v>49.826446130445674</v>
      </c>
      <c r="X99">
        <f t="shared" si="108"/>
        <v>1.6211971388121602</v>
      </c>
      <c r="Y99">
        <f t="shared" si="109"/>
        <v>3.2536880807590909</v>
      </c>
      <c r="Z99">
        <f t="shared" si="110"/>
        <v>1.6273369565246363</v>
      </c>
      <c r="AA99">
        <f t="shared" si="111"/>
        <v>-4.2805572865490911</v>
      </c>
      <c r="AB99">
        <f t="shared" si="112"/>
        <v>3.9752915285154455</v>
      </c>
      <c r="AC99">
        <f t="shared" si="113"/>
        <v>0.3052248406143373</v>
      </c>
      <c r="AD99">
        <f t="shared" si="114"/>
        <v>-4.0917419308339475E-5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48334.616297176239</v>
      </c>
      <c r="AJ99" t="s">
        <v>391</v>
      </c>
      <c r="AK99" t="s">
        <v>391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391</v>
      </c>
      <c r="AQ99" t="s">
        <v>391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0</v>
      </c>
      <c r="AW99">
        <f t="shared" si="121"/>
        <v>-1.0005689842057863</v>
      </c>
      <c r="AX99" t="e">
        <f t="shared" si="122"/>
        <v>#DIV/0!</v>
      </c>
      <c r="AY99" t="e">
        <f t="shared" si="123"/>
        <v>#DIV/0!</v>
      </c>
      <c r="AZ99" t="e">
        <f t="shared" si="124"/>
        <v>#DIV/0!</v>
      </c>
      <c r="BA99" t="e">
        <f t="shared" si="125"/>
        <v>#DIV/0!</v>
      </c>
      <c r="BB99" t="s">
        <v>391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v>238</v>
      </c>
      <c r="BM99">
        <v>300</v>
      </c>
      <c r="BN99">
        <v>300</v>
      </c>
      <c r="BO99">
        <v>300</v>
      </c>
      <c r="BP99">
        <v>10402.799999999999</v>
      </c>
      <c r="BQ99">
        <v>978.41</v>
      </c>
      <c r="BR99">
        <v>-7.35668E-3</v>
      </c>
      <c r="BS99">
        <v>3.15</v>
      </c>
      <c r="BT99" t="s">
        <v>391</v>
      </c>
      <c r="BU99" t="s">
        <v>391</v>
      </c>
      <c r="BV99" t="s">
        <v>391</v>
      </c>
      <c r="BW99" t="s">
        <v>391</v>
      </c>
      <c r="BX99" t="s">
        <v>391</v>
      </c>
      <c r="BY99" t="s">
        <v>391</v>
      </c>
      <c r="BZ99" t="s">
        <v>391</v>
      </c>
      <c r="CA99" t="s">
        <v>391</v>
      </c>
      <c r="CB99" t="s">
        <v>391</v>
      </c>
      <c r="CC99" t="s">
        <v>391</v>
      </c>
      <c r="CD99">
        <f t="shared" si="134"/>
        <v>0</v>
      </c>
      <c r="CE99">
        <f t="shared" si="135"/>
        <v>0</v>
      </c>
      <c r="CF99">
        <f t="shared" si="136"/>
        <v>0</v>
      </c>
      <c r="CG99">
        <f t="shared" si="137"/>
        <v>0</v>
      </c>
      <c r="CH99">
        <v>6</v>
      </c>
      <c r="CI99">
        <v>0.5</v>
      </c>
      <c r="CJ99" t="s">
        <v>392</v>
      </c>
      <c r="CK99">
        <v>2</v>
      </c>
      <c r="CL99">
        <v>1634338541.5999999</v>
      </c>
      <c r="CM99">
        <v>41.612299999999998</v>
      </c>
      <c r="CN99">
        <v>41.014400000000002</v>
      </c>
      <c r="CO99">
        <v>17.808700000000002</v>
      </c>
      <c r="CP99">
        <v>17.7515</v>
      </c>
      <c r="CQ99">
        <v>39.562199999999997</v>
      </c>
      <c r="CR99">
        <v>17.652999999999999</v>
      </c>
      <c r="CS99">
        <v>1000.03</v>
      </c>
      <c r="CT99">
        <v>90.933999999999997</v>
      </c>
      <c r="CU99">
        <v>9.9996799999999997E-2</v>
      </c>
      <c r="CV99">
        <v>25.386500000000002</v>
      </c>
      <c r="CW99">
        <v>-264.89499999999998</v>
      </c>
      <c r="CX99">
        <v>999.9</v>
      </c>
      <c r="CY99">
        <v>0</v>
      </c>
      <c r="CZ99">
        <v>0</v>
      </c>
      <c r="DA99">
        <v>9998.1200000000008</v>
      </c>
      <c r="DB99">
        <v>0</v>
      </c>
      <c r="DC99">
        <v>0.22065599999999999</v>
      </c>
      <c r="DD99">
        <v>0.59784300000000001</v>
      </c>
      <c r="DE99">
        <v>42.366799999999998</v>
      </c>
      <c r="DF99">
        <v>41.755699999999997</v>
      </c>
      <c r="DG99">
        <v>5.7163199999999997E-2</v>
      </c>
      <c r="DH99">
        <v>41.014400000000002</v>
      </c>
      <c r="DI99">
        <v>17.7515</v>
      </c>
      <c r="DJ99">
        <v>1.6194200000000001</v>
      </c>
      <c r="DK99">
        <v>1.61422</v>
      </c>
      <c r="DL99">
        <v>14.1448</v>
      </c>
      <c r="DM99">
        <v>14.0952</v>
      </c>
      <c r="DN99">
        <v>0</v>
      </c>
      <c r="DO99">
        <v>0</v>
      </c>
      <c r="DP99">
        <v>0</v>
      </c>
      <c r="DQ99">
        <v>0</v>
      </c>
      <c r="DR99">
        <v>5.93</v>
      </c>
      <c r="DS99">
        <v>0</v>
      </c>
      <c r="DT99">
        <v>-13.19</v>
      </c>
      <c r="DU99">
        <v>-0.56999999999999995</v>
      </c>
      <c r="DV99">
        <v>35.561999999999998</v>
      </c>
      <c r="DW99">
        <v>41.436999999999998</v>
      </c>
      <c r="DX99">
        <v>38</v>
      </c>
      <c r="DY99">
        <v>41.811999999999998</v>
      </c>
      <c r="DZ99">
        <v>36.625</v>
      </c>
      <c r="EA99">
        <v>0</v>
      </c>
      <c r="EB99">
        <v>0</v>
      </c>
      <c r="EC99">
        <v>0</v>
      </c>
      <c r="ED99">
        <v>6501.3000001907303</v>
      </c>
      <c r="EE99">
        <v>0</v>
      </c>
      <c r="EF99">
        <v>3.1988461538461501</v>
      </c>
      <c r="EG99">
        <v>-5.1709401794047301</v>
      </c>
      <c r="EH99">
        <v>5.7295725285105803</v>
      </c>
      <c r="EI99">
        <v>-14.815769230769201</v>
      </c>
      <c r="EJ99">
        <v>15</v>
      </c>
      <c r="EK99">
        <v>1634338473.0999999</v>
      </c>
      <c r="EL99" t="s">
        <v>560</v>
      </c>
      <c r="EM99">
        <v>1634338473.0999999</v>
      </c>
      <c r="EN99">
        <v>1634338471.5999999</v>
      </c>
      <c r="EO99">
        <v>137</v>
      </c>
      <c r="EP99">
        <v>-5.7000000000000002E-2</v>
      </c>
      <c r="EQ99">
        <v>-5.0000000000000001E-3</v>
      </c>
      <c r="ER99">
        <v>2.0499999999999998</v>
      </c>
      <c r="ES99">
        <v>0.156</v>
      </c>
      <c r="ET99">
        <v>45</v>
      </c>
      <c r="EU99">
        <v>18</v>
      </c>
      <c r="EV99">
        <v>0.2</v>
      </c>
      <c r="EW99">
        <v>0.19</v>
      </c>
      <c r="EX99">
        <v>0.607466317073171</v>
      </c>
      <c r="EY99">
        <v>-0.12260337282229999</v>
      </c>
      <c r="EZ99">
        <v>2.2215968443330899E-2</v>
      </c>
      <c r="FA99">
        <v>0</v>
      </c>
      <c r="FB99">
        <v>4.6984790243902397E-2</v>
      </c>
      <c r="FC99">
        <v>5.1876265505226497E-2</v>
      </c>
      <c r="FD99">
        <v>5.8708197412329997E-3</v>
      </c>
      <c r="FE99">
        <v>1</v>
      </c>
      <c r="FF99">
        <v>1</v>
      </c>
      <c r="FG99">
        <v>2</v>
      </c>
      <c r="FH99" t="s">
        <v>400</v>
      </c>
      <c r="FI99">
        <v>3.8844500000000002</v>
      </c>
      <c r="FJ99">
        <v>2.7589700000000001</v>
      </c>
      <c r="FK99">
        <v>1.0737999999999999E-2</v>
      </c>
      <c r="FL99">
        <v>1.11722E-2</v>
      </c>
      <c r="FM99">
        <v>8.5043599999999997E-2</v>
      </c>
      <c r="FN99">
        <v>8.5456900000000002E-2</v>
      </c>
      <c r="FO99">
        <v>38978.800000000003</v>
      </c>
      <c r="FP99">
        <v>42785.9</v>
      </c>
      <c r="FQ99">
        <v>35693.300000000003</v>
      </c>
      <c r="FR99">
        <v>39264.5</v>
      </c>
      <c r="FS99">
        <v>46326</v>
      </c>
      <c r="FT99">
        <v>51842</v>
      </c>
      <c r="FU99">
        <v>55809.9</v>
      </c>
      <c r="FV99">
        <v>62954.8</v>
      </c>
      <c r="FW99">
        <v>2.6608999999999998</v>
      </c>
      <c r="FX99">
        <v>2.2610199999999998</v>
      </c>
      <c r="FY99">
        <v>-0.67352900000000004</v>
      </c>
      <c r="FZ99">
        <v>0</v>
      </c>
      <c r="GA99">
        <v>-244.751</v>
      </c>
      <c r="GB99">
        <v>999.9</v>
      </c>
      <c r="GC99">
        <v>51.984000000000002</v>
      </c>
      <c r="GD99">
        <v>27.452000000000002</v>
      </c>
      <c r="GE99">
        <v>21.0107</v>
      </c>
      <c r="GF99">
        <v>56.4604</v>
      </c>
      <c r="GG99">
        <v>44.2027</v>
      </c>
      <c r="GH99">
        <v>3</v>
      </c>
      <c r="GI99">
        <v>-0.254936</v>
      </c>
      <c r="GJ99">
        <v>-0.89290599999999998</v>
      </c>
      <c r="GK99">
        <v>20.148399999999999</v>
      </c>
      <c r="GL99">
        <v>5.2029100000000001</v>
      </c>
      <c r="GM99">
        <v>12.0076</v>
      </c>
      <c r="GN99">
        <v>4.9754500000000004</v>
      </c>
      <c r="GO99">
        <v>3.2930000000000001</v>
      </c>
      <c r="GP99">
        <v>44.7</v>
      </c>
      <c r="GQ99">
        <v>2221.1999999999998</v>
      </c>
      <c r="GR99">
        <v>9999</v>
      </c>
      <c r="GS99">
        <v>9999</v>
      </c>
      <c r="GT99">
        <v>1.8631</v>
      </c>
      <c r="GU99">
        <v>1.86799</v>
      </c>
      <c r="GV99">
        <v>1.8677699999999999</v>
      </c>
      <c r="GW99">
        <v>1.8689</v>
      </c>
      <c r="GX99">
        <v>1.8697999999999999</v>
      </c>
      <c r="GY99">
        <v>1.8657900000000001</v>
      </c>
      <c r="GZ99">
        <v>1.8669100000000001</v>
      </c>
      <c r="HA99">
        <v>1.86829</v>
      </c>
      <c r="HB99">
        <v>5</v>
      </c>
      <c r="HC99">
        <v>0</v>
      </c>
      <c r="HD99">
        <v>0</v>
      </c>
      <c r="HE99">
        <v>0</v>
      </c>
      <c r="HF99" t="s">
        <v>395</v>
      </c>
      <c r="HG99" t="s">
        <v>396</v>
      </c>
      <c r="HH99" t="s">
        <v>397</v>
      </c>
      <c r="HI99" t="s">
        <v>397</v>
      </c>
      <c r="HJ99" t="s">
        <v>397</v>
      </c>
      <c r="HK99" t="s">
        <v>397</v>
      </c>
      <c r="HL99">
        <v>0</v>
      </c>
      <c r="HM99">
        <v>100</v>
      </c>
      <c r="HN99">
        <v>100</v>
      </c>
      <c r="HO99">
        <v>2.0499999999999998</v>
      </c>
      <c r="HP99">
        <v>0.15570000000000001</v>
      </c>
      <c r="HQ99">
        <v>2.0500428571428699</v>
      </c>
      <c r="HR99">
        <v>0</v>
      </c>
      <c r="HS99">
        <v>0</v>
      </c>
      <c r="HT99">
        <v>0</v>
      </c>
      <c r="HU99">
        <v>0.155670000000001</v>
      </c>
      <c r="HV99">
        <v>0</v>
      </c>
      <c r="HW99">
        <v>0</v>
      </c>
      <c r="HX99">
        <v>0</v>
      </c>
      <c r="HY99">
        <v>-1</v>
      </c>
      <c r="HZ99">
        <v>-1</v>
      </c>
      <c r="IA99">
        <v>-1</v>
      </c>
      <c r="IB99">
        <v>-1</v>
      </c>
      <c r="IC99">
        <v>1.1000000000000001</v>
      </c>
      <c r="ID99">
        <v>1.2</v>
      </c>
      <c r="IE99">
        <v>0.301514</v>
      </c>
      <c r="IF99">
        <v>0</v>
      </c>
      <c r="IG99">
        <v>2.9980500000000001</v>
      </c>
      <c r="IH99">
        <v>2.9565399999999999</v>
      </c>
      <c r="II99">
        <v>2.7453599999999998</v>
      </c>
      <c r="IJ99">
        <v>2.3132299999999999</v>
      </c>
      <c r="IK99">
        <v>31.892700000000001</v>
      </c>
      <c r="IL99">
        <v>24.245100000000001</v>
      </c>
      <c r="IM99">
        <v>18</v>
      </c>
      <c r="IN99">
        <v>1076.52</v>
      </c>
      <c r="IO99">
        <v>667.06500000000005</v>
      </c>
      <c r="IP99">
        <v>25.000599999999999</v>
      </c>
      <c r="IQ99">
        <v>23.928899999999999</v>
      </c>
      <c r="IR99">
        <v>30</v>
      </c>
      <c r="IS99">
        <v>23.7959</v>
      </c>
      <c r="IT99">
        <v>23.748699999999999</v>
      </c>
      <c r="IU99">
        <v>100</v>
      </c>
      <c r="IV99">
        <v>14.077500000000001</v>
      </c>
      <c r="IW99">
        <v>68.267899999999997</v>
      </c>
      <c r="IX99">
        <v>25</v>
      </c>
      <c r="IY99">
        <v>400</v>
      </c>
      <c r="IZ99">
        <v>17.803699999999999</v>
      </c>
      <c r="JA99">
        <v>103.518</v>
      </c>
      <c r="JB99">
        <v>104.80500000000001</v>
      </c>
    </row>
    <row r="100" spans="1:262" x14ac:dyDescent="0.2">
      <c r="A100">
        <v>84</v>
      </c>
      <c r="B100">
        <v>1634338546.5999999</v>
      </c>
      <c r="C100">
        <v>1607.5</v>
      </c>
      <c r="D100" t="s">
        <v>581</v>
      </c>
      <c r="E100" t="s">
        <v>582</v>
      </c>
      <c r="F100" t="s">
        <v>390</v>
      </c>
      <c r="G100">
        <v>1634338546.5999999</v>
      </c>
      <c r="H100">
        <f t="shared" si="92"/>
        <v>9.8590757306452482E-5</v>
      </c>
      <c r="I100">
        <f t="shared" si="93"/>
        <v>9.8590757306452476E-2</v>
      </c>
      <c r="J100">
        <f t="shared" si="94"/>
        <v>-1.0155962972565362</v>
      </c>
      <c r="K100">
        <f t="shared" si="95"/>
        <v>41.343299999999999</v>
      </c>
      <c r="L100">
        <f t="shared" si="96"/>
        <v>338.65118321427707</v>
      </c>
      <c r="M100">
        <f t="shared" si="97"/>
        <v>30.828640416069415</v>
      </c>
      <c r="N100">
        <f t="shared" si="98"/>
        <v>3.7636299309996004</v>
      </c>
      <c r="O100">
        <f t="shared" si="99"/>
        <v>5.3697091564201757E-3</v>
      </c>
      <c r="P100">
        <f t="shared" si="100"/>
        <v>2.7638999768880077</v>
      </c>
      <c r="Q100">
        <f t="shared" si="101"/>
        <v>5.3639201934120003E-3</v>
      </c>
      <c r="R100">
        <f t="shared" si="102"/>
        <v>3.352969704479335E-3</v>
      </c>
      <c r="S100">
        <f t="shared" si="103"/>
        <v>0</v>
      </c>
      <c r="T100">
        <f t="shared" si="104"/>
        <v>25.364303158552456</v>
      </c>
      <c r="U100">
        <f t="shared" si="105"/>
        <v>25.364303158552456</v>
      </c>
      <c r="V100">
        <f t="shared" si="106"/>
        <v>3.2493972555265462</v>
      </c>
      <c r="W100">
        <f t="shared" si="107"/>
        <v>49.803612763853749</v>
      </c>
      <c r="X100">
        <f t="shared" si="108"/>
        <v>1.6209262885496003</v>
      </c>
      <c r="Y100">
        <f t="shared" si="109"/>
        <v>3.2546359563016063</v>
      </c>
      <c r="Z100">
        <f t="shared" si="110"/>
        <v>1.6284709669769459</v>
      </c>
      <c r="AA100">
        <f t="shared" si="111"/>
        <v>-4.3478523972145542</v>
      </c>
      <c r="AB100">
        <f t="shared" si="112"/>
        <v>4.0376292299011229</v>
      </c>
      <c r="AC100">
        <f t="shared" si="113"/>
        <v>0.31018091294985645</v>
      </c>
      <c r="AD100">
        <f t="shared" si="114"/>
        <v>-4.2254363575189302E-5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48295.953882871945</v>
      </c>
      <c r="AJ100" t="s">
        <v>391</v>
      </c>
      <c r="AK100" t="s">
        <v>391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391</v>
      </c>
      <c r="AQ100" t="s">
        <v>391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0</v>
      </c>
      <c r="AW100">
        <f t="shared" si="121"/>
        <v>-1.0155962972565362</v>
      </c>
      <c r="AX100" t="e">
        <f t="shared" si="122"/>
        <v>#DIV/0!</v>
      </c>
      <c r="AY100" t="e">
        <f t="shared" si="123"/>
        <v>#DIV/0!</v>
      </c>
      <c r="AZ100" t="e">
        <f t="shared" si="124"/>
        <v>#DIV/0!</v>
      </c>
      <c r="BA100" t="e">
        <f t="shared" si="125"/>
        <v>#DIV/0!</v>
      </c>
      <c r="BB100" t="s">
        <v>391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v>238</v>
      </c>
      <c r="BM100">
        <v>300</v>
      </c>
      <c r="BN100">
        <v>300</v>
      </c>
      <c r="BO100">
        <v>300</v>
      </c>
      <c r="BP100">
        <v>10402.799999999999</v>
      </c>
      <c r="BQ100">
        <v>978.41</v>
      </c>
      <c r="BR100">
        <v>-7.35668E-3</v>
      </c>
      <c r="BS100">
        <v>3.15</v>
      </c>
      <c r="BT100" t="s">
        <v>391</v>
      </c>
      <c r="BU100" t="s">
        <v>391</v>
      </c>
      <c r="BV100" t="s">
        <v>391</v>
      </c>
      <c r="BW100" t="s">
        <v>391</v>
      </c>
      <c r="BX100" t="s">
        <v>391</v>
      </c>
      <c r="BY100" t="s">
        <v>391</v>
      </c>
      <c r="BZ100" t="s">
        <v>391</v>
      </c>
      <c r="CA100" t="s">
        <v>391</v>
      </c>
      <c r="CB100" t="s">
        <v>391</v>
      </c>
      <c r="CC100" t="s">
        <v>391</v>
      </c>
      <c r="CD100">
        <f t="shared" si="134"/>
        <v>0</v>
      </c>
      <c r="CE100">
        <f t="shared" si="135"/>
        <v>0</v>
      </c>
      <c r="CF100">
        <f t="shared" si="136"/>
        <v>0</v>
      </c>
      <c r="CG100">
        <f t="shared" si="137"/>
        <v>0</v>
      </c>
      <c r="CH100">
        <v>6</v>
      </c>
      <c r="CI100">
        <v>0.5</v>
      </c>
      <c r="CJ100" t="s">
        <v>392</v>
      </c>
      <c r="CK100">
        <v>2</v>
      </c>
      <c r="CL100">
        <v>1634338546.5999999</v>
      </c>
      <c r="CM100">
        <v>41.343299999999999</v>
      </c>
      <c r="CN100">
        <v>40.736400000000003</v>
      </c>
      <c r="CO100">
        <v>17.805800000000001</v>
      </c>
      <c r="CP100">
        <v>17.747699999999998</v>
      </c>
      <c r="CQ100">
        <v>39.293199999999999</v>
      </c>
      <c r="CR100">
        <v>17.650099999999998</v>
      </c>
      <c r="CS100">
        <v>1000.02</v>
      </c>
      <c r="CT100">
        <v>90.933599999999998</v>
      </c>
      <c r="CU100">
        <v>0.100012</v>
      </c>
      <c r="CV100">
        <v>25.391400000000001</v>
      </c>
      <c r="CW100">
        <v>-264.79500000000002</v>
      </c>
      <c r="CX100">
        <v>999.9</v>
      </c>
      <c r="CY100">
        <v>0</v>
      </c>
      <c r="CZ100">
        <v>0</v>
      </c>
      <c r="DA100">
        <v>9990</v>
      </c>
      <c r="DB100">
        <v>0</v>
      </c>
      <c r="DC100">
        <v>0.22065599999999999</v>
      </c>
      <c r="DD100">
        <v>0.60686499999999999</v>
      </c>
      <c r="DE100">
        <v>42.092799999999997</v>
      </c>
      <c r="DF100">
        <v>41.4724</v>
      </c>
      <c r="DG100">
        <v>5.8069200000000001E-2</v>
      </c>
      <c r="DH100">
        <v>40.736400000000003</v>
      </c>
      <c r="DI100">
        <v>17.747699999999998</v>
      </c>
      <c r="DJ100">
        <v>1.6191500000000001</v>
      </c>
      <c r="DK100">
        <v>1.6138600000000001</v>
      </c>
      <c r="DL100">
        <v>14.142200000000001</v>
      </c>
      <c r="DM100">
        <v>14.091799999999999</v>
      </c>
      <c r="DN100">
        <v>0</v>
      </c>
      <c r="DO100">
        <v>0</v>
      </c>
      <c r="DP100">
        <v>0</v>
      </c>
      <c r="DQ100">
        <v>0</v>
      </c>
      <c r="DR100">
        <v>4.7</v>
      </c>
      <c r="DS100">
        <v>0</v>
      </c>
      <c r="DT100">
        <v>-15.35</v>
      </c>
      <c r="DU100">
        <v>-0.95</v>
      </c>
      <c r="DV100">
        <v>35.561999999999998</v>
      </c>
      <c r="DW100">
        <v>41.436999999999998</v>
      </c>
      <c r="DX100">
        <v>38.061999999999998</v>
      </c>
      <c r="DY100">
        <v>41.811999999999998</v>
      </c>
      <c r="DZ100">
        <v>36.686999999999998</v>
      </c>
      <c r="EA100">
        <v>0</v>
      </c>
      <c r="EB100">
        <v>0</v>
      </c>
      <c r="EC100">
        <v>0</v>
      </c>
      <c r="ED100">
        <v>6506.7000000476801</v>
      </c>
      <c r="EE100">
        <v>0</v>
      </c>
      <c r="EF100">
        <v>3.004</v>
      </c>
      <c r="EG100">
        <v>6.9746154099691102</v>
      </c>
      <c r="EH100">
        <v>7.2230768654990802</v>
      </c>
      <c r="EI100">
        <v>-14.5884</v>
      </c>
      <c r="EJ100">
        <v>15</v>
      </c>
      <c r="EK100">
        <v>1634338473.0999999</v>
      </c>
      <c r="EL100" t="s">
        <v>560</v>
      </c>
      <c r="EM100">
        <v>1634338473.0999999</v>
      </c>
      <c r="EN100">
        <v>1634338471.5999999</v>
      </c>
      <c r="EO100">
        <v>137</v>
      </c>
      <c r="EP100">
        <v>-5.7000000000000002E-2</v>
      </c>
      <c r="EQ100">
        <v>-5.0000000000000001E-3</v>
      </c>
      <c r="ER100">
        <v>2.0499999999999998</v>
      </c>
      <c r="ES100">
        <v>0.156</v>
      </c>
      <c r="ET100">
        <v>45</v>
      </c>
      <c r="EU100">
        <v>18</v>
      </c>
      <c r="EV100">
        <v>0.2</v>
      </c>
      <c r="EW100">
        <v>0.19</v>
      </c>
      <c r="EX100">
        <v>0.60863862499999999</v>
      </c>
      <c r="EY100">
        <v>-4.2744776735460698E-2</v>
      </c>
      <c r="EZ100">
        <v>2.2982078689369599E-2</v>
      </c>
      <c r="FA100">
        <v>1</v>
      </c>
      <c r="FB100">
        <v>5.1892177499999997E-2</v>
      </c>
      <c r="FC100">
        <v>4.4528997748592702E-2</v>
      </c>
      <c r="FD100">
        <v>4.4078738242767099E-3</v>
      </c>
      <c r="FE100">
        <v>1</v>
      </c>
      <c r="FF100">
        <v>2</v>
      </c>
      <c r="FG100">
        <v>2</v>
      </c>
      <c r="FH100" t="s">
        <v>394</v>
      </c>
      <c r="FI100">
        <v>3.8844400000000001</v>
      </c>
      <c r="FJ100">
        <v>2.7589100000000002</v>
      </c>
      <c r="FK100">
        <v>1.06657E-2</v>
      </c>
      <c r="FL100">
        <v>1.10972E-2</v>
      </c>
      <c r="FM100">
        <v>8.5033300000000006E-2</v>
      </c>
      <c r="FN100">
        <v>8.5443500000000006E-2</v>
      </c>
      <c r="FO100">
        <v>38981.5</v>
      </c>
      <c r="FP100">
        <v>42789.3</v>
      </c>
      <c r="FQ100">
        <v>35693.199999999997</v>
      </c>
      <c r="FR100">
        <v>39264.6</v>
      </c>
      <c r="FS100">
        <v>46326.5</v>
      </c>
      <c r="FT100">
        <v>51842.9</v>
      </c>
      <c r="FU100">
        <v>55809.8</v>
      </c>
      <c r="FV100">
        <v>62955</v>
      </c>
      <c r="FW100">
        <v>2.6631300000000002</v>
      </c>
      <c r="FX100">
        <v>2.2608700000000002</v>
      </c>
      <c r="FY100">
        <v>-0.67036200000000001</v>
      </c>
      <c r="FZ100">
        <v>0</v>
      </c>
      <c r="GA100">
        <v>-244.74799999999999</v>
      </c>
      <c r="GB100">
        <v>999.9</v>
      </c>
      <c r="GC100">
        <v>51.984000000000002</v>
      </c>
      <c r="GD100">
        <v>27.462</v>
      </c>
      <c r="GE100">
        <v>21.0228</v>
      </c>
      <c r="GF100">
        <v>56.200400000000002</v>
      </c>
      <c r="GG100">
        <v>44.2468</v>
      </c>
      <c r="GH100">
        <v>3</v>
      </c>
      <c r="GI100">
        <v>-0.25476900000000002</v>
      </c>
      <c r="GJ100">
        <v>-0.88961100000000004</v>
      </c>
      <c r="GK100">
        <v>20.148399999999999</v>
      </c>
      <c r="GL100">
        <v>5.2030599999999998</v>
      </c>
      <c r="GM100">
        <v>12.0077</v>
      </c>
      <c r="GN100">
        <v>4.9756999999999998</v>
      </c>
      <c r="GO100">
        <v>3.2930000000000001</v>
      </c>
      <c r="GP100">
        <v>44.7</v>
      </c>
      <c r="GQ100">
        <v>2221.6</v>
      </c>
      <c r="GR100">
        <v>9999</v>
      </c>
      <c r="GS100">
        <v>9999</v>
      </c>
      <c r="GT100">
        <v>1.8631</v>
      </c>
      <c r="GU100">
        <v>1.86798</v>
      </c>
      <c r="GV100">
        <v>1.8676900000000001</v>
      </c>
      <c r="GW100">
        <v>1.8689</v>
      </c>
      <c r="GX100">
        <v>1.8697900000000001</v>
      </c>
      <c r="GY100">
        <v>1.86578</v>
      </c>
      <c r="GZ100">
        <v>1.8669100000000001</v>
      </c>
      <c r="HA100">
        <v>1.86829</v>
      </c>
      <c r="HB100">
        <v>5</v>
      </c>
      <c r="HC100">
        <v>0</v>
      </c>
      <c r="HD100">
        <v>0</v>
      </c>
      <c r="HE100">
        <v>0</v>
      </c>
      <c r="HF100" t="s">
        <v>395</v>
      </c>
      <c r="HG100" t="s">
        <v>396</v>
      </c>
      <c r="HH100" t="s">
        <v>397</v>
      </c>
      <c r="HI100" t="s">
        <v>397</v>
      </c>
      <c r="HJ100" t="s">
        <v>397</v>
      </c>
      <c r="HK100" t="s">
        <v>397</v>
      </c>
      <c r="HL100">
        <v>0</v>
      </c>
      <c r="HM100">
        <v>100</v>
      </c>
      <c r="HN100">
        <v>100</v>
      </c>
      <c r="HO100">
        <v>2.0499999999999998</v>
      </c>
      <c r="HP100">
        <v>0.15570000000000001</v>
      </c>
      <c r="HQ100">
        <v>2.0500428571428699</v>
      </c>
      <c r="HR100">
        <v>0</v>
      </c>
      <c r="HS100">
        <v>0</v>
      </c>
      <c r="HT100">
        <v>0</v>
      </c>
      <c r="HU100">
        <v>0.155670000000001</v>
      </c>
      <c r="HV100">
        <v>0</v>
      </c>
      <c r="HW100">
        <v>0</v>
      </c>
      <c r="HX100">
        <v>0</v>
      </c>
      <c r="HY100">
        <v>-1</v>
      </c>
      <c r="HZ100">
        <v>-1</v>
      </c>
      <c r="IA100">
        <v>-1</v>
      </c>
      <c r="IB100">
        <v>-1</v>
      </c>
      <c r="IC100">
        <v>1.2</v>
      </c>
      <c r="ID100">
        <v>1.2</v>
      </c>
      <c r="IE100">
        <v>0.301514</v>
      </c>
      <c r="IF100">
        <v>0</v>
      </c>
      <c r="IG100">
        <v>2.9980500000000001</v>
      </c>
      <c r="IH100">
        <v>2.9565399999999999</v>
      </c>
      <c r="II100">
        <v>2.7453599999999998</v>
      </c>
      <c r="IJ100">
        <v>2.2924799999999999</v>
      </c>
      <c r="IK100">
        <v>31.892700000000001</v>
      </c>
      <c r="IL100">
        <v>24.2364</v>
      </c>
      <c r="IM100">
        <v>18</v>
      </c>
      <c r="IN100">
        <v>1079.18</v>
      </c>
      <c r="IO100">
        <v>666.94200000000001</v>
      </c>
      <c r="IP100">
        <v>25.000599999999999</v>
      </c>
      <c r="IQ100">
        <v>23.928999999999998</v>
      </c>
      <c r="IR100">
        <v>30.0002</v>
      </c>
      <c r="IS100">
        <v>23.7944</v>
      </c>
      <c r="IT100">
        <v>23.748699999999999</v>
      </c>
      <c r="IU100">
        <v>100</v>
      </c>
      <c r="IV100">
        <v>14.077500000000001</v>
      </c>
      <c r="IW100">
        <v>68.267899999999997</v>
      </c>
      <c r="IX100">
        <v>25</v>
      </c>
      <c r="IY100">
        <v>400</v>
      </c>
      <c r="IZ100">
        <v>17.803699999999999</v>
      </c>
      <c r="JA100">
        <v>103.518</v>
      </c>
      <c r="JB100">
        <v>104.80500000000001</v>
      </c>
    </row>
    <row r="101" spans="1:262" x14ac:dyDescent="0.2">
      <c r="A101">
        <v>85</v>
      </c>
      <c r="B101">
        <v>1634338771</v>
      </c>
      <c r="C101">
        <v>1831.9000000953699</v>
      </c>
      <c r="D101" t="s">
        <v>585</v>
      </c>
      <c r="E101" t="s">
        <v>586</v>
      </c>
      <c r="F101" t="s">
        <v>390</v>
      </c>
      <c r="G101">
        <v>1634338771</v>
      </c>
      <c r="H101">
        <f t="shared" si="92"/>
        <v>8.8395292204210518E-5</v>
      </c>
      <c r="I101">
        <f t="shared" si="93"/>
        <v>8.8395292204210524E-2</v>
      </c>
      <c r="J101">
        <f t="shared" si="94"/>
        <v>-0.90733651723794806</v>
      </c>
      <c r="K101">
        <f t="shared" si="95"/>
        <v>32.181100000000001</v>
      </c>
      <c r="L101">
        <f t="shared" si="96"/>
        <v>325.74701663659556</v>
      </c>
      <c r="M101">
        <f t="shared" si="97"/>
        <v>29.654913852045063</v>
      </c>
      <c r="N101">
        <f t="shared" si="98"/>
        <v>2.9296592122858907</v>
      </c>
      <c r="O101">
        <f t="shared" si="99"/>
        <v>4.8630325367180456E-3</v>
      </c>
      <c r="P101">
        <f t="shared" si="100"/>
        <v>2.7645949917260819</v>
      </c>
      <c r="Q101">
        <f t="shared" si="101"/>
        <v>4.8582851760281967E-3</v>
      </c>
      <c r="R101">
        <f t="shared" si="102"/>
        <v>3.0368543706402306E-3</v>
      </c>
      <c r="S101">
        <f t="shared" si="103"/>
        <v>0</v>
      </c>
      <c r="T101">
        <f t="shared" si="104"/>
        <v>25.221308429624418</v>
      </c>
      <c r="U101">
        <f t="shared" si="105"/>
        <v>25.221308429624418</v>
      </c>
      <c r="V101">
        <f t="shared" si="106"/>
        <v>3.2218735647632455</v>
      </c>
      <c r="W101">
        <f t="shared" si="107"/>
        <v>49.881276814166512</v>
      </c>
      <c r="X101">
        <f t="shared" si="108"/>
        <v>1.6094367567921002</v>
      </c>
      <c r="Y101">
        <f t="shared" si="109"/>
        <v>3.2265348034054586</v>
      </c>
      <c r="Z101">
        <f t="shared" si="110"/>
        <v>1.6124368079711453</v>
      </c>
      <c r="AA101">
        <f t="shared" si="111"/>
        <v>-3.898232386205684</v>
      </c>
      <c r="AB101">
        <f t="shared" si="112"/>
        <v>3.6205333461461255</v>
      </c>
      <c r="AC101">
        <f t="shared" si="113"/>
        <v>0.27766511476763955</v>
      </c>
      <c r="AD101">
        <f t="shared" si="114"/>
        <v>-3.3925291918812661E-5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48338.664833182869</v>
      </c>
      <c r="AJ101" t="s">
        <v>391</v>
      </c>
      <c r="AK101" t="s">
        <v>391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391</v>
      </c>
      <c r="AQ101" t="s">
        <v>391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0</v>
      </c>
      <c r="AW101">
        <f t="shared" si="121"/>
        <v>-0.90733651723794806</v>
      </c>
      <c r="AX101" t="e">
        <f t="shared" si="122"/>
        <v>#DIV/0!</v>
      </c>
      <c r="AY101" t="e">
        <f t="shared" si="123"/>
        <v>#DIV/0!</v>
      </c>
      <c r="AZ101" t="e">
        <f t="shared" si="124"/>
        <v>#DIV/0!</v>
      </c>
      <c r="BA101" t="e">
        <f t="shared" si="125"/>
        <v>#DIV/0!</v>
      </c>
      <c r="BB101" t="s">
        <v>391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v>238</v>
      </c>
      <c r="BM101">
        <v>300</v>
      </c>
      <c r="BN101">
        <v>300</v>
      </c>
      <c r="BO101">
        <v>300</v>
      </c>
      <c r="BP101">
        <v>10402.799999999999</v>
      </c>
      <c r="BQ101">
        <v>978.41</v>
      </c>
      <c r="BR101">
        <v>-7.35668E-3</v>
      </c>
      <c r="BS101">
        <v>3.15</v>
      </c>
      <c r="BT101" t="s">
        <v>391</v>
      </c>
      <c r="BU101" t="s">
        <v>391</v>
      </c>
      <c r="BV101" t="s">
        <v>391</v>
      </c>
      <c r="BW101" t="s">
        <v>391</v>
      </c>
      <c r="BX101" t="s">
        <v>391</v>
      </c>
      <c r="BY101" t="s">
        <v>391</v>
      </c>
      <c r="BZ101" t="s">
        <v>391</v>
      </c>
      <c r="CA101" t="s">
        <v>391</v>
      </c>
      <c r="CB101" t="s">
        <v>391</v>
      </c>
      <c r="CC101" t="s">
        <v>391</v>
      </c>
      <c r="CD101">
        <f t="shared" si="134"/>
        <v>0</v>
      </c>
      <c r="CE101">
        <f t="shared" si="135"/>
        <v>0</v>
      </c>
      <c r="CF101">
        <f t="shared" si="136"/>
        <v>0</v>
      </c>
      <c r="CG101">
        <f t="shared" si="137"/>
        <v>0</v>
      </c>
      <c r="CH101">
        <v>6</v>
      </c>
      <c r="CI101">
        <v>0.5</v>
      </c>
      <c r="CJ101" t="s">
        <v>392</v>
      </c>
      <c r="CK101">
        <v>2</v>
      </c>
      <c r="CL101">
        <v>1634338771</v>
      </c>
      <c r="CM101">
        <v>32.181100000000001</v>
      </c>
      <c r="CN101">
        <v>31.638400000000001</v>
      </c>
      <c r="CO101">
        <v>17.678999999999998</v>
      </c>
      <c r="CP101">
        <v>17.626899999999999</v>
      </c>
      <c r="CQ101">
        <v>30.145900000000001</v>
      </c>
      <c r="CR101">
        <v>17.5246</v>
      </c>
      <c r="CS101">
        <v>999.99099999999999</v>
      </c>
      <c r="CT101">
        <v>90.936800000000005</v>
      </c>
      <c r="CU101">
        <v>9.9839899999999995E-2</v>
      </c>
      <c r="CV101">
        <v>25.2456</v>
      </c>
      <c r="CW101">
        <v>-264.69400000000002</v>
      </c>
      <c r="CX101">
        <v>999.9</v>
      </c>
      <c r="CY101">
        <v>0</v>
      </c>
      <c r="CZ101">
        <v>0</v>
      </c>
      <c r="DA101">
        <v>9993.75</v>
      </c>
      <c r="DB101">
        <v>0</v>
      </c>
      <c r="DC101">
        <v>0.22065599999999999</v>
      </c>
      <c r="DD101">
        <v>0.542717</v>
      </c>
      <c r="DE101">
        <v>32.760300000000001</v>
      </c>
      <c r="DF101">
        <v>32.206099999999999</v>
      </c>
      <c r="DG101">
        <v>5.2135500000000001E-2</v>
      </c>
      <c r="DH101">
        <v>31.638400000000001</v>
      </c>
      <c r="DI101">
        <v>17.626899999999999</v>
      </c>
      <c r="DJ101">
        <v>1.6076699999999999</v>
      </c>
      <c r="DK101">
        <v>1.60293</v>
      </c>
      <c r="DL101">
        <v>14.032500000000001</v>
      </c>
      <c r="DM101">
        <v>13.987</v>
      </c>
      <c r="DN101">
        <v>0</v>
      </c>
      <c r="DO101">
        <v>0</v>
      </c>
      <c r="DP101">
        <v>0</v>
      </c>
      <c r="DQ101">
        <v>0</v>
      </c>
      <c r="DR101">
        <v>3.24</v>
      </c>
      <c r="DS101">
        <v>0</v>
      </c>
      <c r="DT101">
        <v>-20.93</v>
      </c>
      <c r="DU101">
        <v>-1.65</v>
      </c>
      <c r="DV101">
        <v>34.436999999999998</v>
      </c>
      <c r="DW101">
        <v>39.186999999999998</v>
      </c>
      <c r="DX101">
        <v>36.625</v>
      </c>
      <c r="DY101">
        <v>38.5</v>
      </c>
      <c r="DZ101">
        <v>35.311999999999998</v>
      </c>
      <c r="EA101">
        <v>0</v>
      </c>
      <c r="EB101">
        <v>0</v>
      </c>
      <c r="EC101">
        <v>0</v>
      </c>
      <c r="ED101">
        <v>6731.1000001430502</v>
      </c>
      <c r="EE101">
        <v>0</v>
      </c>
      <c r="EF101">
        <v>2.9752000000000001</v>
      </c>
      <c r="EG101">
        <v>2.3184614743941898</v>
      </c>
      <c r="EH101">
        <v>2.73846171238486</v>
      </c>
      <c r="EI101">
        <v>-21.243200000000002</v>
      </c>
      <c r="EJ101">
        <v>15</v>
      </c>
      <c r="EK101">
        <v>1634338753.5</v>
      </c>
      <c r="EL101" t="s">
        <v>587</v>
      </c>
      <c r="EM101">
        <v>1634338753.5</v>
      </c>
      <c r="EN101">
        <v>1634338752.5</v>
      </c>
      <c r="EO101">
        <v>138</v>
      </c>
      <c r="EP101">
        <v>-1.4999999999999999E-2</v>
      </c>
      <c r="EQ101">
        <v>-1E-3</v>
      </c>
      <c r="ER101">
        <v>2.0350000000000001</v>
      </c>
      <c r="ES101">
        <v>0.154</v>
      </c>
      <c r="ET101">
        <v>32</v>
      </c>
      <c r="EU101">
        <v>18</v>
      </c>
      <c r="EV101">
        <v>0.23</v>
      </c>
      <c r="EW101">
        <v>0.23</v>
      </c>
      <c r="EX101">
        <v>0.36002726585365902</v>
      </c>
      <c r="EY101">
        <v>2.20072962229965</v>
      </c>
      <c r="EZ101">
        <v>0.246406103113601</v>
      </c>
      <c r="FA101">
        <v>0</v>
      </c>
      <c r="FB101">
        <v>2.9656672097560999E-2</v>
      </c>
      <c r="FC101">
        <v>0.198004349979094</v>
      </c>
      <c r="FD101">
        <v>2.1278746514485702E-2</v>
      </c>
      <c r="FE101">
        <v>1</v>
      </c>
      <c r="FF101">
        <v>1</v>
      </c>
      <c r="FG101">
        <v>2</v>
      </c>
      <c r="FH101" t="s">
        <v>400</v>
      </c>
      <c r="FI101">
        <v>3.8843999999999999</v>
      </c>
      <c r="FJ101">
        <v>2.7587700000000002</v>
      </c>
      <c r="FK101">
        <v>8.1998699999999997E-3</v>
      </c>
      <c r="FL101">
        <v>8.6367800000000002E-3</v>
      </c>
      <c r="FM101">
        <v>8.45944E-2</v>
      </c>
      <c r="FN101">
        <v>8.5030499999999995E-2</v>
      </c>
      <c r="FO101">
        <v>39076.199999999997</v>
      </c>
      <c r="FP101">
        <v>42893.8</v>
      </c>
      <c r="FQ101">
        <v>35691.1</v>
      </c>
      <c r="FR101">
        <v>39263</v>
      </c>
      <c r="FS101">
        <v>46346.6</v>
      </c>
      <c r="FT101">
        <v>51864.3</v>
      </c>
      <c r="FU101">
        <v>55806.8</v>
      </c>
      <c r="FV101">
        <v>62952.6</v>
      </c>
      <c r="FW101">
        <v>2.65632</v>
      </c>
      <c r="FX101">
        <v>2.25915</v>
      </c>
      <c r="FY101">
        <v>-0.66681999999999997</v>
      </c>
      <c r="FZ101">
        <v>0</v>
      </c>
      <c r="GA101">
        <v>-244.75399999999999</v>
      </c>
      <c r="GB101">
        <v>999.9</v>
      </c>
      <c r="GC101">
        <v>52.082000000000001</v>
      </c>
      <c r="GD101">
        <v>27.452000000000002</v>
      </c>
      <c r="GE101">
        <v>21.05</v>
      </c>
      <c r="GF101">
        <v>56.560400000000001</v>
      </c>
      <c r="GG101">
        <v>44.254800000000003</v>
      </c>
      <c r="GH101">
        <v>3</v>
      </c>
      <c r="GI101">
        <v>-0.25305100000000003</v>
      </c>
      <c r="GJ101">
        <v>-0.90367399999999998</v>
      </c>
      <c r="GK101">
        <v>20.148399999999999</v>
      </c>
      <c r="GL101">
        <v>5.2030599999999998</v>
      </c>
      <c r="GM101">
        <v>12.0097</v>
      </c>
      <c r="GN101">
        <v>4.9757499999999997</v>
      </c>
      <c r="GO101">
        <v>3.2930000000000001</v>
      </c>
      <c r="GP101">
        <v>44.7</v>
      </c>
      <c r="GQ101">
        <v>2229.5</v>
      </c>
      <c r="GR101">
        <v>9999</v>
      </c>
      <c r="GS101">
        <v>9999</v>
      </c>
      <c r="GT101">
        <v>1.8631</v>
      </c>
      <c r="GU101">
        <v>1.8680000000000001</v>
      </c>
      <c r="GV101">
        <v>1.86774</v>
      </c>
      <c r="GW101">
        <v>1.8689</v>
      </c>
      <c r="GX101">
        <v>1.86981</v>
      </c>
      <c r="GY101">
        <v>1.8658399999999999</v>
      </c>
      <c r="GZ101">
        <v>1.8669100000000001</v>
      </c>
      <c r="HA101">
        <v>1.86829</v>
      </c>
      <c r="HB101">
        <v>5</v>
      </c>
      <c r="HC101">
        <v>0</v>
      </c>
      <c r="HD101">
        <v>0</v>
      </c>
      <c r="HE101">
        <v>0</v>
      </c>
      <c r="HF101" t="s">
        <v>395</v>
      </c>
      <c r="HG101" t="s">
        <v>396</v>
      </c>
      <c r="HH101" t="s">
        <v>397</v>
      </c>
      <c r="HI101" t="s">
        <v>397</v>
      </c>
      <c r="HJ101" t="s">
        <v>397</v>
      </c>
      <c r="HK101" t="s">
        <v>397</v>
      </c>
      <c r="HL101">
        <v>0</v>
      </c>
      <c r="HM101">
        <v>100</v>
      </c>
      <c r="HN101">
        <v>100</v>
      </c>
      <c r="HO101">
        <v>2.0350000000000001</v>
      </c>
      <c r="HP101">
        <v>0.15440000000000001</v>
      </c>
      <c r="HQ101">
        <v>2.0352000000000001</v>
      </c>
      <c r="HR101">
        <v>0</v>
      </c>
      <c r="HS101">
        <v>0</v>
      </c>
      <c r="HT101">
        <v>0</v>
      </c>
      <c r="HU101">
        <v>0.154365000000002</v>
      </c>
      <c r="HV101">
        <v>0</v>
      </c>
      <c r="HW101">
        <v>0</v>
      </c>
      <c r="HX101">
        <v>0</v>
      </c>
      <c r="HY101">
        <v>-1</v>
      </c>
      <c r="HZ101">
        <v>-1</v>
      </c>
      <c r="IA101">
        <v>-1</v>
      </c>
      <c r="IB101">
        <v>-1</v>
      </c>
      <c r="IC101">
        <v>0.3</v>
      </c>
      <c r="ID101">
        <v>0.3</v>
      </c>
      <c r="IE101">
        <v>0.26855499999999999</v>
      </c>
      <c r="IF101">
        <v>0</v>
      </c>
      <c r="IG101">
        <v>2.9980500000000001</v>
      </c>
      <c r="IH101">
        <v>2.9565399999999999</v>
      </c>
      <c r="II101">
        <v>2.7453599999999998</v>
      </c>
      <c r="IJ101">
        <v>2.3535200000000001</v>
      </c>
      <c r="IK101">
        <v>31.9146</v>
      </c>
      <c r="IL101">
        <v>24.245100000000001</v>
      </c>
      <c r="IM101">
        <v>18</v>
      </c>
      <c r="IN101">
        <v>1071.25</v>
      </c>
      <c r="IO101">
        <v>665.66600000000005</v>
      </c>
      <c r="IP101">
        <v>25.0001</v>
      </c>
      <c r="IQ101">
        <v>23.950299999999999</v>
      </c>
      <c r="IR101">
        <v>30.0002</v>
      </c>
      <c r="IS101">
        <v>23.8079</v>
      </c>
      <c r="IT101">
        <v>23.7592</v>
      </c>
      <c r="IU101">
        <v>100</v>
      </c>
      <c r="IV101">
        <v>14.972200000000001</v>
      </c>
      <c r="IW101">
        <v>69.0167</v>
      </c>
      <c r="IX101">
        <v>25</v>
      </c>
      <c r="IY101">
        <v>400</v>
      </c>
      <c r="IZ101">
        <v>17.627400000000002</v>
      </c>
      <c r="JA101">
        <v>103.512</v>
      </c>
      <c r="JB101">
        <v>104.801</v>
      </c>
    </row>
    <row r="102" spans="1:262" x14ac:dyDescent="0.2">
      <c r="A102">
        <v>86</v>
      </c>
      <c r="B102">
        <v>1634338776</v>
      </c>
      <c r="C102">
        <v>1836.9000000953699</v>
      </c>
      <c r="D102" t="s">
        <v>588</v>
      </c>
      <c r="E102" t="s">
        <v>589</v>
      </c>
      <c r="F102" t="s">
        <v>390</v>
      </c>
      <c r="G102">
        <v>1634338776</v>
      </c>
      <c r="H102">
        <f t="shared" si="92"/>
        <v>9.2972599889323224E-5</v>
      </c>
      <c r="I102">
        <f t="shared" si="93"/>
        <v>9.2972599889323229E-2</v>
      </c>
      <c r="J102">
        <f t="shared" si="94"/>
        <v>-0.90126042298554598</v>
      </c>
      <c r="K102">
        <f t="shared" si="95"/>
        <v>31.985800000000001</v>
      </c>
      <c r="L102">
        <f t="shared" si="96"/>
        <v>309.15693799156276</v>
      </c>
      <c r="M102">
        <f t="shared" si="97"/>
        <v>28.144300637973046</v>
      </c>
      <c r="N102">
        <f t="shared" si="98"/>
        <v>2.9118478698694004</v>
      </c>
      <c r="O102">
        <f t="shared" si="99"/>
        <v>5.1155782261882521E-3</v>
      </c>
      <c r="P102">
        <f t="shared" si="100"/>
        <v>2.763191124611649</v>
      </c>
      <c r="Q102">
        <f t="shared" si="101"/>
        <v>5.1103226067439993E-3</v>
      </c>
      <c r="R102">
        <f t="shared" si="102"/>
        <v>3.1944233651422941E-3</v>
      </c>
      <c r="S102">
        <f t="shared" si="103"/>
        <v>0</v>
      </c>
      <c r="T102">
        <f t="shared" si="104"/>
        <v>25.222138540271001</v>
      </c>
      <c r="U102">
        <f t="shared" si="105"/>
        <v>25.222138540271001</v>
      </c>
      <c r="V102">
        <f t="shared" si="106"/>
        <v>3.2220327551240984</v>
      </c>
      <c r="W102">
        <f t="shared" si="107"/>
        <v>49.885217709837455</v>
      </c>
      <c r="X102">
        <f t="shared" si="108"/>
        <v>1.6097650680404001</v>
      </c>
      <c r="Y102">
        <f t="shared" si="109"/>
        <v>3.2269380428562338</v>
      </c>
      <c r="Z102">
        <f t="shared" si="110"/>
        <v>1.6122676870836983</v>
      </c>
      <c r="AA102">
        <f t="shared" si="111"/>
        <v>-4.1000916551191544</v>
      </c>
      <c r="AB102">
        <f t="shared" si="112"/>
        <v>3.8078691819036998</v>
      </c>
      <c r="AC102">
        <f t="shared" si="113"/>
        <v>0.29218490776477252</v>
      </c>
      <c r="AD102">
        <f t="shared" si="114"/>
        <v>-3.7565450682119916E-5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48299.854103646809</v>
      </c>
      <c r="AJ102" t="s">
        <v>391</v>
      </c>
      <c r="AK102" t="s">
        <v>391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391</v>
      </c>
      <c r="AQ102" t="s">
        <v>391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0</v>
      </c>
      <c r="AW102">
        <f t="shared" si="121"/>
        <v>-0.90126042298554598</v>
      </c>
      <c r="AX102" t="e">
        <f t="shared" si="122"/>
        <v>#DIV/0!</v>
      </c>
      <c r="AY102" t="e">
        <f t="shared" si="123"/>
        <v>#DIV/0!</v>
      </c>
      <c r="AZ102" t="e">
        <f t="shared" si="124"/>
        <v>#DIV/0!</v>
      </c>
      <c r="BA102" t="e">
        <f t="shared" si="125"/>
        <v>#DIV/0!</v>
      </c>
      <c r="BB102" t="s">
        <v>391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v>238</v>
      </c>
      <c r="BM102">
        <v>300</v>
      </c>
      <c r="BN102">
        <v>300</v>
      </c>
      <c r="BO102">
        <v>300</v>
      </c>
      <c r="BP102">
        <v>10402.799999999999</v>
      </c>
      <c r="BQ102">
        <v>978.41</v>
      </c>
      <c r="BR102">
        <v>-7.35668E-3</v>
      </c>
      <c r="BS102">
        <v>3.15</v>
      </c>
      <c r="BT102" t="s">
        <v>391</v>
      </c>
      <c r="BU102" t="s">
        <v>391</v>
      </c>
      <c r="BV102" t="s">
        <v>391</v>
      </c>
      <c r="BW102" t="s">
        <v>391</v>
      </c>
      <c r="BX102" t="s">
        <v>391</v>
      </c>
      <c r="BY102" t="s">
        <v>391</v>
      </c>
      <c r="BZ102" t="s">
        <v>391</v>
      </c>
      <c r="CA102" t="s">
        <v>391</v>
      </c>
      <c r="CB102" t="s">
        <v>391</v>
      </c>
      <c r="CC102" t="s">
        <v>391</v>
      </c>
      <c r="CD102">
        <f t="shared" si="134"/>
        <v>0</v>
      </c>
      <c r="CE102">
        <f t="shared" si="135"/>
        <v>0</v>
      </c>
      <c r="CF102">
        <f t="shared" si="136"/>
        <v>0</v>
      </c>
      <c r="CG102">
        <f t="shared" si="137"/>
        <v>0</v>
      </c>
      <c r="CH102">
        <v>6</v>
      </c>
      <c r="CI102">
        <v>0.5</v>
      </c>
      <c r="CJ102" t="s">
        <v>392</v>
      </c>
      <c r="CK102">
        <v>2</v>
      </c>
      <c r="CL102">
        <v>1634338776</v>
      </c>
      <c r="CM102">
        <v>31.985800000000001</v>
      </c>
      <c r="CN102">
        <v>31.4468</v>
      </c>
      <c r="CO102">
        <v>17.6828</v>
      </c>
      <c r="CP102">
        <v>17.628</v>
      </c>
      <c r="CQ102">
        <v>29.950600000000001</v>
      </c>
      <c r="CR102">
        <v>17.528400000000001</v>
      </c>
      <c r="CS102">
        <v>999.94799999999998</v>
      </c>
      <c r="CT102">
        <v>90.935400000000001</v>
      </c>
      <c r="CU102">
        <v>0.100243</v>
      </c>
      <c r="CV102">
        <v>25.247699999999998</v>
      </c>
      <c r="CW102">
        <v>-264.755</v>
      </c>
      <c r="CX102">
        <v>999.9</v>
      </c>
      <c r="CY102">
        <v>0</v>
      </c>
      <c r="CZ102">
        <v>0</v>
      </c>
      <c r="DA102">
        <v>9985.6200000000008</v>
      </c>
      <c r="DB102">
        <v>0</v>
      </c>
      <c r="DC102">
        <v>0.228931</v>
      </c>
      <c r="DD102">
        <v>0.53899200000000003</v>
      </c>
      <c r="DE102">
        <v>32.561599999999999</v>
      </c>
      <c r="DF102">
        <v>32.011099999999999</v>
      </c>
      <c r="DG102">
        <v>5.4786700000000001E-2</v>
      </c>
      <c r="DH102">
        <v>31.4468</v>
      </c>
      <c r="DI102">
        <v>17.628</v>
      </c>
      <c r="DJ102">
        <v>1.60799</v>
      </c>
      <c r="DK102">
        <v>1.60301</v>
      </c>
      <c r="DL102">
        <v>14.035600000000001</v>
      </c>
      <c r="DM102">
        <v>13.9877</v>
      </c>
      <c r="DN102">
        <v>0</v>
      </c>
      <c r="DO102">
        <v>0</v>
      </c>
      <c r="DP102">
        <v>0</v>
      </c>
      <c r="DQ102">
        <v>0</v>
      </c>
      <c r="DR102">
        <v>3.2</v>
      </c>
      <c r="DS102">
        <v>0</v>
      </c>
      <c r="DT102">
        <v>-18.16</v>
      </c>
      <c r="DU102">
        <v>-1.4</v>
      </c>
      <c r="DV102">
        <v>34.436999999999998</v>
      </c>
      <c r="DW102">
        <v>39.25</v>
      </c>
      <c r="DX102">
        <v>36.625</v>
      </c>
      <c r="DY102">
        <v>38.561999999999998</v>
      </c>
      <c r="DZ102">
        <v>35.311999999999998</v>
      </c>
      <c r="EA102">
        <v>0</v>
      </c>
      <c r="EB102">
        <v>0</v>
      </c>
      <c r="EC102">
        <v>0</v>
      </c>
      <c r="ED102">
        <v>6735.9000000953702</v>
      </c>
      <c r="EE102">
        <v>0</v>
      </c>
      <c r="EF102">
        <v>3.1312000000000002</v>
      </c>
      <c r="EG102">
        <v>5.9630768231151103</v>
      </c>
      <c r="EH102">
        <v>11.294615528049899</v>
      </c>
      <c r="EI102">
        <v>-20.380800000000001</v>
      </c>
      <c r="EJ102">
        <v>15</v>
      </c>
      <c r="EK102">
        <v>1634338753.5</v>
      </c>
      <c r="EL102" t="s">
        <v>587</v>
      </c>
      <c r="EM102">
        <v>1634338753.5</v>
      </c>
      <c r="EN102">
        <v>1634338752.5</v>
      </c>
      <c r="EO102">
        <v>138</v>
      </c>
      <c r="EP102">
        <v>-1.4999999999999999E-2</v>
      </c>
      <c r="EQ102">
        <v>-1E-3</v>
      </c>
      <c r="ER102">
        <v>2.0350000000000001</v>
      </c>
      <c r="ES102">
        <v>0.154</v>
      </c>
      <c r="ET102">
        <v>32</v>
      </c>
      <c r="EU102">
        <v>18</v>
      </c>
      <c r="EV102">
        <v>0.23</v>
      </c>
      <c r="EW102">
        <v>0.23</v>
      </c>
      <c r="EX102">
        <v>0.51620864146341505</v>
      </c>
      <c r="EY102">
        <v>0.71503843902439002</v>
      </c>
      <c r="EZ102">
        <v>0.124626642399807</v>
      </c>
      <c r="FA102">
        <v>0</v>
      </c>
      <c r="FB102">
        <v>4.4562881951219498E-2</v>
      </c>
      <c r="FC102">
        <v>9.7444987735191599E-2</v>
      </c>
      <c r="FD102">
        <v>1.2591209248052E-2</v>
      </c>
      <c r="FE102">
        <v>1</v>
      </c>
      <c r="FF102">
        <v>1</v>
      </c>
      <c r="FG102">
        <v>2</v>
      </c>
      <c r="FH102" t="s">
        <v>400</v>
      </c>
      <c r="FI102">
        <v>3.8843399999999999</v>
      </c>
      <c r="FJ102">
        <v>2.7591100000000002</v>
      </c>
      <c r="FK102">
        <v>8.1469400000000001E-3</v>
      </c>
      <c r="FL102">
        <v>8.5846900000000007E-3</v>
      </c>
      <c r="FM102">
        <v>8.4606299999999995E-2</v>
      </c>
      <c r="FN102">
        <v>8.50331E-2</v>
      </c>
      <c r="FO102">
        <v>39078.6</v>
      </c>
      <c r="FP102">
        <v>42896</v>
      </c>
      <c r="FQ102">
        <v>35691.300000000003</v>
      </c>
      <c r="FR102">
        <v>39263</v>
      </c>
      <c r="FS102">
        <v>46346.2</v>
      </c>
      <c r="FT102">
        <v>51864.3</v>
      </c>
      <c r="FU102">
        <v>55807</v>
      </c>
      <c r="FV102">
        <v>62952.800000000003</v>
      </c>
      <c r="FW102">
        <v>2.6558700000000002</v>
      </c>
      <c r="FX102">
        <v>2.25997</v>
      </c>
      <c r="FY102">
        <v>-0.66899500000000001</v>
      </c>
      <c r="FZ102">
        <v>0</v>
      </c>
      <c r="GA102">
        <v>-244.749</v>
      </c>
      <c r="GB102">
        <v>999.9</v>
      </c>
      <c r="GC102">
        <v>52.082000000000001</v>
      </c>
      <c r="GD102">
        <v>27.452000000000002</v>
      </c>
      <c r="GE102">
        <v>21.050799999999999</v>
      </c>
      <c r="GF102">
        <v>56.3904</v>
      </c>
      <c r="GG102">
        <v>44.254800000000003</v>
      </c>
      <c r="GH102">
        <v>3</v>
      </c>
      <c r="GI102">
        <v>-0.25336399999999998</v>
      </c>
      <c r="GJ102">
        <v>-0.90180000000000005</v>
      </c>
      <c r="GK102">
        <v>20.148399999999999</v>
      </c>
      <c r="GL102">
        <v>5.2027599999999996</v>
      </c>
      <c r="GM102">
        <v>12.008800000000001</v>
      </c>
      <c r="GN102">
        <v>4.9756499999999999</v>
      </c>
      <c r="GO102">
        <v>3.2930299999999999</v>
      </c>
      <c r="GP102">
        <v>44.7</v>
      </c>
      <c r="GQ102">
        <v>2229.9</v>
      </c>
      <c r="GR102">
        <v>9999</v>
      </c>
      <c r="GS102">
        <v>9999</v>
      </c>
      <c r="GT102">
        <v>1.8631</v>
      </c>
      <c r="GU102">
        <v>1.86799</v>
      </c>
      <c r="GV102">
        <v>1.86771</v>
      </c>
      <c r="GW102">
        <v>1.8689100000000001</v>
      </c>
      <c r="GX102">
        <v>1.8697999999999999</v>
      </c>
      <c r="GY102">
        <v>1.8658300000000001</v>
      </c>
      <c r="GZ102">
        <v>1.8669100000000001</v>
      </c>
      <c r="HA102">
        <v>1.86829</v>
      </c>
      <c r="HB102">
        <v>5</v>
      </c>
      <c r="HC102">
        <v>0</v>
      </c>
      <c r="HD102">
        <v>0</v>
      </c>
      <c r="HE102">
        <v>0</v>
      </c>
      <c r="HF102" t="s">
        <v>395</v>
      </c>
      <c r="HG102" t="s">
        <v>396</v>
      </c>
      <c r="HH102" t="s">
        <v>397</v>
      </c>
      <c r="HI102" t="s">
        <v>397</v>
      </c>
      <c r="HJ102" t="s">
        <v>397</v>
      </c>
      <c r="HK102" t="s">
        <v>397</v>
      </c>
      <c r="HL102">
        <v>0</v>
      </c>
      <c r="HM102">
        <v>100</v>
      </c>
      <c r="HN102">
        <v>100</v>
      </c>
      <c r="HO102">
        <v>2.0350000000000001</v>
      </c>
      <c r="HP102">
        <v>0.15440000000000001</v>
      </c>
      <c r="HQ102">
        <v>2.0352000000000001</v>
      </c>
      <c r="HR102">
        <v>0</v>
      </c>
      <c r="HS102">
        <v>0</v>
      </c>
      <c r="HT102">
        <v>0</v>
      </c>
      <c r="HU102">
        <v>0.154365000000002</v>
      </c>
      <c r="HV102">
        <v>0</v>
      </c>
      <c r="HW102">
        <v>0</v>
      </c>
      <c r="HX102">
        <v>0</v>
      </c>
      <c r="HY102">
        <v>-1</v>
      </c>
      <c r="HZ102">
        <v>-1</v>
      </c>
      <c r="IA102">
        <v>-1</v>
      </c>
      <c r="IB102">
        <v>-1</v>
      </c>
      <c r="IC102">
        <v>0.4</v>
      </c>
      <c r="ID102">
        <v>0.4</v>
      </c>
      <c r="IE102">
        <v>0.26855499999999999</v>
      </c>
      <c r="IF102">
        <v>0</v>
      </c>
      <c r="IG102">
        <v>2.9980500000000001</v>
      </c>
      <c r="IH102">
        <v>2.9565399999999999</v>
      </c>
      <c r="II102">
        <v>2.7453599999999998</v>
      </c>
      <c r="IJ102">
        <v>2.323</v>
      </c>
      <c r="IK102">
        <v>31.9146</v>
      </c>
      <c r="IL102">
        <v>24.2364</v>
      </c>
      <c r="IM102">
        <v>18</v>
      </c>
      <c r="IN102">
        <v>1070.71</v>
      </c>
      <c r="IO102">
        <v>666.33699999999999</v>
      </c>
      <c r="IP102">
        <v>25.0002</v>
      </c>
      <c r="IQ102">
        <v>23.951000000000001</v>
      </c>
      <c r="IR102">
        <v>30</v>
      </c>
      <c r="IS102">
        <v>23.8079</v>
      </c>
      <c r="IT102">
        <v>23.759</v>
      </c>
      <c r="IU102">
        <v>100</v>
      </c>
      <c r="IV102">
        <v>14.972200000000001</v>
      </c>
      <c r="IW102">
        <v>69.0167</v>
      </c>
      <c r="IX102">
        <v>25</v>
      </c>
      <c r="IY102">
        <v>400</v>
      </c>
      <c r="IZ102">
        <v>17.627400000000002</v>
      </c>
      <c r="JA102">
        <v>103.512</v>
      </c>
      <c r="JB102">
        <v>104.801</v>
      </c>
    </row>
    <row r="103" spans="1:262" x14ac:dyDescent="0.2">
      <c r="A103">
        <v>87</v>
      </c>
      <c r="B103">
        <v>1634338781</v>
      </c>
      <c r="C103">
        <v>1841.9000000953699</v>
      </c>
      <c r="D103" t="s">
        <v>590</v>
      </c>
      <c r="E103" t="s">
        <v>591</v>
      </c>
      <c r="F103" t="s">
        <v>390</v>
      </c>
      <c r="G103">
        <v>1634338781</v>
      </c>
      <c r="H103">
        <f t="shared" si="92"/>
        <v>9.654861395445612E-5</v>
      </c>
      <c r="I103">
        <f t="shared" si="93"/>
        <v>9.6548613954456117E-2</v>
      </c>
      <c r="J103">
        <f t="shared" si="94"/>
        <v>-0.93081501683289614</v>
      </c>
      <c r="K103">
        <f t="shared" si="95"/>
        <v>31.840299999999999</v>
      </c>
      <c r="L103">
        <f t="shared" si="96"/>
        <v>307.47195864366637</v>
      </c>
      <c r="M103">
        <f t="shared" si="97"/>
        <v>27.991031370794911</v>
      </c>
      <c r="N103">
        <f t="shared" si="98"/>
        <v>2.8986150154538</v>
      </c>
      <c r="O103">
        <f t="shared" si="99"/>
        <v>5.3129963869754547E-3</v>
      </c>
      <c r="P103">
        <f t="shared" si="100"/>
        <v>2.7715719210985346</v>
      </c>
      <c r="Q103">
        <f t="shared" si="101"/>
        <v>5.3073446598775505E-3</v>
      </c>
      <c r="R103">
        <f t="shared" si="102"/>
        <v>3.3175976852505423E-3</v>
      </c>
      <c r="S103">
        <f t="shared" si="103"/>
        <v>0</v>
      </c>
      <c r="T103">
        <f t="shared" si="104"/>
        <v>25.223629974863783</v>
      </c>
      <c r="U103">
        <f t="shared" si="105"/>
        <v>25.223629974863783</v>
      </c>
      <c r="V103">
        <f t="shared" si="106"/>
        <v>3.222318784878083</v>
      </c>
      <c r="W103">
        <f t="shared" si="107"/>
        <v>49.891289828963153</v>
      </c>
      <c r="X103">
        <f t="shared" si="108"/>
        <v>1.6101909600204001</v>
      </c>
      <c r="Y103">
        <f t="shared" si="109"/>
        <v>3.2273989418602755</v>
      </c>
      <c r="Z103">
        <f t="shared" si="110"/>
        <v>1.6121278248576829</v>
      </c>
      <c r="AA103">
        <f t="shared" si="111"/>
        <v>-4.2577938753915152</v>
      </c>
      <c r="AB103">
        <f t="shared" si="112"/>
        <v>3.9551772396879223</v>
      </c>
      <c r="AC103">
        <f t="shared" si="113"/>
        <v>0.30257635174673714</v>
      </c>
      <c r="AD103">
        <f t="shared" si="114"/>
        <v>-4.0283956855624581E-5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48529.10744228425</v>
      </c>
      <c r="AJ103" t="s">
        <v>391</v>
      </c>
      <c r="AK103" t="s">
        <v>391</v>
      </c>
      <c r="AL103">
        <v>0</v>
      </c>
      <c r="AM103">
        <v>0</v>
      </c>
      <c r="AN103" t="e">
        <f t="shared" si="118"/>
        <v>#DIV/0!</v>
      </c>
      <c r="AO103">
        <v>0</v>
      </c>
      <c r="AP103" t="s">
        <v>391</v>
      </c>
      <c r="AQ103" t="s">
        <v>391</v>
      </c>
      <c r="AR103">
        <v>0</v>
      </c>
      <c r="AS103">
        <v>0</v>
      </c>
      <c r="AT103" t="e">
        <f t="shared" si="119"/>
        <v>#DIV/0!</v>
      </c>
      <c r="AU103">
        <v>0.5</v>
      </c>
      <c r="AV103">
        <f t="shared" si="120"/>
        <v>0</v>
      </c>
      <c r="AW103">
        <f t="shared" si="121"/>
        <v>-0.93081501683289614</v>
      </c>
      <c r="AX103" t="e">
        <f t="shared" si="122"/>
        <v>#DIV/0!</v>
      </c>
      <c r="AY103" t="e">
        <f t="shared" si="123"/>
        <v>#DIV/0!</v>
      </c>
      <c r="AZ103" t="e">
        <f t="shared" si="124"/>
        <v>#DIV/0!</v>
      </c>
      <c r="BA103" t="e">
        <f t="shared" si="125"/>
        <v>#DIV/0!</v>
      </c>
      <c r="BB103" t="s">
        <v>391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 t="e">
        <f t="shared" si="130"/>
        <v>#DIV/0!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v>238</v>
      </c>
      <c r="BM103">
        <v>300</v>
      </c>
      <c r="BN103">
        <v>300</v>
      </c>
      <c r="BO103">
        <v>300</v>
      </c>
      <c r="BP103">
        <v>10402.799999999999</v>
      </c>
      <c r="BQ103">
        <v>978.41</v>
      </c>
      <c r="BR103">
        <v>-7.35668E-3</v>
      </c>
      <c r="BS103">
        <v>3.15</v>
      </c>
      <c r="BT103" t="s">
        <v>391</v>
      </c>
      <c r="BU103" t="s">
        <v>391</v>
      </c>
      <c r="BV103" t="s">
        <v>391</v>
      </c>
      <c r="BW103" t="s">
        <v>391</v>
      </c>
      <c r="BX103" t="s">
        <v>391</v>
      </c>
      <c r="BY103" t="s">
        <v>391</v>
      </c>
      <c r="BZ103" t="s">
        <v>391</v>
      </c>
      <c r="CA103" t="s">
        <v>391</v>
      </c>
      <c r="CB103" t="s">
        <v>391</v>
      </c>
      <c r="CC103" t="s">
        <v>391</v>
      </c>
      <c r="CD103">
        <f t="shared" si="134"/>
        <v>0</v>
      </c>
      <c r="CE103">
        <f t="shared" si="135"/>
        <v>0</v>
      </c>
      <c r="CF103">
        <f t="shared" si="136"/>
        <v>0</v>
      </c>
      <c r="CG103">
        <f t="shared" si="137"/>
        <v>0</v>
      </c>
      <c r="CH103">
        <v>6</v>
      </c>
      <c r="CI103">
        <v>0.5</v>
      </c>
      <c r="CJ103" t="s">
        <v>392</v>
      </c>
      <c r="CK103">
        <v>2</v>
      </c>
      <c r="CL103">
        <v>1634338781</v>
      </c>
      <c r="CM103">
        <v>31.840299999999999</v>
      </c>
      <c r="CN103">
        <v>31.2837</v>
      </c>
      <c r="CO103">
        <v>17.6874</v>
      </c>
      <c r="CP103">
        <v>17.630500000000001</v>
      </c>
      <c r="CQ103">
        <v>29.805099999999999</v>
      </c>
      <c r="CR103">
        <v>17.533000000000001</v>
      </c>
      <c r="CS103">
        <v>1000.08</v>
      </c>
      <c r="CT103">
        <v>90.936599999999999</v>
      </c>
      <c r="CU103">
        <v>9.9446000000000007E-2</v>
      </c>
      <c r="CV103">
        <v>25.2501</v>
      </c>
      <c r="CW103">
        <v>-264.72800000000001</v>
      </c>
      <c r="CX103">
        <v>999.9</v>
      </c>
      <c r="CY103">
        <v>0</v>
      </c>
      <c r="CZ103">
        <v>0</v>
      </c>
      <c r="DA103">
        <v>10035</v>
      </c>
      <c r="DB103">
        <v>0</v>
      </c>
      <c r="DC103">
        <v>0.22065599999999999</v>
      </c>
      <c r="DD103">
        <v>0.55661000000000005</v>
      </c>
      <c r="DE103">
        <v>32.413600000000002</v>
      </c>
      <c r="DF103">
        <v>31.845099999999999</v>
      </c>
      <c r="DG103">
        <v>5.6899999999999999E-2</v>
      </c>
      <c r="DH103">
        <v>31.2837</v>
      </c>
      <c r="DI103">
        <v>17.630500000000001</v>
      </c>
      <c r="DJ103">
        <v>1.60843</v>
      </c>
      <c r="DK103">
        <v>1.6032599999999999</v>
      </c>
      <c r="DL103">
        <v>14.0398</v>
      </c>
      <c r="DM103">
        <v>13.9902</v>
      </c>
      <c r="DN103">
        <v>0</v>
      </c>
      <c r="DO103">
        <v>0</v>
      </c>
      <c r="DP103">
        <v>0</v>
      </c>
      <c r="DQ103">
        <v>0</v>
      </c>
      <c r="DR103">
        <v>2.91</v>
      </c>
      <c r="DS103">
        <v>0</v>
      </c>
      <c r="DT103">
        <v>-20.05</v>
      </c>
      <c r="DU103">
        <v>-1.38</v>
      </c>
      <c r="DV103">
        <v>34.436999999999998</v>
      </c>
      <c r="DW103">
        <v>39.375</v>
      </c>
      <c r="DX103">
        <v>36.686999999999998</v>
      </c>
      <c r="DY103">
        <v>38.625</v>
      </c>
      <c r="DZ103">
        <v>35.311999999999998</v>
      </c>
      <c r="EA103">
        <v>0</v>
      </c>
      <c r="EB103">
        <v>0</v>
      </c>
      <c r="EC103">
        <v>0</v>
      </c>
      <c r="ED103">
        <v>6740.7000000476801</v>
      </c>
      <c r="EE103">
        <v>0</v>
      </c>
      <c r="EF103">
        <v>3.49</v>
      </c>
      <c r="EG103">
        <v>2.7569229901048602</v>
      </c>
      <c r="EH103">
        <v>2.3507693662116398</v>
      </c>
      <c r="EI103">
        <v>-19.847999999999999</v>
      </c>
      <c r="EJ103">
        <v>15</v>
      </c>
      <c r="EK103">
        <v>1634338753.5</v>
      </c>
      <c r="EL103" t="s">
        <v>587</v>
      </c>
      <c r="EM103">
        <v>1634338753.5</v>
      </c>
      <c r="EN103">
        <v>1634338752.5</v>
      </c>
      <c r="EO103">
        <v>138</v>
      </c>
      <c r="EP103">
        <v>-1.4999999999999999E-2</v>
      </c>
      <c r="EQ103">
        <v>-1E-3</v>
      </c>
      <c r="ER103">
        <v>2.0350000000000001</v>
      </c>
      <c r="ES103">
        <v>0.154</v>
      </c>
      <c r="ET103">
        <v>32</v>
      </c>
      <c r="EU103">
        <v>18</v>
      </c>
      <c r="EV103">
        <v>0.23</v>
      </c>
      <c r="EW103">
        <v>0.23</v>
      </c>
      <c r="EX103">
        <v>0.55675300000000005</v>
      </c>
      <c r="EY103">
        <v>-0.130684975609757</v>
      </c>
      <c r="EZ103">
        <v>1.8547355587792001E-2</v>
      </c>
      <c r="FA103">
        <v>0</v>
      </c>
      <c r="FB103">
        <v>5.1470145000000002E-2</v>
      </c>
      <c r="FC103">
        <v>3.2008214634146097E-2</v>
      </c>
      <c r="FD103">
        <v>3.11488571483369E-3</v>
      </c>
      <c r="FE103">
        <v>1</v>
      </c>
      <c r="FF103">
        <v>1</v>
      </c>
      <c r="FG103">
        <v>2</v>
      </c>
      <c r="FH103" t="s">
        <v>400</v>
      </c>
      <c r="FI103">
        <v>3.8845200000000002</v>
      </c>
      <c r="FJ103">
        <v>2.75874</v>
      </c>
      <c r="FK103">
        <v>8.1077200000000006E-3</v>
      </c>
      <c r="FL103">
        <v>8.5405199999999994E-3</v>
      </c>
      <c r="FM103">
        <v>8.4623599999999993E-2</v>
      </c>
      <c r="FN103">
        <v>8.5042499999999993E-2</v>
      </c>
      <c r="FO103">
        <v>39080.1</v>
      </c>
      <c r="FP103">
        <v>42897.7</v>
      </c>
      <c r="FQ103">
        <v>35691.300000000003</v>
      </c>
      <c r="FR103">
        <v>39262.800000000003</v>
      </c>
      <c r="FS103">
        <v>46345.2</v>
      </c>
      <c r="FT103">
        <v>51863.7</v>
      </c>
      <c r="FU103">
        <v>55806.9</v>
      </c>
      <c r="FV103">
        <v>62952.6</v>
      </c>
      <c r="FW103">
        <v>2.65882</v>
      </c>
      <c r="FX103">
        <v>2.2599999999999998</v>
      </c>
      <c r="FY103">
        <v>-0.66798900000000005</v>
      </c>
      <c r="FZ103">
        <v>0</v>
      </c>
      <c r="GA103">
        <v>-244.75200000000001</v>
      </c>
      <c r="GB103">
        <v>999.9</v>
      </c>
      <c r="GC103">
        <v>52.082000000000001</v>
      </c>
      <c r="GD103">
        <v>27.452000000000002</v>
      </c>
      <c r="GE103">
        <v>21.049399999999999</v>
      </c>
      <c r="GF103">
        <v>56.310400000000001</v>
      </c>
      <c r="GG103">
        <v>44.262799999999999</v>
      </c>
      <c r="GH103">
        <v>3</v>
      </c>
      <c r="GI103">
        <v>-0.25293199999999999</v>
      </c>
      <c r="GJ103">
        <v>-0.90037</v>
      </c>
      <c r="GK103">
        <v>20.148499999999999</v>
      </c>
      <c r="GL103">
        <v>5.2030599999999998</v>
      </c>
      <c r="GM103">
        <v>12.0098</v>
      </c>
      <c r="GN103">
        <v>4.9758500000000003</v>
      </c>
      <c r="GO103">
        <v>3.2930000000000001</v>
      </c>
      <c r="GP103">
        <v>44.7</v>
      </c>
      <c r="GQ103">
        <v>2229.9</v>
      </c>
      <c r="GR103">
        <v>9999</v>
      </c>
      <c r="GS103">
        <v>9999</v>
      </c>
      <c r="GT103">
        <v>1.8631</v>
      </c>
      <c r="GU103">
        <v>1.8680099999999999</v>
      </c>
      <c r="GV103">
        <v>1.8676999999999999</v>
      </c>
      <c r="GW103">
        <v>1.8689199999999999</v>
      </c>
      <c r="GX103">
        <v>1.8697999999999999</v>
      </c>
      <c r="GY103">
        <v>1.8658300000000001</v>
      </c>
      <c r="GZ103">
        <v>1.8669100000000001</v>
      </c>
      <c r="HA103">
        <v>1.86829</v>
      </c>
      <c r="HB103">
        <v>5</v>
      </c>
      <c r="HC103">
        <v>0</v>
      </c>
      <c r="HD103">
        <v>0</v>
      </c>
      <c r="HE103">
        <v>0</v>
      </c>
      <c r="HF103" t="s">
        <v>395</v>
      </c>
      <c r="HG103" t="s">
        <v>396</v>
      </c>
      <c r="HH103" t="s">
        <v>397</v>
      </c>
      <c r="HI103" t="s">
        <v>397</v>
      </c>
      <c r="HJ103" t="s">
        <v>397</v>
      </c>
      <c r="HK103" t="s">
        <v>397</v>
      </c>
      <c r="HL103">
        <v>0</v>
      </c>
      <c r="HM103">
        <v>100</v>
      </c>
      <c r="HN103">
        <v>100</v>
      </c>
      <c r="HO103">
        <v>2.0350000000000001</v>
      </c>
      <c r="HP103">
        <v>0.15440000000000001</v>
      </c>
      <c r="HQ103">
        <v>2.0352000000000001</v>
      </c>
      <c r="HR103">
        <v>0</v>
      </c>
      <c r="HS103">
        <v>0</v>
      </c>
      <c r="HT103">
        <v>0</v>
      </c>
      <c r="HU103">
        <v>0.154365000000002</v>
      </c>
      <c r="HV103">
        <v>0</v>
      </c>
      <c r="HW103">
        <v>0</v>
      </c>
      <c r="HX103">
        <v>0</v>
      </c>
      <c r="HY103">
        <v>-1</v>
      </c>
      <c r="HZ103">
        <v>-1</v>
      </c>
      <c r="IA103">
        <v>-1</v>
      </c>
      <c r="IB103">
        <v>-1</v>
      </c>
      <c r="IC103">
        <v>0.5</v>
      </c>
      <c r="ID103">
        <v>0.5</v>
      </c>
      <c r="IE103">
        <v>0.26733400000000002</v>
      </c>
      <c r="IF103">
        <v>0</v>
      </c>
      <c r="IG103">
        <v>2.9980500000000001</v>
      </c>
      <c r="IH103">
        <v>2.9565399999999999</v>
      </c>
      <c r="II103">
        <v>2.7453599999999998</v>
      </c>
      <c r="IJ103">
        <v>2.2997999999999998</v>
      </c>
      <c r="IK103">
        <v>31.9146</v>
      </c>
      <c r="IL103">
        <v>24.245100000000001</v>
      </c>
      <c r="IM103">
        <v>18</v>
      </c>
      <c r="IN103">
        <v>1074.26</v>
      </c>
      <c r="IO103">
        <v>666.37900000000002</v>
      </c>
      <c r="IP103">
        <v>25.0002</v>
      </c>
      <c r="IQ103">
        <v>23.951000000000001</v>
      </c>
      <c r="IR103">
        <v>30</v>
      </c>
      <c r="IS103">
        <v>23.8079</v>
      </c>
      <c r="IT103">
        <v>23.7605</v>
      </c>
      <c r="IU103">
        <v>100</v>
      </c>
      <c r="IV103">
        <v>14.972200000000001</v>
      </c>
      <c r="IW103">
        <v>69.0167</v>
      </c>
      <c r="IX103">
        <v>25</v>
      </c>
      <c r="IY103">
        <v>400</v>
      </c>
      <c r="IZ103">
        <v>17.627400000000002</v>
      </c>
      <c r="JA103">
        <v>103.512</v>
      </c>
      <c r="JB103">
        <v>104.801</v>
      </c>
    </row>
    <row r="104" spans="1:262" x14ac:dyDescent="0.2">
      <c r="A104">
        <v>88</v>
      </c>
      <c r="B104">
        <v>1634338786</v>
      </c>
      <c r="C104">
        <v>1846.9000000953699</v>
      </c>
      <c r="D104" t="s">
        <v>592</v>
      </c>
      <c r="E104" t="s">
        <v>593</v>
      </c>
      <c r="F104" t="s">
        <v>390</v>
      </c>
      <c r="G104">
        <v>1634338786</v>
      </c>
      <c r="H104">
        <f t="shared" si="92"/>
        <v>1.0621042203241978E-4</v>
      </c>
      <c r="I104">
        <f t="shared" si="93"/>
        <v>0.10621042203241979</v>
      </c>
      <c r="J104">
        <f t="shared" si="94"/>
        <v>-0.96184444753707588</v>
      </c>
      <c r="K104">
        <f t="shared" si="95"/>
        <v>31.642299999999999</v>
      </c>
      <c r="L104">
        <f t="shared" si="96"/>
        <v>290.55780031070969</v>
      </c>
      <c r="M104">
        <f t="shared" si="97"/>
        <v>26.452524513609163</v>
      </c>
      <c r="N104">
        <f t="shared" si="98"/>
        <v>2.8807304967269998</v>
      </c>
      <c r="O104">
        <f t="shared" si="99"/>
        <v>5.8439751568528028E-3</v>
      </c>
      <c r="P104">
        <f t="shared" si="100"/>
        <v>2.7616935434162322</v>
      </c>
      <c r="Q104">
        <f t="shared" si="101"/>
        <v>5.837113678231645E-3</v>
      </c>
      <c r="R104">
        <f t="shared" si="102"/>
        <v>3.6488118404920155E-3</v>
      </c>
      <c r="S104">
        <f t="shared" si="103"/>
        <v>0</v>
      </c>
      <c r="T104">
        <f t="shared" si="104"/>
        <v>25.227584479277731</v>
      </c>
      <c r="U104">
        <f t="shared" si="105"/>
        <v>25.227584479277731</v>
      </c>
      <c r="V104">
        <f t="shared" si="106"/>
        <v>3.2230772935768517</v>
      </c>
      <c r="W104">
        <f t="shared" si="107"/>
        <v>49.881168582758143</v>
      </c>
      <c r="X104">
        <f t="shared" si="108"/>
        <v>1.6105062681</v>
      </c>
      <c r="Y104">
        <f t="shared" si="109"/>
        <v>3.2286859226804192</v>
      </c>
      <c r="Z104">
        <f t="shared" si="110"/>
        <v>1.6125710254768517</v>
      </c>
      <c r="AA104">
        <f t="shared" si="111"/>
        <v>-4.6838796116297123</v>
      </c>
      <c r="AB104">
        <f t="shared" si="112"/>
        <v>4.349852787381149</v>
      </c>
      <c r="AC104">
        <f t="shared" si="113"/>
        <v>0.33397774843411565</v>
      </c>
      <c r="AD104">
        <f t="shared" si="114"/>
        <v>-4.9075814447796517E-5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48257.490605336876</v>
      </c>
      <c r="AJ104" t="s">
        <v>391</v>
      </c>
      <c r="AK104" t="s">
        <v>391</v>
      </c>
      <c r="AL104">
        <v>0</v>
      </c>
      <c r="AM104">
        <v>0</v>
      </c>
      <c r="AN104" t="e">
        <f t="shared" si="118"/>
        <v>#DIV/0!</v>
      </c>
      <c r="AO104">
        <v>0</v>
      </c>
      <c r="AP104" t="s">
        <v>391</v>
      </c>
      <c r="AQ104" t="s">
        <v>391</v>
      </c>
      <c r="AR104">
        <v>0</v>
      </c>
      <c r="AS104">
        <v>0</v>
      </c>
      <c r="AT104" t="e">
        <f t="shared" si="119"/>
        <v>#DIV/0!</v>
      </c>
      <c r="AU104">
        <v>0.5</v>
      </c>
      <c r="AV104">
        <f t="shared" si="120"/>
        <v>0</v>
      </c>
      <c r="AW104">
        <f t="shared" si="121"/>
        <v>-0.96184444753707588</v>
      </c>
      <c r="AX104" t="e">
        <f t="shared" si="122"/>
        <v>#DIV/0!</v>
      </c>
      <c r="AY104" t="e">
        <f t="shared" si="123"/>
        <v>#DIV/0!</v>
      </c>
      <c r="AZ104" t="e">
        <f t="shared" si="124"/>
        <v>#DIV/0!</v>
      </c>
      <c r="BA104" t="e">
        <f t="shared" si="125"/>
        <v>#DIV/0!</v>
      </c>
      <c r="BB104" t="s">
        <v>391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 t="e">
        <f t="shared" si="130"/>
        <v>#DIV/0!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v>238</v>
      </c>
      <c r="BM104">
        <v>300</v>
      </c>
      <c r="BN104">
        <v>300</v>
      </c>
      <c r="BO104">
        <v>300</v>
      </c>
      <c r="BP104">
        <v>10402.799999999999</v>
      </c>
      <c r="BQ104">
        <v>978.41</v>
      </c>
      <c r="BR104">
        <v>-7.35668E-3</v>
      </c>
      <c r="BS104">
        <v>3.15</v>
      </c>
      <c r="BT104" t="s">
        <v>391</v>
      </c>
      <c r="BU104" t="s">
        <v>391</v>
      </c>
      <c r="BV104" t="s">
        <v>391</v>
      </c>
      <c r="BW104" t="s">
        <v>391</v>
      </c>
      <c r="BX104" t="s">
        <v>391</v>
      </c>
      <c r="BY104" t="s">
        <v>391</v>
      </c>
      <c r="BZ104" t="s">
        <v>391</v>
      </c>
      <c r="CA104" t="s">
        <v>391</v>
      </c>
      <c r="CB104" t="s">
        <v>391</v>
      </c>
      <c r="CC104" t="s">
        <v>391</v>
      </c>
      <c r="CD104">
        <f t="shared" si="134"/>
        <v>0</v>
      </c>
      <c r="CE104">
        <f t="shared" si="135"/>
        <v>0</v>
      </c>
      <c r="CF104">
        <f t="shared" si="136"/>
        <v>0</v>
      </c>
      <c r="CG104">
        <f t="shared" si="137"/>
        <v>0</v>
      </c>
      <c r="CH104">
        <v>6</v>
      </c>
      <c r="CI104">
        <v>0.5</v>
      </c>
      <c r="CJ104" t="s">
        <v>392</v>
      </c>
      <c r="CK104">
        <v>2</v>
      </c>
      <c r="CL104">
        <v>1634338786</v>
      </c>
      <c r="CM104">
        <v>31.642299999999999</v>
      </c>
      <c r="CN104">
        <v>31.0672</v>
      </c>
      <c r="CO104">
        <v>17.690000000000001</v>
      </c>
      <c r="CP104">
        <v>17.627400000000002</v>
      </c>
      <c r="CQ104">
        <v>29.607099999999999</v>
      </c>
      <c r="CR104">
        <v>17.535699999999999</v>
      </c>
      <c r="CS104">
        <v>999.98299999999995</v>
      </c>
      <c r="CT104">
        <v>90.940299999999993</v>
      </c>
      <c r="CU104">
        <v>0.10019</v>
      </c>
      <c r="CV104">
        <v>25.256799999999998</v>
      </c>
      <c r="CW104">
        <v>-264.72699999999998</v>
      </c>
      <c r="CX104">
        <v>999.9</v>
      </c>
      <c r="CY104">
        <v>0</v>
      </c>
      <c r="CZ104">
        <v>0</v>
      </c>
      <c r="DA104">
        <v>9976.25</v>
      </c>
      <c r="DB104">
        <v>0</v>
      </c>
      <c r="DC104">
        <v>0.228931</v>
      </c>
      <c r="DD104">
        <v>0.57504699999999997</v>
      </c>
      <c r="DE104">
        <v>32.2121</v>
      </c>
      <c r="DF104">
        <v>31.624700000000001</v>
      </c>
      <c r="DG104">
        <v>6.26163E-2</v>
      </c>
      <c r="DH104">
        <v>31.0672</v>
      </c>
      <c r="DI104">
        <v>17.627400000000002</v>
      </c>
      <c r="DJ104">
        <v>1.6087400000000001</v>
      </c>
      <c r="DK104">
        <v>1.60304</v>
      </c>
      <c r="DL104">
        <v>14.0427</v>
      </c>
      <c r="DM104">
        <v>13.988099999999999</v>
      </c>
      <c r="DN104">
        <v>0</v>
      </c>
      <c r="DO104">
        <v>0</v>
      </c>
      <c r="DP104">
        <v>0</v>
      </c>
      <c r="DQ104">
        <v>0</v>
      </c>
      <c r="DR104">
        <v>3.35</v>
      </c>
      <c r="DS104">
        <v>0</v>
      </c>
      <c r="DT104">
        <v>-22.29</v>
      </c>
      <c r="DU104">
        <v>-2.4</v>
      </c>
      <c r="DV104">
        <v>34.436999999999998</v>
      </c>
      <c r="DW104">
        <v>39.436999999999998</v>
      </c>
      <c r="DX104">
        <v>36.686999999999998</v>
      </c>
      <c r="DY104">
        <v>38.75</v>
      </c>
      <c r="DZ104">
        <v>35.375</v>
      </c>
      <c r="EA104">
        <v>0</v>
      </c>
      <c r="EB104">
        <v>0</v>
      </c>
      <c r="EC104">
        <v>0</v>
      </c>
      <c r="ED104">
        <v>6746.1000001430502</v>
      </c>
      <c r="EE104">
        <v>0</v>
      </c>
      <c r="EF104">
        <v>3.6330769230769202</v>
      </c>
      <c r="EG104">
        <v>-0.62495733586779201</v>
      </c>
      <c r="EH104">
        <v>-9.4362393435610894</v>
      </c>
      <c r="EI104">
        <v>-20.0811538461538</v>
      </c>
      <c r="EJ104">
        <v>15</v>
      </c>
      <c r="EK104">
        <v>1634338753.5</v>
      </c>
      <c r="EL104" t="s">
        <v>587</v>
      </c>
      <c r="EM104">
        <v>1634338753.5</v>
      </c>
      <c r="EN104">
        <v>1634338752.5</v>
      </c>
      <c r="EO104">
        <v>138</v>
      </c>
      <c r="EP104">
        <v>-1.4999999999999999E-2</v>
      </c>
      <c r="EQ104">
        <v>-1E-3</v>
      </c>
      <c r="ER104">
        <v>2.0350000000000001</v>
      </c>
      <c r="ES104">
        <v>0.154</v>
      </c>
      <c r="ET104">
        <v>32</v>
      </c>
      <c r="EU104">
        <v>18</v>
      </c>
      <c r="EV104">
        <v>0.23</v>
      </c>
      <c r="EW104">
        <v>0.23</v>
      </c>
      <c r="EX104">
        <v>0.55424626829268298</v>
      </c>
      <c r="EY104">
        <v>-8.1407038327513202E-3</v>
      </c>
      <c r="EZ104">
        <v>1.5475636409979201E-2</v>
      </c>
      <c r="FA104">
        <v>1</v>
      </c>
      <c r="FB104">
        <v>5.4540314634146297E-2</v>
      </c>
      <c r="FC104">
        <v>3.5805179790940798E-2</v>
      </c>
      <c r="FD104">
        <v>3.5874853610008799E-3</v>
      </c>
      <c r="FE104">
        <v>1</v>
      </c>
      <c r="FF104">
        <v>2</v>
      </c>
      <c r="FG104">
        <v>2</v>
      </c>
      <c r="FH104" t="s">
        <v>394</v>
      </c>
      <c r="FI104">
        <v>3.8843899999999998</v>
      </c>
      <c r="FJ104">
        <v>2.7589700000000001</v>
      </c>
      <c r="FK104">
        <v>8.0544999999999992E-3</v>
      </c>
      <c r="FL104">
        <v>8.4821400000000009E-3</v>
      </c>
      <c r="FM104">
        <v>8.4636100000000006E-2</v>
      </c>
      <c r="FN104">
        <v>8.5035299999999994E-2</v>
      </c>
      <c r="FO104">
        <v>39082.1</v>
      </c>
      <c r="FP104">
        <v>42900.2</v>
      </c>
      <c r="FQ104">
        <v>35691.199999999997</v>
      </c>
      <c r="FR104">
        <v>39262.699999999997</v>
      </c>
      <c r="FS104">
        <v>46344.800000000003</v>
      </c>
      <c r="FT104">
        <v>51863.8</v>
      </c>
      <c r="FU104">
        <v>55807.199999999997</v>
      </c>
      <c r="FV104">
        <v>62952.3</v>
      </c>
      <c r="FW104">
        <v>2.6599499999999998</v>
      </c>
      <c r="FX104">
        <v>2.2602199999999999</v>
      </c>
      <c r="FY104">
        <v>-0.66795199999999999</v>
      </c>
      <c r="FZ104">
        <v>0</v>
      </c>
      <c r="GA104">
        <v>-244.75200000000001</v>
      </c>
      <c r="GB104">
        <v>999.9</v>
      </c>
      <c r="GC104">
        <v>52.082000000000001</v>
      </c>
      <c r="GD104">
        <v>27.452000000000002</v>
      </c>
      <c r="GE104">
        <v>21.048300000000001</v>
      </c>
      <c r="GF104">
        <v>56.260399999999997</v>
      </c>
      <c r="GG104">
        <v>44.270800000000001</v>
      </c>
      <c r="GH104">
        <v>3</v>
      </c>
      <c r="GI104">
        <v>-0.25308900000000001</v>
      </c>
      <c r="GJ104">
        <v>-0.90031600000000001</v>
      </c>
      <c r="GK104">
        <v>20.148399999999999</v>
      </c>
      <c r="GL104">
        <v>5.2021699999999997</v>
      </c>
      <c r="GM104">
        <v>12.009499999999999</v>
      </c>
      <c r="GN104">
        <v>4.9756499999999999</v>
      </c>
      <c r="GO104">
        <v>3.29298</v>
      </c>
      <c r="GP104">
        <v>44.7</v>
      </c>
      <c r="GQ104">
        <v>2230.3000000000002</v>
      </c>
      <c r="GR104">
        <v>9999</v>
      </c>
      <c r="GS104">
        <v>9999</v>
      </c>
      <c r="GT104">
        <v>1.8631</v>
      </c>
      <c r="GU104">
        <v>1.86799</v>
      </c>
      <c r="GV104">
        <v>1.8676999999999999</v>
      </c>
      <c r="GW104">
        <v>1.8689199999999999</v>
      </c>
      <c r="GX104">
        <v>1.86981</v>
      </c>
      <c r="GY104">
        <v>1.86582</v>
      </c>
      <c r="GZ104">
        <v>1.8669100000000001</v>
      </c>
      <c r="HA104">
        <v>1.86829</v>
      </c>
      <c r="HB104">
        <v>5</v>
      </c>
      <c r="HC104">
        <v>0</v>
      </c>
      <c r="HD104">
        <v>0</v>
      </c>
      <c r="HE104">
        <v>0</v>
      </c>
      <c r="HF104" t="s">
        <v>395</v>
      </c>
      <c r="HG104" t="s">
        <v>396</v>
      </c>
      <c r="HH104" t="s">
        <v>397</v>
      </c>
      <c r="HI104" t="s">
        <v>397</v>
      </c>
      <c r="HJ104" t="s">
        <v>397</v>
      </c>
      <c r="HK104" t="s">
        <v>397</v>
      </c>
      <c r="HL104">
        <v>0</v>
      </c>
      <c r="HM104">
        <v>100</v>
      </c>
      <c r="HN104">
        <v>100</v>
      </c>
      <c r="HO104">
        <v>2.0350000000000001</v>
      </c>
      <c r="HP104">
        <v>0.15429999999999999</v>
      </c>
      <c r="HQ104">
        <v>2.0352000000000001</v>
      </c>
      <c r="HR104">
        <v>0</v>
      </c>
      <c r="HS104">
        <v>0</v>
      </c>
      <c r="HT104">
        <v>0</v>
      </c>
      <c r="HU104">
        <v>0.154365000000002</v>
      </c>
      <c r="HV104">
        <v>0</v>
      </c>
      <c r="HW104">
        <v>0</v>
      </c>
      <c r="HX104">
        <v>0</v>
      </c>
      <c r="HY104">
        <v>-1</v>
      </c>
      <c r="HZ104">
        <v>-1</v>
      </c>
      <c r="IA104">
        <v>-1</v>
      </c>
      <c r="IB104">
        <v>-1</v>
      </c>
      <c r="IC104">
        <v>0.5</v>
      </c>
      <c r="ID104">
        <v>0.6</v>
      </c>
      <c r="IE104">
        <v>0.26733400000000002</v>
      </c>
      <c r="IF104">
        <v>0</v>
      </c>
      <c r="IG104">
        <v>2.9980500000000001</v>
      </c>
      <c r="IH104">
        <v>2.9565399999999999</v>
      </c>
      <c r="II104">
        <v>2.7453599999999998</v>
      </c>
      <c r="IJ104">
        <v>2.32544</v>
      </c>
      <c r="IK104">
        <v>31.9146</v>
      </c>
      <c r="IL104">
        <v>24.2364</v>
      </c>
      <c r="IM104">
        <v>18</v>
      </c>
      <c r="IN104">
        <v>1075.6199999999999</v>
      </c>
      <c r="IO104">
        <v>666.56299999999999</v>
      </c>
      <c r="IP104">
        <v>25</v>
      </c>
      <c r="IQ104">
        <v>23.951000000000001</v>
      </c>
      <c r="IR104">
        <v>30.0002</v>
      </c>
      <c r="IS104">
        <v>23.8079</v>
      </c>
      <c r="IT104">
        <v>23.7605</v>
      </c>
      <c r="IU104">
        <v>100</v>
      </c>
      <c r="IV104">
        <v>14.972200000000001</v>
      </c>
      <c r="IW104">
        <v>69.0167</v>
      </c>
      <c r="IX104">
        <v>25</v>
      </c>
      <c r="IY104">
        <v>400</v>
      </c>
      <c r="IZ104">
        <v>17.627400000000002</v>
      </c>
      <c r="JA104">
        <v>103.512</v>
      </c>
      <c r="JB104">
        <v>104.8</v>
      </c>
    </row>
    <row r="105" spans="1:262" x14ac:dyDescent="0.2">
      <c r="A105">
        <v>89</v>
      </c>
      <c r="B105">
        <v>1634338791</v>
      </c>
      <c r="C105">
        <v>1851.9000000953699</v>
      </c>
      <c r="D105" t="s">
        <v>594</v>
      </c>
      <c r="E105" t="s">
        <v>595</v>
      </c>
      <c r="F105" t="s">
        <v>390</v>
      </c>
      <c r="G105">
        <v>1634338791</v>
      </c>
      <c r="H105">
        <f t="shared" si="92"/>
        <v>1.0978182180469737E-4</v>
      </c>
      <c r="I105">
        <f t="shared" si="93"/>
        <v>0.10978182180469737</v>
      </c>
      <c r="J105">
        <f t="shared" si="94"/>
        <v>-0.89900581938665391</v>
      </c>
      <c r="K105">
        <f t="shared" si="95"/>
        <v>31.445</v>
      </c>
      <c r="L105">
        <f t="shared" si="96"/>
        <v>265.56455638020498</v>
      </c>
      <c r="M105">
        <f t="shared" si="97"/>
        <v>24.177388256663129</v>
      </c>
      <c r="N105">
        <f t="shared" si="98"/>
        <v>2.8627991027624997</v>
      </c>
      <c r="O105">
        <f t="shared" si="99"/>
        <v>6.038752295847747E-3</v>
      </c>
      <c r="P105">
        <f t="shared" si="100"/>
        <v>2.7677654495243846</v>
      </c>
      <c r="Q105">
        <f t="shared" si="101"/>
        <v>6.0314421756024741E-3</v>
      </c>
      <c r="R105">
        <f t="shared" si="102"/>
        <v>3.7703073931028312E-3</v>
      </c>
      <c r="S105">
        <f t="shared" si="103"/>
        <v>0</v>
      </c>
      <c r="T105">
        <f t="shared" si="104"/>
        <v>25.23036369996499</v>
      </c>
      <c r="U105">
        <f t="shared" si="105"/>
        <v>25.23036369996499</v>
      </c>
      <c r="V105">
        <f t="shared" si="106"/>
        <v>3.2236104658733646</v>
      </c>
      <c r="W105">
        <f t="shared" si="107"/>
        <v>49.870162207199627</v>
      </c>
      <c r="X105">
        <f t="shared" si="108"/>
        <v>1.6105054402305001</v>
      </c>
      <c r="Y105">
        <f t="shared" si="109"/>
        <v>3.2293968356052303</v>
      </c>
      <c r="Z105">
        <f t="shared" si="110"/>
        <v>1.6131050256428645</v>
      </c>
      <c r="AA105">
        <f t="shared" si="111"/>
        <v>-4.8413783415871539</v>
      </c>
      <c r="AB105">
        <f t="shared" si="112"/>
        <v>4.4968112422426012</v>
      </c>
      <c r="AC105">
        <f t="shared" si="113"/>
        <v>0.344514880170118</v>
      </c>
      <c r="AD105">
        <f t="shared" si="114"/>
        <v>-5.2219174434320337E-5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48423.206868598143</v>
      </c>
      <c r="AJ105" t="s">
        <v>391</v>
      </c>
      <c r="AK105" t="s">
        <v>391</v>
      </c>
      <c r="AL105">
        <v>0</v>
      </c>
      <c r="AM105">
        <v>0</v>
      </c>
      <c r="AN105" t="e">
        <f t="shared" si="118"/>
        <v>#DIV/0!</v>
      </c>
      <c r="AO105">
        <v>0</v>
      </c>
      <c r="AP105" t="s">
        <v>391</v>
      </c>
      <c r="AQ105" t="s">
        <v>391</v>
      </c>
      <c r="AR105">
        <v>0</v>
      </c>
      <c r="AS105">
        <v>0</v>
      </c>
      <c r="AT105" t="e">
        <f t="shared" si="119"/>
        <v>#DIV/0!</v>
      </c>
      <c r="AU105">
        <v>0.5</v>
      </c>
      <c r="AV105">
        <f t="shared" si="120"/>
        <v>0</v>
      </c>
      <c r="AW105">
        <f t="shared" si="121"/>
        <v>-0.89900581938665391</v>
      </c>
      <c r="AX105" t="e">
        <f t="shared" si="122"/>
        <v>#DIV/0!</v>
      </c>
      <c r="AY105" t="e">
        <f t="shared" si="123"/>
        <v>#DIV/0!</v>
      </c>
      <c r="AZ105" t="e">
        <f t="shared" si="124"/>
        <v>#DIV/0!</v>
      </c>
      <c r="BA105" t="e">
        <f t="shared" si="125"/>
        <v>#DIV/0!</v>
      </c>
      <c r="BB105" t="s">
        <v>391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 t="e">
        <f t="shared" si="130"/>
        <v>#DIV/0!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v>238</v>
      </c>
      <c r="BM105">
        <v>300</v>
      </c>
      <c r="BN105">
        <v>300</v>
      </c>
      <c r="BO105">
        <v>300</v>
      </c>
      <c r="BP105">
        <v>10402.799999999999</v>
      </c>
      <c r="BQ105">
        <v>978.41</v>
      </c>
      <c r="BR105">
        <v>-7.35668E-3</v>
      </c>
      <c r="BS105">
        <v>3.15</v>
      </c>
      <c r="BT105" t="s">
        <v>391</v>
      </c>
      <c r="BU105" t="s">
        <v>391</v>
      </c>
      <c r="BV105" t="s">
        <v>391</v>
      </c>
      <c r="BW105" t="s">
        <v>391</v>
      </c>
      <c r="BX105" t="s">
        <v>391</v>
      </c>
      <c r="BY105" t="s">
        <v>391</v>
      </c>
      <c r="BZ105" t="s">
        <v>391</v>
      </c>
      <c r="CA105" t="s">
        <v>391</v>
      </c>
      <c r="CB105" t="s">
        <v>391</v>
      </c>
      <c r="CC105" t="s">
        <v>391</v>
      </c>
      <c r="CD105">
        <f t="shared" si="134"/>
        <v>0</v>
      </c>
      <c r="CE105">
        <f t="shared" si="135"/>
        <v>0</v>
      </c>
      <c r="CF105">
        <f t="shared" si="136"/>
        <v>0</v>
      </c>
      <c r="CG105">
        <f t="shared" si="137"/>
        <v>0</v>
      </c>
      <c r="CH105">
        <v>6</v>
      </c>
      <c r="CI105">
        <v>0.5</v>
      </c>
      <c r="CJ105" t="s">
        <v>392</v>
      </c>
      <c r="CK105">
        <v>2</v>
      </c>
      <c r="CL105">
        <v>1634338791</v>
      </c>
      <c r="CM105">
        <v>31.445</v>
      </c>
      <c r="CN105">
        <v>30.907699999999998</v>
      </c>
      <c r="CO105">
        <v>17.689800000000002</v>
      </c>
      <c r="CP105">
        <v>17.6251</v>
      </c>
      <c r="CQ105">
        <v>29.409800000000001</v>
      </c>
      <c r="CR105">
        <v>17.535499999999999</v>
      </c>
      <c r="CS105">
        <v>1000.06</v>
      </c>
      <c r="CT105">
        <v>90.941999999999993</v>
      </c>
      <c r="CU105">
        <v>9.9472500000000005E-2</v>
      </c>
      <c r="CV105">
        <v>25.2605</v>
      </c>
      <c r="CW105">
        <v>-264.74200000000002</v>
      </c>
      <c r="CX105">
        <v>999.9</v>
      </c>
      <c r="CY105">
        <v>0</v>
      </c>
      <c r="CZ105">
        <v>0</v>
      </c>
      <c r="DA105">
        <v>10011.9</v>
      </c>
      <c r="DB105">
        <v>0</v>
      </c>
      <c r="DC105">
        <v>0.22065599999999999</v>
      </c>
      <c r="DD105">
        <v>0.53733600000000004</v>
      </c>
      <c r="DE105">
        <v>32.011299999999999</v>
      </c>
      <c r="DF105">
        <v>31.462199999999999</v>
      </c>
      <c r="DG105">
        <v>6.4760200000000004E-2</v>
      </c>
      <c r="DH105">
        <v>30.907699999999998</v>
      </c>
      <c r="DI105">
        <v>17.6251</v>
      </c>
      <c r="DJ105">
        <v>1.6087499999999999</v>
      </c>
      <c r="DK105">
        <v>1.60286</v>
      </c>
      <c r="DL105">
        <v>14.0428</v>
      </c>
      <c r="DM105">
        <v>13.9863</v>
      </c>
      <c r="DN105">
        <v>0</v>
      </c>
      <c r="DO105">
        <v>0</v>
      </c>
      <c r="DP105">
        <v>0</v>
      </c>
      <c r="DQ105">
        <v>0</v>
      </c>
      <c r="DR105">
        <v>4.59</v>
      </c>
      <c r="DS105">
        <v>0</v>
      </c>
      <c r="DT105">
        <v>-18.87</v>
      </c>
      <c r="DU105">
        <v>-0.95</v>
      </c>
      <c r="DV105">
        <v>34.5</v>
      </c>
      <c r="DW105">
        <v>39.436999999999998</v>
      </c>
      <c r="DX105">
        <v>36.686999999999998</v>
      </c>
      <c r="DY105">
        <v>38.811999999999998</v>
      </c>
      <c r="DZ105">
        <v>35.436999999999998</v>
      </c>
      <c r="EA105">
        <v>0</v>
      </c>
      <c r="EB105">
        <v>0</v>
      </c>
      <c r="EC105">
        <v>0</v>
      </c>
      <c r="ED105">
        <v>6750.9000000953702</v>
      </c>
      <c r="EE105">
        <v>0</v>
      </c>
      <c r="EF105">
        <v>3.4361538461538501</v>
      </c>
      <c r="EG105">
        <v>-3.8400000753158001</v>
      </c>
      <c r="EH105">
        <v>0.24717945998968599</v>
      </c>
      <c r="EI105">
        <v>-20.096538461538501</v>
      </c>
      <c r="EJ105">
        <v>15</v>
      </c>
      <c r="EK105">
        <v>1634338753.5</v>
      </c>
      <c r="EL105" t="s">
        <v>587</v>
      </c>
      <c r="EM105">
        <v>1634338753.5</v>
      </c>
      <c r="EN105">
        <v>1634338752.5</v>
      </c>
      <c r="EO105">
        <v>138</v>
      </c>
      <c r="EP105">
        <v>-1.4999999999999999E-2</v>
      </c>
      <c r="EQ105">
        <v>-1E-3</v>
      </c>
      <c r="ER105">
        <v>2.0350000000000001</v>
      </c>
      <c r="ES105">
        <v>0.154</v>
      </c>
      <c r="ET105">
        <v>32</v>
      </c>
      <c r="EU105">
        <v>18</v>
      </c>
      <c r="EV105">
        <v>0.23</v>
      </c>
      <c r="EW105">
        <v>0.23</v>
      </c>
      <c r="EX105">
        <v>0.55653867499999998</v>
      </c>
      <c r="EY105">
        <v>6.9541564727955099E-2</v>
      </c>
      <c r="EZ105">
        <v>1.7922629937299199E-2</v>
      </c>
      <c r="FA105">
        <v>1</v>
      </c>
      <c r="FB105">
        <v>5.7490729999999997E-2</v>
      </c>
      <c r="FC105">
        <v>4.00932045028142E-2</v>
      </c>
      <c r="FD105">
        <v>3.91321399313914E-3</v>
      </c>
      <c r="FE105">
        <v>1</v>
      </c>
      <c r="FF105">
        <v>2</v>
      </c>
      <c r="FG105">
        <v>2</v>
      </c>
      <c r="FH105" t="s">
        <v>394</v>
      </c>
      <c r="FI105">
        <v>3.88449</v>
      </c>
      <c r="FJ105">
        <v>2.7585700000000002</v>
      </c>
      <c r="FK105">
        <v>8.0013099999999993E-3</v>
      </c>
      <c r="FL105">
        <v>8.4390100000000003E-3</v>
      </c>
      <c r="FM105">
        <v>8.4636900000000001E-2</v>
      </c>
      <c r="FN105">
        <v>8.5028699999999999E-2</v>
      </c>
      <c r="FO105">
        <v>39084</v>
      </c>
      <c r="FP105">
        <v>42901.599999999999</v>
      </c>
      <c r="FQ105">
        <v>35691</v>
      </c>
      <c r="FR105">
        <v>39262.300000000003</v>
      </c>
      <c r="FS105">
        <v>46344.4</v>
      </c>
      <c r="FT105">
        <v>51863.8</v>
      </c>
      <c r="FU105">
        <v>55806.8</v>
      </c>
      <c r="FV105">
        <v>62951.8</v>
      </c>
      <c r="FW105">
        <v>2.6595499999999999</v>
      </c>
      <c r="FX105">
        <v>2.2601200000000001</v>
      </c>
      <c r="FY105">
        <v>-0.66845100000000002</v>
      </c>
      <c r="FZ105">
        <v>0</v>
      </c>
      <c r="GA105">
        <v>-244.75200000000001</v>
      </c>
      <c r="GB105">
        <v>999.9</v>
      </c>
      <c r="GC105">
        <v>52.082000000000001</v>
      </c>
      <c r="GD105">
        <v>27.452000000000002</v>
      </c>
      <c r="GE105">
        <v>21.0486</v>
      </c>
      <c r="GF105">
        <v>55.940399999999997</v>
      </c>
      <c r="GG105">
        <v>44.226799999999997</v>
      </c>
      <c r="GH105">
        <v>3</v>
      </c>
      <c r="GI105">
        <v>-0.25318299999999999</v>
      </c>
      <c r="GJ105">
        <v>-0.89910900000000005</v>
      </c>
      <c r="GK105">
        <v>20.148399999999999</v>
      </c>
      <c r="GL105">
        <v>5.20336</v>
      </c>
      <c r="GM105">
        <v>12.0091</v>
      </c>
      <c r="GN105">
        <v>4.9756999999999998</v>
      </c>
      <c r="GO105">
        <v>3.2930299999999999</v>
      </c>
      <c r="GP105">
        <v>44.7</v>
      </c>
      <c r="GQ105">
        <v>2230.3000000000002</v>
      </c>
      <c r="GR105">
        <v>9999</v>
      </c>
      <c r="GS105">
        <v>9999</v>
      </c>
      <c r="GT105">
        <v>1.8631</v>
      </c>
      <c r="GU105">
        <v>1.8680000000000001</v>
      </c>
      <c r="GV105">
        <v>1.86771</v>
      </c>
      <c r="GW105">
        <v>1.8689</v>
      </c>
      <c r="GX105">
        <v>1.86981</v>
      </c>
      <c r="GY105">
        <v>1.8658399999999999</v>
      </c>
      <c r="GZ105">
        <v>1.8669100000000001</v>
      </c>
      <c r="HA105">
        <v>1.86829</v>
      </c>
      <c r="HB105">
        <v>5</v>
      </c>
      <c r="HC105">
        <v>0</v>
      </c>
      <c r="HD105">
        <v>0</v>
      </c>
      <c r="HE105">
        <v>0</v>
      </c>
      <c r="HF105" t="s">
        <v>395</v>
      </c>
      <c r="HG105" t="s">
        <v>396</v>
      </c>
      <c r="HH105" t="s">
        <v>397</v>
      </c>
      <c r="HI105" t="s">
        <v>397</v>
      </c>
      <c r="HJ105" t="s">
        <v>397</v>
      </c>
      <c r="HK105" t="s">
        <v>397</v>
      </c>
      <c r="HL105">
        <v>0</v>
      </c>
      <c r="HM105">
        <v>100</v>
      </c>
      <c r="HN105">
        <v>100</v>
      </c>
      <c r="HO105">
        <v>2.0350000000000001</v>
      </c>
      <c r="HP105">
        <v>0.15429999999999999</v>
      </c>
      <c r="HQ105">
        <v>2.0352000000000001</v>
      </c>
      <c r="HR105">
        <v>0</v>
      </c>
      <c r="HS105">
        <v>0</v>
      </c>
      <c r="HT105">
        <v>0</v>
      </c>
      <c r="HU105">
        <v>0.154365000000002</v>
      </c>
      <c r="HV105">
        <v>0</v>
      </c>
      <c r="HW105">
        <v>0</v>
      </c>
      <c r="HX105">
        <v>0</v>
      </c>
      <c r="HY105">
        <v>-1</v>
      </c>
      <c r="HZ105">
        <v>-1</v>
      </c>
      <c r="IA105">
        <v>-1</v>
      </c>
      <c r="IB105">
        <v>-1</v>
      </c>
      <c r="IC105">
        <v>0.6</v>
      </c>
      <c r="ID105">
        <v>0.6</v>
      </c>
      <c r="IE105">
        <v>0.26611299999999999</v>
      </c>
      <c r="IF105">
        <v>0</v>
      </c>
      <c r="IG105">
        <v>2.9980500000000001</v>
      </c>
      <c r="IH105">
        <v>2.9565399999999999</v>
      </c>
      <c r="II105">
        <v>2.7453599999999998</v>
      </c>
      <c r="IJ105">
        <v>2.3059099999999999</v>
      </c>
      <c r="IK105">
        <v>31.9146</v>
      </c>
      <c r="IL105">
        <v>24.2364</v>
      </c>
      <c r="IM105">
        <v>18</v>
      </c>
      <c r="IN105">
        <v>1075.1400000000001</v>
      </c>
      <c r="IO105">
        <v>666.48099999999999</v>
      </c>
      <c r="IP105">
        <v>25.0002</v>
      </c>
      <c r="IQ105">
        <v>23.951000000000001</v>
      </c>
      <c r="IR105">
        <v>30.0001</v>
      </c>
      <c r="IS105">
        <v>23.8079</v>
      </c>
      <c r="IT105">
        <v>23.7605</v>
      </c>
      <c r="IU105">
        <v>100</v>
      </c>
      <c r="IV105">
        <v>14.972200000000001</v>
      </c>
      <c r="IW105">
        <v>69.0167</v>
      </c>
      <c r="IX105">
        <v>25</v>
      </c>
      <c r="IY105">
        <v>400</v>
      </c>
      <c r="IZ105">
        <v>17.627400000000002</v>
      </c>
      <c r="JA105">
        <v>103.512</v>
      </c>
      <c r="JB105">
        <v>104.79900000000001</v>
      </c>
    </row>
    <row r="106" spans="1:262" x14ac:dyDescent="0.2">
      <c r="A106">
        <v>90</v>
      </c>
      <c r="B106">
        <v>1634338796</v>
      </c>
      <c r="C106">
        <v>1856.9000000953699</v>
      </c>
      <c r="D106" t="s">
        <v>596</v>
      </c>
      <c r="E106" t="s">
        <v>597</v>
      </c>
      <c r="F106" t="s">
        <v>390</v>
      </c>
      <c r="G106">
        <v>1634338796</v>
      </c>
      <c r="H106">
        <f t="shared" si="92"/>
        <v>1.1503211820966804E-4</v>
      </c>
      <c r="I106">
        <f t="shared" si="93"/>
        <v>0.11503211820966804</v>
      </c>
      <c r="J106">
        <f t="shared" si="94"/>
        <v>-0.85908249548191673</v>
      </c>
      <c r="K106">
        <f t="shared" si="95"/>
        <v>31.3368</v>
      </c>
      <c r="L106">
        <f t="shared" si="96"/>
        <v>244.83564265747324</v>
      </c>
      <c r="M106">
        <f t="shared" si="97"/>
        <v>22.288891401251554</v>
      </c>
      <c r="N106">
        <f t="shared" si="98"/>
        <v>2.8527812555457603</v>
      </c>
      <c r="O106">
        <f t="shared" si="99"/>
        <v>6.3259538912467418E-3</v>
      </c>
      <c r="P106">
        <f t="shared" si="100"/>
        <v>2.7675426202897668</v>
      </c>
      <c r="Q106">
        <f t="shared" si="101"/>
        <v>6.3179317546547906E-3</v>
      </c>
      <c r="R106">
        <f t="shared" si="102"/>
        <v>3.9494272402201616E-3</v>
      </c>
      <c r="S106">
        <f t="shared" si="103"/>
        <v>0</v>
      </c>
      <c r="T106">
        <f t="shared" si="104"/>
        <v>25.23262015883633</v>
      </c>
      <c r="U106">
        <f t="shared" si="105"/>
        <v>25.23262015883633</v>
      </c>
      <c r="V106">
        <f t="shared" si="106"/>
        <v>3.2240434069849759</v>
      </c>
      <c r="W106">
        <f t="shared" si="107"/>
        <v>49.860208553861924</v>
      </c>
      <c r="X106">
        <f t="shared" si="108"/>
        <v>1.61053852812384</v>
      </c>
      <c r="Y106">
        <f t="shared" si="109"/>
        <v>3.2301078852970337</v>
      </c>
      <c r="Z106">
        <f t="shared" si="110"/>
        <v>1.6135048788611359</v>
      </c>
      <c r="AA106">
        <f t="shared" si="111"/>
        <v>-5.0729164130463609</v>
      </c>
      <c r="AB106">
        <f t="shared" si="112"/>
        <v>4.7118309706116319</v>
      </c>
      <c r="AC106">
        <f t="shared" si="113"/>
        <v>0.36102809956896531</v>
      </c>
      <c r="AD106">
        <f t="shared" si="114"/>
        <v>-5.7342865763310158E-5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48416.378379521397</v>
      </c>
      <c r="AJ106" t="s">
        <v>391</v>
      </c>
      <c r="AK106" t="s">
        <v>391</v>
      </c>
      <c r="AL106">
        <v>0</v>
      </c>
      <c r="AM106">
        <v>0</v>
      </c>
      <c r="AN106" t="e">
        <f t="shared" si="118"/>
        <v>#DIV/0!</v>
      </c>
      <c r="AO106">
        <v>0</v>
      </c>
      <c r="AP106" t="s">
        <v>391</v>
      </c>
      <c r="AQ106" t="s">
        <v>391</v>
      </c>
      <c r="AR106">
        <v>0</v>
      </c>
      <c r="AS106">
        <v>0</v>
      </c>
      <c r="AT106" t="e">
        <f t="shared" si="119"/>
        <v>#DIV/0!</v>
      </c>
      <c r="AU106">
        <v>0.5</v>
      </c>
      <c r="AV106">
        <f t="shared" si="120"/>
        <v>0</v>
      </c>
      <c r="AW106">
        <f t="shared" si="121"/>
        <v>-0.85908249548191673</v>
      </c>
      <c r="AX106" t="e">
        <f t="shared" si="122"/>
        <v>#DIV/0!</v>
      </c>
      <c r="AY106" t="e">
        <f t="shared" si="123"/>
        <v>#DIV/0!</v>
      </c>
      <c r="AZ106" t="e">
        <f t="shared" si="124"/>
        <v>#DIV/0!</v>
      </c>
      <c r="BA106" t="e">
        <f t="shared" si="125"/>
        <v>#DIV/0!</v>
      </c>
      <c r="BB106" t="s">
        <v>391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 t="e">
        <f t="shared" si="130"/>
        <v>#DIV/0!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v>238</v>
      </c>
      <c r="BM106">
        <v>300</v>
      </c>
      <c r="BN106">
        <v>300</v>
      </c>
      <c r="BO106">
        <v>300</v>
      </c>
      <c r="BP106">
        <v>10402.799999999999</v>
      </c>
      <c r="BQ106">
        <v>978.41</v>
      </c>
      <c r="BR106">
        <v>-7.35668E-3</v>
      </c>
      <c r="BS106">
        <v>3.15</v>
      </c>
      <c r="BT106" t="s">
        <v>391</v>
      </c>
      <c r="BU106" t="s">
        <v>391</v>
      </c>
      <c r="BV106" t="s">
        <v>391</v>
      </c>
      <c r="BW106" t="s">
        <v>391</v>
      </c>
      <c r="BX106" t="s">
        <v>391</v>
      </c>
      <c r="BY106" t="s">
        <v>391</v>
      </c>
      <c r="BZ106" t="s">
        <v>391</v>
      </c>
      <c r="CA106" t="s">
        <v>391</v>
      </c>
      <c r="CB106" t="s">
        <v>391</v>
      </c>
      <c r="CC106" t="s">
        <v>391</v>
      </c>
      <c r="CD106">
        <f t="shared" si="134"/>
        <v>0</v>
      </c>
      <c r="CE106">
        <f t="shared" si="135"/>
        <v>0</v>
      </c>
      <c r="CF106">
        <f t="shared" si="136"/>
        <v>0</v>
      </c>
      <c r="CG106">
        <f t="shared" si="137"/>
        <v>0</v>
      </c>
      <c r="CH106">
        <v>6</v>
      </c>
      <c r="CI106">
        <v>0.5</v>
      </c>
      <c r="CJ106" t="s">
        <v>392</v>
      </c>
      <c r="CK106">
        <v>2</v>
      </c>
      <c r="CL106">
        <v>1634338796</v>
      </c>
      <c r="CM106">
        <v>31.3368</v>
      </c>
      <c r="CN106">
        <v>30.823499999999999</v>
      </c>
      <c r="CO106">
        <v>17.691199999999998</v>
      </c>
      <c r="CP106">
        <v>17.6234</v>
      </c>
      <c r="CQ106">
        <v>29.301600000000001</v>
      </c>
      <c r="CR106">
        <v>17.536799999999999</v>
      </c>
      <c r="CS106">
        <v>999.97400000000005</v>
      </c>
      <c r="CT106">
        <v>90.936400000000006</v>
      </c>
      <c r="CU106">
        <v>9.9738199999999999E-2</v>
      </c>
      <c r="CV106">
        <v>25.264199999999999</v>
      </c>
      <c r="CW106">
        <v>-264.77999999999997</v>
      </c>
      <c r="CX106">
        <v>999.9</v>
      </c>
      <c r="CY106">
        <v>0</v>
      </c>
      <c r="CZ106">
        <v>0</v>
      </c>
      <c r="DA106">
        <v>10011.200000000001</v>
      </c>
      <c r="DB106">
        <v>0</v>
      </c>
      <c r="DC106">
        <v>0.24272199999999999</v>
      </c>
      <c r="DD106">
        <v>0.51333799999999996</v>
      </c>
      <c r="DE106">
        <v>31.901199999999999</v>
      </c>
      <c r="DF106">
        <v>31.3765</v>
      </c>
      <c r="DG106">
        <v>6.78425E-2</v>
      </c>
      <c r="DH106">
        <v>30.823499999999999</v>
      </c>
      <c r="DI106">
        <v>17.6234</v>
      </c>
      <c r="DJ106">
        <v>1.6087800000000001</v>
      </c>
      <c r="DK106">
        <v>1.6026100000000001</v>
      </c>
      <c r="DL106">
        <v>14.043100000000001</v>
      </c>
      <c r="DM106">
        <v>13.9839</v>
      </c>
      <c r="DN106">
        <v>0</v>
      </c>
      <c r="DO106">
        <v>0</v>
      </c>
      <c r="DP106">
        <v>0</v>
      </c>
      <c r="DQ106">
        <v>0</v>
      </c>
      <c r="DR106">
        <v>4.12</v>
      </c>
      <c r="DS106">
        <v>0</v>
      </c>
      <c r="DT106">
        <v>-24.63</v>
      </c>
      <c r="DU106">
        <v>-2.23</v>
      </c>
      <c r="DV106">
        <v>34.5</v>
      </c>
      <c r="DW106">
        <v>39.5</v>
      </c>
      <c r="DX106">
        <v>36.75</v>
      </c>
      <c r="DY106">
        <v>38.875</v>
      </c>
      <c r="DZ106">
        <v>35.436999999999998</v>
      </c>
      <c r="EA106">
        <v>0</v>
      </c>
      <c r="EB106">
        <v>0</v>
      </c>
      <c r="EC106">
        <v>0</v>
      </c>
      <c r="ED106">
        <v>6755.7000000476801</v>
      </c>
      <c r="EE106">
        <v>0</v>
      </c>
      <c r="EF106">
        <v>3.2515384615384599</v>
      </c>
      <c r="EG106">
        <v>-2.2085471424450498</v>
      </c>
      <c r="EH106">
        <v>8.0369231441296698</v>
      </c>
      <c r="EI106">
        <v>-19.861538461538501</v>
      </c>
      <c r="EJ106">
        <v>15</v>
      </c>
      <c r="EK106">
        <v>1634338753.5</v>
      </c>
      <c r="EL106" t="s">
        <v>587</v>
      </c>
      <c r="EM106">
        <v>1634338753.5</v>
      </c>
      <c r="EN106">
        <v>1634338752.5</v>
      </c>
      <c r="EO106">
        <v>138</v>
      </c>
      <c r="EP106">
        <v>-1.4999999999999999E-2</v>
      </c>
      <c r="EQ106">
        <v>-1E-3</v>
      </c>
      <c r="ER106">
        <v>2.0350000000000001</v>
      </c>
      <c r="ES106">
        <v>0.154</v>
      </c>
      <c r="ET106">
        <v>32</v>
      </c>
      <c r="EU106">
        <v>18</v>
      </c>
      <c r="EV106">
        <v>0.23</v>
      </c>
      <c r="EW106">
        <v>0.23</v>
      </c>
      <c r="EX106">
        <v>0.54955634146341503</v>
      </c>
      <c r="EY106">
        <v>-2.5165714285712601E-3</v>
      </c>
      <c r="EZ106">
        <v>2.01926978876267E-2</v>
      </c>
      <c r="FA106">
        <v>1</v>
      </c>
      <c r="FB106">
        <v>6.1003192682926803E-2</v>
      </c>
      <c r="FC106">
        <v>4.1758467595818902E-2</v>
      </c>
      <c r="FD106">
        <v>4.1604195756625604E-3</v>
      </c>
      <c r="FE106">
        <v>1</v>
      </c>
      <c r="FF106">
        <v>2</v>
      </c>
      <c r="FG106">
        <v>2</v>
      </c>
      <c r="FH106" t="s">
        <v>394</v>
      </c>
      <c r="FI106">
        <v>3.8843800000000002</v>
      </c>
      <c r="FJ106">
        <v>2.7588300000000001</v>
      </c>
      <c r="FK106">
        <v>7.9715800000000007E-3</v>
      </c>
      <c r="FL106">
        <v>8.4156700000000001E-3</v>
      </c>
      <c r="FM106">
        <v>8.4636799999999998E-2</v>
      </c>
      <c r="FN106">
        <v>8.5017899999999993E-2</v>
      </c>
      <c r="FO106">
        <v>39085.4</v>
      </c>
      <c r="FP106">
        <v>42902.7</v>
      </c>
      <c r="FQ106">
        <v>35691.199999999997</v>
      </c>
      <c r="FR106">
        <v>39262.400000000001</v>
      </c>
      <c r="FS106">
        <v>46344.6</v>
      </c>
      <c r="FT106">
        <v>51864.7</v>
      </c>
      <c r="FU106">
        <v>55807</v>
      </c>
      <c r="FV106">
        <v>62952.2</v>
      </c>
      <c r="FW106">
        <v>2.6589999999999998</v>
      </c>
      <c r="FX106">
        <v>2.2602199999999999</v>
      </c>
      <c r="FY106">
        <v>-0.66959900000000006</v>
      </c>
      <c r="FZ106">
        <v>0</v>
      </c>
      <c r="GA106">
        <v>-244.755</v>
      </c>
      <c r="GB106">
        <v>999.9</v>
      </c>
      <c r="GC106">
        <v>52.082000000000001</v>
      </c>
      <c r="GD106">
        <v>27.452000000000002</v>
      </c>
      <c r="GE106">
        <v>21.050999999999998</v>
      </c>
      <c r="GF106">
        <v>56.010399999999997</v>
      </c>
      <c r="GG106">
        <v>44.254800000000003</v>
      </c>
      <c r="GH106">
        <v>3</v>
      </c>
      <c r="GI106">
        <v>-0.253191</v>
      </c>
      <c r="GJ106">
        <v>-0.896814</v>
      </c>
      <c r="GK106">
        <v>20.148399999999999</v>
      </c>
      <c r="GL106">
        <v>5.2027599999999996</v>
      </c>
      <c r="GM106">
        <v>12.008599999999999</v>
      </c>
      <c r="GN106">
        <v>4.9756999999999998</v>
      </c>
      <c r="GO106">
        <v>3.2930000000000001</v>
      </c>
      <c r="GP106">
        <v>44.7</v>
      </c>
      <c r="GQ106">
        <v>2230.6999999999998</v>
      </c>
      <c r="GR106">
        <v>9999</v>
      </c>
      <c r="GS106">
        <v>9999</v>
      </c>
      <c r="GT106">
        <v>1.8631</v>
      </c>
      <c r="GU106">
        <v>1.8680000000000001</v>
      </c>
      <c r="GV106">
        <v>1.86771</v>
      </c>
      <c r="GW106">
        <v>1.8689</v>
      </c>
      <c r="GX106">
        <v>1.86981</v>
      </c>
      <c r="GY106">
        <v>1.8658399999999999</v>
      </c>
      <c r="GZ106">
        <v>1.8669100000000001</v>
      </c>
      <c r="HA106">
        <v>1.86829</v>
      </c>
      <c r="HB106">
        <v>5</v>
      </c>
      <c r="HC106">
        <v>0</v>
      </c>
      <c r="HD106">
        <v>0</v>
      </c>
      <c r="HE106">
        <v>0</v>
      </c>
      <c r="HF106" t="s">
        <v>395</v>
      </c>
      <c r="HG106" t="s">
        <v>396</v>
      </c>
      <c r="HH106" t="s">
        <v>397</v>
      </c>
      <c r="HI106" t="s">
        <v>397</v>
      </c>
      <c r="HJ106" t="s">
        <v>397</v>
      </c>
      <c r="HK106" t="s">
        <v>397</v>
      </c>
      <c r="HL106">
        <v>0</v>
      </c>
      <c r="HM106">
        <v>100</v>
      </c>
      <c r="HN106">
        <v>100</v>
      </c>
      <c r="HO106">
        <v>2.0350000000000001</v>
      </c>
      <c r="HP106">
        <v>0.15440000000000001</v>
      </c>
      <c r="HQ106">
        <v>2.0352000000000001</v>
      </c>
      <c r="HR106">
        <v>0</v>
      </c>
      <c r="HS106">
        <v>0</v>
      </c>
      <c r="HT106">
        <v>0</v>
      </c>
      <c r="HU106">
        <v>0.154365000000002</v>
      </c>
      <c r="HV106">
        <v>0</v>
      </c>
      <c r="HW106">
        <v>0</v>
      </c>
      <c r="HX106">
        <v>0</v>
      </c>
      <c r="HY106">
        <v>-1</v>
      </c>
      <c r="HZ106">
        <v>-1</v>
      </c>
      <c r="IA106">
        <v>-1</v>
      </c>
      <c r="IB106">
        <v>-1</v>
      </c>
      <c r="IC106">
        <v>0.7</v>
      </c>
      <c r="ID106">
        <v>0.7</v>
      </c>
      <c r="IE106">
        <v>0.26611299999999999</v>
      </c>
      <c r="IF106">
        <v>0</v>
      </c>
      <c r="IG106">
        <v>2.9980500000000001</v>
      </c>
      <c r="IH106">
        <v>2.9565399999999999</v>
      </c>
      <c r="II106">
        <v>2.7453599999999998</v>
      </c>
      <c r="IJ106">
        <v>2.2827099999999998</v>
      </c>
      <c r="IK106">
        <v>31.9146</v>
      </c>
      <c r="IL106">
        <v>24.245100000000001</v>
      </c>
      <c r="IM106">
        <v>18</v>
      </c>
      <c r="IN106">
        <v>1074.48</v>
      </c>
      <c r="IO106">
        <v>666.56299999999999</v>
      </c>
      <c r="IP106">
        <v>25.000299999999999</v>
      </c>
      <c r="IQ106">
        <v>23.951000000000001</v>
      </c>
      <c r="IR106">
        <v>30</v>
      </c>
      <c r="IS106">
        <v>23.8079</v>
      </c>
      <c r="IT106">
        <v>23.7605</v>
      </c>
      <c r="IU106">
        <v>100</v>
      </c>
      <c r="IV106">
        <v>14.972200000000001</v>
      </c>
      <c r="IW106">
        <v>69.0167</v>
      </c>
      <c r="IX106">
        <v>25</v>
      </c>
      <c r="IY106">
        <v>400</v>
      </c>
      <c r="IZ106">
        <v>17.627400000000002</v>
      </c>
      <c r="JA106">
        <v>103.512</v>
      </c>
      <c r="JB106">
        <v>104.8</v>
      </c>
    </row>
    <row r="107" spans="1:262" x14ac:dyDescent="0.2">
      <c r="A107">
        <v>91</v>
      </c>
      <c r="B107">
        <v>1634338801</v>
      </c>
      <c r="C107">
        <v>1861.9000000953699</v>
      </c>
      <c r="D107" t="s">
        <v>598</v>
      </c>
      <c r="E107" t="s">
        <v>599</v>
      </c>
      <c r="F107" t="s">
        <v>390</v>
      </c>
      <c r="G107">
        <v>1634338801</v>
      </c>
      <c r="H107">
        <f t="shared" si="92"/>
        <v>1.1741417891809303E-4</v>
      </c>
      <c r="I107">
        <f t="shared" si="93"/>
        <v>0.11741417891809303</v>
      </c>
      <c r="J107">
        <f t="shared" si="94"/>
        <v>-0.98002673239057836</v>
      </c>
      <c r="K107">
        <f t="shared" si="95"/>
        <v>31.206700000000001</v>
      </c>
      <c r="L107">
        <f t="shared" si="96"/>
        <v>270.05202377208286</v>
      </c>
      <c r="M107">
        <f t="shared" si="97"/>
        <v>24.584644100344693</v>
      </c>
      <c r="N107">
        <f t="shared" si="98"/>
        <v>2.8409548735458805</v>
      </c>
      <c r="O107">
        <f t="shared" si="99"/>
        <v>6.4537890520415652E-3</v>
      </c>
      <c r="P107">
        <f t="shared" si="100"/>
        <v>2.7605681985776731</v>
      </c>
      <c r="Q107">
        <f t="shared" si="101"/>
        <v>6.4454185823836184E-3</v>
      </c>
      <c r="R107">
        <f t="shared" si="102"/>
        <v>4.0291377463269155E-3</v>
      </c>
      <c r="S107">
        <f t="shared" si="103"/>
        <v>0</v>
      </c>
      <c r="T107">
        <f t="shared" si="104"/>
        <v>25.237790720307018</v>
      </c>
      <c r="U107">
        <f t="shared" si="105"/>
        <v>25.237790720307018</v>
      </c>
      <c r="V107">
        <f t="shared" si="106"/>
        <v>3.2250356612591151</v>
      </c>
      <c r="W107">
        <f t="shared" si="107"/>
        <v>49.847521786867482</v>
      </c>
      <c r="X107">
        <f t="shared" si="108"/>
        <v>1.61069406206592</v>
      </c>
      <c r="Y107">
        <f t="shared" si="109"/>
        <v>3.2312420042720427</v>
      </c>
      <c r="Z107">
        <f t="shared" si="110"/>
        <v>1.6143415991931951</v>
      </c>
      <c r="AA107">
        <f t="shared" si="111"/>
        <v>-5.1779652902879025</v>
      </c>
      <c r="AB107">
        <f t="shared" si="112"/>
        <v>4.8085174887639042</v>
      </c>
      <c r="AC107">
        <f t="shared" si="113"/>
        <v>0.36938777674920598</v>
      </c>
      <c r="AD107">
        <f t="shared" si="114"/>
        <v>-6.0024774792388769E-5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48224.466997545045</v>
      </c>
      <c r="AJ107" t="s">
        <v>391</v>
      </c>
      <c r="AK107" t="s">
        <v>391</v>
      </c>
      <c r="AL107">
        <v>0</v>
      </c>
      <c r="AM107">
        <v>0</v>
      </c>
      <c r="AN107" t="e">
        <f t="shared" si="118"/>
        <v>#DIV/0!</v>
      </c>
      <c r="AO107">
        <v>0</v>
      </c>
      <c r="AP107" t="s">
        <v>391</v>
      </c>
      <c r="AQ107" t="s">
        <v>391</v>
      </c>
      <c r="AR107">
        <v>0</v>
      </c>
      <c r="AS107">
        <v>0</v>
      </c>
      <c r="AT107" t="e">
        <f t="shared" si="119"/>
        <v>#DIV/0!</v>
      </c>
      <c r="AU107">
        <v>0.5</v>
      </c>
      <c r="AV107">
        <f t="shared" si="120"/>
        <v>0</v>
      </c>
      <c r="AW107">
        <f t="shared" si="121"/>
        <v>-0.98002673239057836</v>
      </c>
      <c r="AX107" t="e">
        <f t="shared" si="122"/>
        <v>#DIV/0!</v>
      </c>
      <c r="AY107" t="e">
        <f t="shared" si="123"/>
        <v>#DIV/0!</v>
      </c>
      <c r="AZ107" t="e">
        <f t="shared" si="124"/>
        <v>#DIV/0!</v>
      </c>
      <c r="BA107" t="e">
        <f t="shared" si="125"/>
        <v>#DIV/0!</v>
      </c>
      <c r="BB107" t="s">
        <v>391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 t="e">
        <f t="shared" si="130"/>
        <v>#DIV/0!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v>238</v>
      </c>
      <c r="BM107">
        <v>300</v>
      </c>
      <c r="BN107">
        <v>300</v>
      </c>
      <c r="BO107">
        <v>300</v>
      </c>
      <c r="BP107">
        <v>10402.799999999999</v>
      </c>
      <c r="BQ107">
        <v>978.41</v>
      </c>
      <c r="BR107">
        <v>-7.35668E-3</v>
      </c>
      <c r="BS107">
        <v>3.15</v>
      </c>
      <c r="BT107" t="s">
        <v>391</v>
      </c>
      <c r="BU107" t="s">
        <v>391</v>
      </c>
      <c r="BV107" t="s">
        <v>391</v>
      </c>
      <c r="BW107" t="s">
        <v>391</v>
      </c>
      <c r="BX107" t="s">
        <v>391</v>
      </c>
      <c r="BY107" t="s">
        <v>391</v>
      </c>
      <c r="BZ107" t="s">
        <v>391</v>
      </c>
      <c r="CA107" t="s">
        <v>391</v>
      </c>
      <c r="CB107" t="s">
        <v>391</v>
      </c>
      <c r="CC107" t="s">
        <v>391</v>
      </c>
      <c r="CD107">
        <f t="shared" si="134"/>
        <v>0</v>
      </c>
      <c r="CE107">
        <f t="shared" si="135"/>
        <v>0</v>
      </c>
      <c r="CF107">
        <f t="shared" si="136"/>
        <v>0</v>
      </c>
      <c r="CG107">
        <f t="shared" si="137"/>
        <v>0</v>
      </c>
      <c r="CH107">
        <v>6</v>
      </c>
      <c r="CI107">
        <v>0.5</v>
      </c>
      <c r="CJ107" t="s">
        <v>392</v>
      </c>
      <c r="CK107">
        <v>2</v>
      </c>
      <c r="CL107">
        <v>1634338801</v>
      </c>
      <c r="CM107">
        <v>31.206700000000001</v>
      </c>
      <c r="CN107">
        <v>30.620899999999999</v>
      </c>
      <c r="CO107">
        <v>17.692799999999998</v>
      </c>
      <c r="CP107">
        <v>17.6236</v>
      </c>
      <c r="CQ107">
        <v>29.171500000000002</v>
      </c>
      <c r="CR107">
        <v>17.538399999999999</v>
      </c>
      <c r="CS107">
        <v>1000.03</v>
      </c>
      <c r="CT107">
        <v>90.936800000000005</v>
      </c>
      <c r="CU107">
        <v>9.9896399999999996E-2</v>
      </c>
      <c r="CV107">
        <v>25.270099999999999</v>
      </c>
      <c r="CW107">
        <v>-264.67599999999999</v>
      </c>
      <c r="CX107">
        <v>999.9</v>
      </c>
      <c r="CY107">
        <v>0</v>
      </c>
      <c r="CZ107">
        <v>0</v>
      </c>
      <c r="DA107">
        <v>9970</v>
      </c>
      <c r="DB107">
        <v>0</v>
      </c>
      <c r="DC107">
        <v>0.22065599999999999</v>
      </c>
      <c r="DD107">
        <v>0.58575600000000005</v>
      </c>
      <c r="DE107">
        <v>31.768799999999999</v>
      </c>
      <c r="DF107">
        <v>31.170300000000001</v>
      </c>
      <c r="DG107">
        <v>6.9143300000000005E-2</v>
      </c>
      <c r="DH107">
        <v>30.620899999999999</v>
      </c>
      <c r="DI107">
        <v>17.6236</v>
      </c>
      <c r="DJ107">
        <v>1.6089199999999999</v>
      </c>
      <c r="DK107">
        <v>1.60263</v>
      </c>
      <c r="DL107">
        <v>14.044499999999999</v>
      </c>
      <c r="DM107">
        <v>13.9842</v>
      </c>
      <c r="DN107">
        <v>0</v>
      </c>
      <c r="DO107">
        <v>0</v>
      </c>
      <c r="DP107">
        <v>0</v>
      </c>
      <c r="DQ107">
        <v>0</v>
      </c>
      <c r="DR107">
        <v>3.46</v>
      </c>
      <c r="DS107">
        <v>0</v>
      </c>
      <c r="DT107">
        <v>-21.95</v>
      </c>
      <c r="DU107">
        <v>-1.82</v>
      </c>
      <c r="DV107">
        <v>34.5</v>
      </c>
      <c r="DW107">
        <v>39.561999999999998</v>
      </c>
      <c r="DX107">
        <v>36.75</v>
      </c>
      <c r="DY107">
        <v>39</v>
      </c>
      <c r="DZ107">
        <v>35.436999999999998</v>
      </c>
      <c r="EA107">
        <v>0</v>
      </c>
      <c r="EB107">
        <v>0</v>
      </c>
      <c r="EC107">
        <v>0</v>
      </c>
      <c r="ED107">
        <v>6761.1000001430502</v>
      </c>
      <c r="EE107">
        <v>0</v>
      </c>
      <c r="EF107">
        <v>2.96</v>
      </c>
      <c r="EG107">
        <v>0.29461530844370798</v>
      </c>
      <c r="EH107">
        <v>-7.2238461213234002</v>
      </c>
      <c r="EI107">
        <v>-19.462</v>
      </c>
      <c r="EJ107">
        <v>15</v>
      </c>
      <c r="EK107">
        <v>1634338753.5</v>
      </c>
      <c r="EL107" t="s">
        <v>587</v>
      </c>
      <c r="EM107">
        <v>1634338753.5</v>
      </c>
      <c r="EN107">
        <v>1634338752.5</v>
      </c>
      <c r="EO107">
        <v>138</v>
      </c>
      <c r="EP107">
        <v>-1.4999999999999999E-2</v>
      </c>
      <c r="EQ107">
        <v>-1E-3</v>
      </c>
      <c r="ER107">
        <v>2.0350000000000001</v>
      </c>
      <c r="ES107">
        <v>0.154</v>
      </c>
      <c r="ET107">
        <v>32</v>
      </c>
      <c r="EU107">
        <v>18</v>
      </c>
      <c r="EV107">
        <v>0.23</v>
      </c>
      <c r="EW107">
        <v>0.23</v>
      </c>
      <c r="EX107">
        <v>0.5535426</v>
      </c>
      <c r="EY107">
        <v>-7.6076330206379203E-2</v>
      </c>
      <c r="EZ107">
        <v>2.1816327408388399E-2</v>
      </c>
      <c r="FA107">
        <v>1</v>
      </c>
      <c r="FB107">
        <v>6.4017199999999996E-2</v>
      </c>
      <c r="FC107">
        <v>3.7791332082551497E-2</v>
      </c>
      <c r="FD107">
        <v>3.7049474770906002E-3</v>
      </c>
      <c r="FE107">
        <v>1</v>
      </c>
      <c r="FF107">
        <v>2</v>
      </c>
      <c r="FG107">
        <v>2</v>
      </c>
      <c r="FH107" t="s">
        <v>394</v>
      </c>
      <c r="FI107">
        <v>3.8844599999999998</v>
      </c>
      <c r="FJ107">
        <v>2.7586300000000001</v>
      </c>
      <c r="FK107">
        <v>7.9364199999999996E-3</v>
      </c>
      <c r="FL107">
        <v>8.3607400000000002E-3</v>
      </c>
      <c r="FM107">
        <v>8.4642499999999996E-2</v>
      </c>
      <c r="FN107">
        <v>8.50191E-2</v>
      </c>
      <c r="FO107">
        <v>39086.800000000003</v>
      </c>
      <c r="FP107">
        <v>42905</v>
      </c>
      <c r="FQ107">
        <v>35691.199999999997</v>
      </c>
      <c r="FR107">
        <v>39262.400000000001</v>
      </c>
      <c r="FS107">
        <v>46344.3</v>
      </c>
      <c r="FT107">
        <v>51864.6</v>
      </c>
      <c r="FU107">
        <v>55807</v>
      </c>
      <c r="FV107">
        <v>62952.1</v>
      </c>
      <c r="FW107">
        <v>2.6613500000000001</v>
      </c>
      <c r="FX107">
        <v>2.2601</v>
      </c>
      <c r="FY107">
        <v>-0.66632000000000002</v>
      </c>
      <c r="FZ107">
        <v>0</v>
      </c>
      <c r="GA107">
        <v>-244.751</v>
      </c>
      <c r="GB107">
        <v>999.9</v>
      </c>
      <c r="GC107">
        <v>52.082000000000001</v>
      </c>
      <c r="GD107">
        <v>27.452000000000002</v>
      </c>
      <c r="GE107">
        <v>21.048500000000001</v>
      </c>
      <c r="GF107">
        <v>56.1404</v>
      </c>
      <c r="GG107">
        <v>44.2348</v>
      </c>
      <c r="GH107">
        <v>3</v>
      </c>
      <c r="GI107">
        <v>-0.25280000000000002</v>
      </c>
      <c r="GJ107">
        <v>-0.89511200000000002</v>
      </c>
      <c r="GK107">
        <v>20.148499999999999</v>
      </c>
      <c r="GL107">
        <v>5.2035099999999996</v>
      </c>
      <c r="GM107">
        <v>12.008800000000001</v>
      </c>
      <c r="GN107">
        <v>4.9757499999999997</v>
      </c>
      <c r="GO107">
        <v>3.2930299999999999</v>
      </c>
      <c r="GP107">
        <v>44.7</v>
      </c>
      <c r="GQ107">
        <v>2230.6999999999998</v>
      </c>
      <c r="GR107">
        <v>9999</v>
      </c>
      <c r="GS107">
        <v>9999</v>
      </c>
      <c r="GT107">
        <v>1.8631</v>
      </c>
      <c r="GU107">
        <v>1.8680000000000001</v>
      </c>
      <c r="GV107">
        <v>1.8676999999999999</v>
      </c>
      <c r="GW107">
        <v>1.8689</v>
      </c>
      <c r="GX107">
        <v>1.8697999999999999</v>
      </c>
      <c r="GY107">
        <v>1.8658300000000001</v>
      </c>
      <c r="GZ107">
        <v>1.8669100000000001</v>
      </c>
      <c r="HA107">
        <v>1.86829</v>
      </c>
      <c r="HB107">
        <v>5</v>
      </c>
      <c r="HC107">
        <v>0</v>
      </c>
      <c r="HD107">
        <v>0</v>
      </c>
      <c r="HE107">
        <v>0</v>
      </c>
      <c r="HF107" t="s">
        <v>395</v>
      </c>
      <c r="HG107" t="s">
        <v>396</v>
      </c>
      <c r="HH107" t="s">
        <v>397</v>
      </c>
      <c r="HI107" t="s">
        <v>397</v>
      </c>
      <c r="HJ107" t="s">
        <v>397</v>
      </c>
      <c r="HK107" t="s">
        <v>397</v>
      </c>
      <c r="HL107">
        <v>0</v>
      </c>
      <c r="HM107">
        <v>100</v>
      </c>
      <c r="HN107">
        <v>100</v>
      </c>
      <c r="HO107">
        <v>2.0350000000000001</v>
      </c>
      <c r="HP107">
        <v>0.15440000000000001</v>
      </c>
      <c r="HQ107">
        <v>2.0352000000000001</v>
      </c>
      <c r="HR107">
        <v>0</v>
      </c>
      <c r="HS107">
        <v>0</v>
      </c>
      <c r="HT107">
        <v>0</v>
      </c>
      <c r="HU107">
        <v>0.154365000000002</v>
      </c>
      <c r="HV107">
        <v>0</v>
      </c>
      <c r="HW107">
        <v>0</v>
      </c>
      <c r="HX107">
        <v>0</v>
      </c>
      <c r="HY107">
        <v>-1</v>
      </c>
      <c r="HZ107">
        <v>-1</v>
      </c>
      <c r="IA107">
        <v>-1</v>
      </c>
      <c r="IB107">
        <v>-1</v>
      </c>
      <c r="IC107">
        <v>0.8</v>
      </c>
      <c r="ID107">
        <v>0.8</v>
      </c>
      <c r="IE107">
        <v>0.26611299999999999</v>
      </c>
      <c r="IF107">
        <v>0</v>
      </c>
      <c r="IG107">
        <v>2.9980500000000001</v>
      </c>
      <c r="IH107">
        <v>2.9565399999999999</v>
      </c>
      <c r="II107">
        <v>2.7453599999999998</v>
      </c>
      <c r="IJ107">
        <v>2.32666</v>
      </c>
      <c r="IK107">
        <v>31.9146</v>
      </c>
      <c r="IL107">
        <v>24.2364</v>
      </c>
      <c r="IM107">
        <v>18</v>
      </c>
      <c r="IN107">
        <v>1077.31</v>
      </c>
      <c r="IO107">
        <v>666.46100000000001</v>
      </c>
      <c r="IP107">
        <v>25.000299999999999</v>
      </c>
      <c r="IQ107">
        <v>23.951000000000001</v>
      </c>
      <c r="IR107">
        <v>30.0002</v>
      </c>
      <c r="IS107">
        <v>23.8079</v>
      </c>
      <c r="IT107">
        <v>23.7605</v>
      </c>
      <c r="IU107">
        <v>100</v>
      </c>
      <c r="IV107">
        <v>14.972200000000001</v>
      </c>
      <c r="IW107">
        <v>69.0167</v>
      </c>
      <c r="IX107">
        <v>25</v>
      </c>
      <c r="IY107">
        <v>400</v>
      </c>
      <c r="IZ107">
        <v>17.627400000000002</v>
      </c>
      <c r="JA107">
        <v>103.512</v>
      </c>
      <c r="JB107">
        <v>104.8</v>
      </c>
    </row>
    <row r="108" spans="1:262" x14ac:dyDescent="0.2">
      <c r="A108">
        <v>92</v>
      </c>
      <c r="B108">
        <v>1634338806</v>
      </c>
      <c r="C108">
        <v>1866.9000000953699</v>
      </c>
      <c r="D108" t="s">
        <v>600</v>
      </c>
      <c r="E108" t="s">
        <v>601</v>
      </c>
      <c r="F108" t="s">
        <v>390</v>
      </c>
      <c r="G108">
        <v>1634338806</v>
      </c>
      <c r="H108">
        <f t="shared" si="92"/>
        <v>1.2012277440719051E-4</v>
      </c>
      <c r="I108">
        <f t="shared" si="93"/>
        <v>0.12012277440719052</v>
      </c>
      <c r="J108">
        <f t="shared" si="94"/>
        <v>-0.90287206216039562</v>
      </c>
      <c r="K108">
        <f t="shared" si="95"/>
        <v>31.018899999999999</v>
      </c>
      <c r="L108">
        <f t="shared" si="96"/>
        <v>246.02914507349462</v>
      </c>
      <c r="M108">
        <f t="shared" si="97"/>
        <v>22.397579295408256</v>
      </c>
      <c r="N108">
        <f t="shared" si="98"/>
        <v>2.8238454114808298</v>
      </c>
      <c r="O108">
        <f t="shared" si="99"/>
        <v>6.6023922418515946E-3</v>
      </c>
      <c r="P108">
        <f t="shared" si="100"/>
        <v>2.7650129538898729</v>
      </c>
      <c r="Q108">
        <f t="shared" si="101"/>
        <v>6.5936462061968928E-3</v>
      </c>
      <c r="R108">
        <f t="shared" si="102"/>
        <v>4.1218136928698737E-3</v>
      </c>
      <c r="S108">
        <f t="shared" si="103"/>
        <v>0</v>
      </c>
      <c r="T108">
        <f t="shared" si="104"/>
        <v>25.238994781046987</v>
      </c>
      <c r="U108">
        <f t="shared" si="105"/>
        <v>25.238994781046987</v>
      </c>
      <c r="V108">
        <f t="shared" si="106"/>
        <v>3.2252667642934374</v>
      </c>
      <c r="W108">
        <f t="shared" si="107"/>
        <v>49.845887241038128</v>
      </c>
      <c r="X108">
        <f t="shared" si="108"/>
        <v>1.6108233323672099</v>
      </c>
      <c r="Y108">
        <f t="shared" si="109"/>
        <v>3.2316073030816046</v>
      </c>
      <c r="Z108">
        <f t="shared" si="110"/>
        <v>1.6144434319262275</v>
      </c>
      <c r="AA108">
        <f t="shared" si="111"/>
        <v>-5.2974143513571015</v>
      </c>
      <c r="AB108">
        <f t="shared" si="112"/>
        <v>4.9200014618569119</v>
      </c>
      <c r="AC108">
        <f t="shared" si="113"/>
        <v>0.37735025031754071</v>
      </c>
      <c r="AD108">
        <f t="shared" si="114"/>
        <v>-6.2639182648815961E-5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48345.825245940861</v>
      </c>
      <c r="AJ108" t="s">
        <v>391</v>
      </c>
      <c r="AK108" t="s">
        <v>391</v>
      </c>
      <c r="AL108">
        <v>0</v>
      </c>
      <c r="AM108">
        <v>0</v>
      </c>
      <c r="AN108" t="e">
        <f t="shared" si="118"/>
        <v>#DIV/0!</v>
      </c>
      <c r="AO108">
        <v>0</v>
      </c>
      <c r="AP108" t="s">
        <v>391</v>
      </c>
      <c r="AQ108" t="s">
        <v>391</v>
      </c>
      <c r="AR108">
        <v>0</v>
      </c>
      <c r="AS108">
        <v>0</v>
      </c>
      <c r="AT108" t="e">
        <f t="shared" si="119"/>
        <v>#DIV/0!</v>
      </c>
      <c r="AU108">
        <v>0.5</v>
      </c>
      <c r="AV108">
        <f t="shared" si="120"/>
        <v>0</v>
      </c>
      <c r="AW108">
        <f t="shared" si="121"/>
        <v>-0.90287206216039562</v>
      </c>
      <c r="AX108" t="e">
        <f t="shared" si="122"/>
        <v>#DIV/0!</v>
      </c>
      <c r="AY108" t="e">
        <f t="shared" si="123"/>
        <v>#DIV/0!</v>
      </c>
      <c r="AZ108" t="e">
        <f t="shared" si="124"/>
        <v>#DIV/0!</v>
      </c>
      <c r="BA108" t="e">
        <f t="shared" si="125"/>
        <v>#DIV/0!</v>
      </c>
      <c r="BB108" t="s">
        <v>391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 t="e">
        <f t="shared" si="130"/>
        <v>#DIV/0!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v>238</v>
      </c>
      <c r="BM108">
        <v>300</v>
      </c>
      <c r="BN108">
        <v>300</v>
      </c>
      <c r="BO108">
        <v>300</v>
      </c>
      <c r="BP108">
        <v>10402.799999999999</v>
      </c>
      <c r="BQ108">
        <v>978.41</v>
      </c>
      <c r="BR108">
        <v>-7.35668E-3</v>
      </c>
      <c r="BS108">
        <v>3.15</v>
      </c>
      <c r="BT108" t="s">
        <v>391</v>
      </c>
      <c r="BU108" t="s">
        <v>391</v>
      </c>
      <c r="BV108" t="s">
        <v>391</v>
      </c>
      <c r="BW108" t="s">
        <v>391</v>
      </c>
      <c r="BX108" t="s">
        <v>391</v>
      </c>
      <c r="BY108" t="s">
        <v>391</v>
      </c>
      <c r="BZ108" t="s">
        <v>391</v>
      </c>
      <c r="CA108" t="s">
        <v>391</v>
      </c>
      <c r="CB108" t="s">
        <v>391</v>
      </c>
      <c r="CC108" t="s">
        <v>391</v>
      </c>
      <c r="CD108">
        <f t="shared" si="134"/>
        <v>0</v>
      </c>
      <c r="CE108">
        <f t="shared" si="135"/>
        <v>0</v>
      </c>
      <c r="CF108">
        <f t="shared" si="136"/>
        <v>0</v>
      </c>
      <c r="CG108">
        <f t="shared" si="137"/>
        <v>0</v>
      </c>
      <c r="CH108">
        <v>6</v>
      </c>
      <c r="CI108">
        <v>0.5</v>
      </c>
      <c r="CJ108" t="s">
        <v>392</v>
      </c>
      <c r="CK108">
        <v>2</v>
      </c>
      <c r="CL108">
        <v>1634338806</v>
      </c>
      <c r="CM108">
        <v>31.018899999999999</v>
      </c>
      <c r="CN108">
        <v>30.479399999999998</v>
      </c>
      <c r="CO108">
        <v>17.694299999999998</v>
      </c>
      <c r="CP108">
        <v>17.6235</v>
      </c>
      <c r="CQ108">
        <v>28.983699999999999</v>
      </c>
      <c r="CR108">
        <v>17.539899999999999</v>
      </c>
      <c r="CS108">
        <v>999.97699999999998</v>
      </c>
      <c r="CT108">
        <v>90.936499999999995</v>
      </c>
      <c r="CU108">
        <v>9.9784700000000004E-2</v>
      </c>
      <c r="CV108">
        <v>25.271999999999998</v>
      </c>
      <c r="CW108">
        <v>-264.70100000000002</v>
      </c>
      <c r="CX108">
        <v>999.9</v>
      </c>
      <c r="CY108">
        <v>0</v>
      </c>
      <c r="CZ108">
        <v>0</v>
      </c>
      <c r="DA108">
        <v>9996.25</v>
      </c>
      <c r="DB108">
        <v>0</v>
      </c>
      <c r="DC108">
        <v>0.228931</v>
      </c>
      <c r="DD108">
        <v>0.53950900000000002</v>
      </c>
      <c r="DE108">
        <v>31.5776</v>
      </c>
      <c r="DF108">
        <v>31.026199999999999</v>
      </c>
      <c r="DG108">
        <v>7.0781700000000003E-2</v>
      </c>
      <c r="DH108">
        <v>30.479399999999998</v>
      </c>
      <c r="DI108">
        <v>17.6235</v>
      </c>
      <c r="DJ108">
        <v>1.6090599999999999</v>
      </c>
      <c r="DK108">
        <v>1.6026199999999999</v>
      </c>
      <c r="DL108">
        <v>14.0458</v>
      </c>
      <c r="DM108">
        <v>13.984</v>
      </c>
      <c r="DN108">
        <v>0</v>
      </c>
      <c r="DO108">
        <v>0</v>
      </c>
      <c r="DP108">
        <v>0</v>
      </c>
      <c r="DQ108">
        <v>0</v>
      </c>
      <c r="DR108">
        <v>2.98</v>
      </c>
      <c r="DS108">
        <v>0</v>
      </c>
      <c r="DT108">
        <v>-22.34</v>
      </c>
      <c r="DU108">
        <v>-1.69</v>
      </c>
      <c r="DV108">
        <v>34.5</v>
      </c>
      <c r="DW108">
        <v>39.625</v>
      </c>
      <c r="DX108">
        <v>36.811999999999998</v>
      </c>
      <c r="DY108">
        <v>39.061999999999998</v>
      </c>
      <c r="DZ108">
        <v>35.5</v>
      </c>
      <c r="EA108">
        <v>0</v>
      </c>
      <c r="EB108">
        <v>0</v>
      </c>
      <c r="EC108">
        <v>0</v>
      </c>
      <c r="ED108">
        <v>6765.9000000953702</v>
      </c>
      <c r="EE108">
        <v>0</v>
      </c>
      <c r="EF108">
        <v>3.1032000000000002</v>
      </c>
      <c r="EG108">
        <v>8.0769170734282095E-2</v>
      </c>
      <c r="EH108">
        <v>-9.2069229171002291</v>
      </c>
      <c r="EI108">
        <v>-19.776399999999999</v>
      </c>
      <c r="EJ108">
        <v>15</v>
      </c>
      <c r="EK108">
        <v>1634338753.5</v>
      </c>
      <c r="EL108" t="s">
        <v>587</v>
      </c>
      <c r="EM108">
        <v>1634338753.5</v>
      </c>
      <c r="EN108">
        <v>1634338752.5</v>
      </c>
      <c r="EO108">
        <v>138</v>
      </c>
      <c r="EP108">
        <v>-1.4999999999999999E-2</v>
      </c>
      <c r="EQ108">
        <v>-1E-3</v>
      </c>
      <c r="ER108">
        <v>2.0350000000000001</v>
      </c>
      <c r="ES108">
        <v>0.154</v>
      </c>
      <c r="ET108">
        <v>32</v>
      </c>
      <c r="EU108">
        <v>18</v>
      </c>
      <c r="EV108">
        <v>0.23</v>
      </c>
      <c r="EW108">
        <v>0.23</v>
      </c>
      <c r="EX108">
        <v>0.55663148780487803</v>
      </c>
      <c r="EY108">
        <v>1.3195526132403899E-2</v>
      </c>
      <c r="EZ108">
        <v>2.3501175281583402E-2</v>
      </c>
      <c r="FA108">
        <v>1</v>
      </c>
      <c r="FB108">
        <v>6.6659926829268301E-2</v>
      </c>
      <c r="FC108">
        <v>2.4848678048780399E-2</v>
      </c>
      <c r="FD108">
        <v>2.5615384717881801E-3</v>
      </c>
      <c r="FE108">
        <v>1</v>
      </c>
      <c r="FF108">
        <v>2</v>
      </c>
      <c r="FG108">
        <v>2</v>
      </c>
      <c r="FH108" t="s">
        <v>394</v>
      </c>
      <c r="FI108">
        <v>3.8843800000000002</v>
      </c>
      <c r="FJ108">
        <v>2.75874</v>
      </c>
      <c r="FK108">
        <v>7.8856099999999995E-3</v>
      </c>
      <c r="FL108">
        <v>8.3223099999999994E-3</v>
      </c>
      <c r="FM108">
        <v>8.4647700000000006E-2</v>
      </c>
      <c r="FN108">
        <v>8.5018499999999997E-2</v>
      </c>
      <c r="FO108">
        <v>39088.800000000003</v>
      </c>
      <c r="FP108">
        <v>42906.5</v>
      </c>
      <c r="FQ108">
        <v>35691.300000000003</v>
      </c>
      <c r="FR108">
        <v>39262.199999999997</v>
      </c>
      <c r="FS108">
        <v>46344.2</v>
      </c>
      <c r="FT108">
        <v>51864.3</v>
      </c>
      <c r="FU108">
        <v>55807.199999999997</v>
      </c>
      <c r="FV108">
        <v>62951.7</v>
      </c>
      <c r="FW108">
        <v>2.6594699999999998</v>
      </c>
      <c r="FX108">
        <v>2.2602199999999999</v>
      </c>
      <c r="FY108">
        <v>-0.66709499999999999</v>
      </c>
      <c r="FZ108">
        <v>0</v>
      </c>
      <c r="GA108">
        <v>-244.75200000000001</v>
      </c>
      <c r="GB108">
        <v>999.9</v>
      </c>
      <c r="GC108">
        <v>52.082000000000001</v>
      </c>
      <c r="GD108">
        <v>27.452000000000002</v>
      </c>
      <c r="GE108">
        <v>21.0501</v>
      </c>
      <c r="GF108">
        <v>56.180399999999999</v>
      </c>
      <c r="GG108">
        <v>44.270800000000001</v>
      </c>
      <c r="GH108">
        <v>3</v>
      </c>
      <c r="GI108">
        <v>-0.252942</v>
      </c>
      <c r="GJ108">
        <v>-0.892092</v>
      </c>
      <c r="GK108">
        <v>20.148499999999999</v>
      </c>
      <c r="GL108">
        <v>5.2035099999999996</v>
      </c>
      <c r="GM108">
        <v>12.0082</v>
      </c>
      <c r="GN108">
        <v>4.9757999999999996</v>
      </c>
      <c r="GO108">
        <v>3.2930299999999999</v>
      </c>
      <c r="GP108">
        <v>44.7</v>
      </c>
      <c r="GQ108">
        <v>2231</v>
      </c>
      <c r="GR108">
        <v>9999</v>
      </c>
      <c r="GS108">
        <v>9999</v>
      </c>
      <c r="GT108">
        <v>1.8631</v>
      </c>
      <c r="GU108">
        <v>1.8680000000000001</v>
      </c>
      <c r="GV108">
        <v>1.8676999999999999</v>
      </c>
      <c r="GW108">
        <v>1.8689</v>
      </c>
      <c r="GX108">
        <v>1.8697999999999999</v>
      </c>
      <c r="GY108">
        <v>1.8658300000000001</v>
      </c>
      <c r="GZ108">
        <v>1.8669100000000001</v>
      </c>
      <c r="HA108">
        <v>1.86829</v>
      </c>
      <c r="HB108">
        <v>5</v>
      </c>
      <c r="HC108">
        <v>0</v>
      </c>
      <c r="HD108">
        <v>0</v>
      </c>
      <c r="HE108">
        <v>0</v>
      </c>
      <c r="HF108" t="s">
        <v>395</v>
      </c>
      <c r="HG108" t="s">
        <v>396</v>
      </c>
      <c r="HH108" t="s">
        <v>397</v>
      </c>
      <c r="HI108" t="s">
        <v>397</v>
      </c>
      <c r="HJ108" t="s">
        <v>397</v>
      </c>
      <c r="HK108" t="s">
        <v>397</v>
      </c>
      <c r="HL108">
        <v>0</v>
      </c>
      <c r="HM108">
        <v>100</v>
      </c>
      <c r="HN108">
        <v>100</v>
      </c>
      <c r="HO108">
        <v>2.0350000000000001</v>
      </c>
      <c r="HP108">
        <v>0.15440000000000001</v>
      </c>
      <c r="HQ108">
        <v>2.0352000000000001</v>
      </c>
      <c r="HR108">
        <v>0</v>
      </c>
      <c r="HS108">
        <v>0</v>
      </c>
      <c r="HT108">
        <v>0</v>
      </c>
      <c r="HU108">
        <v>0.154365000000002</v>
      </c>
      <c r="HV108">
        <v>0</v>
      </c>
      <c r="HW108">
        <v>0</v>
      </c>
      <c r="HX108">
        <v>0</v>
      </c>
      <c r="HY108">
        <v>-1</v>
      </c>
      <c r="HZ108">
        <v>-1</v>
      </c>
      <c r="IA108">
        <v>-1</v>
      </c>
      <c r="IB108">
        <v>-1</v>
      </c>
      <c r="IC108">
        <v>0.9</v>
      </c>
      <c r="ID108">
        <v>0.9</v>
      </c>
      <c r="IE108">
        <v>0.26489299999999999</v>
      </c>
      <c r="IF108">
        <v>0</v>
      </c>
      <c r="IG108">
        <v>2.9980500000000001</v>
      </c>
      <c r="IH108">
        <v>2.9565399999999999</v>
      </c>
      <c r="II108">
        <v>2.7453599999999998</v>
      </c>
      <c r="IJ108">
        <v>2.32178</v>
      </c>
      <c r="IK108">
        <v>31.9146</v>
      </c>
      <c r="IL108">
        <v>24.245100000000001</v>
      </c>
      <c r="IM108">
        <v>18</v>
      </c>
      <c r="IN108">
        <v>1075.04</v>
      </c>
      <c r="IO108">
        <v>666.56299999999999</v>
      </c>
      <c r="IP108">
        <v>25.000499999999999</v>
      </c>
      <c r="IQ108">
        <v>23.9529</v>
      </c>
      <c r="IR108">
        <v>30</v>
      </c>
      <c r="IS108">
        <v>23.8079</v>
      </c>
      <c r="IT108">
        <v>23.7605</v>
      </c>
      <c r="IU108">
        <v>100</v>
      </c>
      <c r="IV108">
        <v>14.972200000000001</v>
      </c>
      <c r="IW108">
        <v>69.0167</v>
      </c>
      <c r="IX108">
        <v>25</v>
      </c>
      <c r="IY108">
        <v>400</v>
      </c>
      <c r="IZ108">
        <v>17.627400000000002</v>
      </c>
      <c r="JA108">
        <v>103.51300000000001</v>
      </c>
      <c r="JB108">
        <v>104.79900000000001</v>
      </c>
    </row>
    <row r="109" spans="1:262" x14ac:dyDescent="0.2">
      <c r="A109">
        <v>93</v>
      </c>
      <c r="B109">
        <v>1634338811</v>
      </c>
      <c r="C109">
        <v>1871.9000000953699</v>
      </c>
      <c r="D109" t="s">
        <v>602</v>
      </c>
      <c r="E109" t="s">
        <v>603</v>
      </c>
      <c r="F109" t="s">
        <v>390</v>
      </c>
      <c r="G109">
        <v>1634338811</v>
      </c>
      <c r="H109">
        <f t="shared" si="92"/>
        <v>1.2351911524479515E-4</v>
      </c>
      <c r="I109">
        <f t="shared" si="93"/>
        <v>0.12351911524479514</v>
      </c>
      <c r="J109">
        <f t="shared" si="94"/>
        <v>-0.87814488619156239</v>
      </c>
      <c r="K109">
        <f t="shared" si="95"/>
        <v>30.858000000000001</v>
      </c>
      <c r="L109">
        <f t="shared" si="96"/>
        <v>234.28890482363437</v>
      </c>
      <c r="M109">
        <f t="shared" si="97"/>
        <v>21.328825249464547</v>
      </c>
      <c r="N109">
        <f t="shared" si="98"/>
        <v>2.8092021260820004</v>
      </c>
      <c r="O109">
        <f t="shared" si="99"/>
        <v>6.7858138895399616E-3</v>
      </c>
      <c r="P109">
        <f t="shared" si="100"/>
        <v>2.7590739411157528</v>
      </c>
      <c r="Q109">
        <f t="shared" si="101"/>
        <v>6.7765556654819934E-3</v>
      </c>
      <c r="R109">
        <f t="shared" si="102"/>
        <v>4.236178034954045E-3</v>
      </c>
      <c r="S109">
        <f t="shared" si="103"/>
        <v>0</v>
      </c>
      <c r="T109">
        <f t="shared" si="104"/>
        <v>25.244093904685279</v>
      </c>
      <c r="U109">
        <f t="shared" si="105"/>
        <v>25.244093904685279</v>
      </c>
      <c r="V109">
        <f t="shared" si="106"/>
        <v>3.2262456319231139</v>
      </c>
      <c r="W109">
        <f t="shared" si="107"/>
        <v>49.832384830181191</v>
      </c>
      <c r="X109">
        <f t="shared" si="108"/>
        <v>1.6109715439411003</v>
      </c>
      <c r="Y109">
        <f t="shared" si="109"/>
        <v>3.2327803484239603</v>
      </c>
      <c r="Z109">
        <f t="shared" si="110"/>
        <v>1.6152740879820136</v>
      </c>
      <c r="AA109">
        <f t="shared" si="111"/>
        <v>-5.4471929822954657</v>
      </c>
      <c r="AB109">
        <f t="shared" si="112"/>
        <v>5.0583112676196764</v>
      </c>
      <c r="AC109">
        <f t="shared" si="113"/>
        <v>0.388815216279842</v>
      </c>
      <c r="AD109">
        <f t="shared" si="114"/>
        <v>-6.6498395947078848E-5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48182.280428455546</v>
      </c>
      <c r="AJ109" t="s">
        <v>391</v>
      </c>
      <c r="AK109" t="s">
        <v>391</v>
      </c>
      <c r="AL109">
        <v>0</v>
      </c>
      <c r="AM109">
        <v>0</v>
      </c>
      <c r="AN109" t="e">
        <f t="shared" si="118"/>
        <v>#DIV/0!</v>
      </c>
      <c r="AO109">
        <v>0</v>
      </c>
      <c r="AP109" t="s">
        <v>391</v>
      </c>
      <c r="AQ109" t="s">
        <v>391</v>
      </c>
      <c r="AR109">
        <v>0</v>
      </c>
      <c r="AS109">
        <v>0</v>
      </c>
      <c r="AT109" t="e">
        <f t="shared" si="119"/>
        <v>#DIV/0!</v>
      </c>
      <c r="AU109">
        <v>0.5</v>
      </c>
      <c r="AV109">
        <f t="shared" si="120"/>
        <v>0</v>
      </c>
      <c r="AW109">
        <f t="shared" si="121"/>
        <v>-0.87814488619156239</v>
      </c>
      <c r="AX109" t="e">
        <f t="shared" si="122"/>
        <v>#DIV/0!</v>
      </c>
      <c r="AY109" t="e">
        <f t="shared" si="123"/>
        <v>#DIV/0!</v>
      </c>
      <c r="AZ109" t="e">
        <f t="shared" si="124"/>
        <v>#DIV/0!</v>
      </c>
      <c r="BA109" t="e">
        <f t="shared" si="125"/>
        <v>#DIV/0!</v>
      </c>
      <c r="BB109" t="s">
        <v>391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 t="e">
        <f t="shared" si="130"/>
        <v>#DIV/0!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v>238</v>
      </c>
      <c r="BM109">
        <v>300</v>
      </c>
      <c r="BN109">
        <v>300</v>
      </c>
      <c r="BO109">
        <v>300</v>
      </c>
      <c r="BP109">
        <v>10402.799999999999</v>
      </c>
      <c r="BQ109">
        <v>978.41</v>
      </c>
      <c r="BR109">
        <v>-7.35668E-3</v>
      </c>
      <c r="BS109">
        <v>3.15</v>
      </c>
      <c r="BT109" t="s">
        <v>391</v>
      </c>
      <c r="BU109" t="s">
        <v>391</v>
      </c>
      <c r="BV109" t="s">
        <v>391</v>
      </c>
      <c r="BW109" t="s">
        <v>391</v>
      </c>
      <c r="BX109" t="s">
        <v>391</v>
      </c>
      <c r="BY109" t="s">
        <v>391</v>
      </c>
      <c r="BZ109" t="s">
        <v>391</v>
      </c>
      <c r="CA109" t="s">
        <v>391</v>
      </c>
      <c r="CB109" t="s">
        <v>391</v>
      </c>
      <c r="CC109" t="s">
        <v>391</v>
      </c>
      <c r="CD109">
        <f t="shared" si="134"/>
        <v>0</v>
      </c>
      <c r="CE109">
        <f t="shared" si="135"/>
        <v>0</v>
      </c>
      <c r="CF109">
        <f t="shared" si="136"/>
        <v>0</v>
      </c>
      <c r="CG109">
        <f t="shared" si="137"/>
        <v>0</v>
      </c>
      <c r="CH109">
        <v>6</v>
      </c>
      <c r="CI109">
        <v>0.5</v>
      </c>
      <c r="CJ109" t="s">
        <v>392</v>
      </c>
      <c r="CK109">
        <v>2</v>
      </c>
      <c r="CL109">
        <v>1634338811</v>
      </c>
      <c r="CM109">
        <v>30.858000000000001</v>
      </c>
      <c r="CN109">
        <v>30.333400000000001</v>
      </c>
      <c r="CO109">
        <v>17.695900000000002</v>
      </c>
      <c r="CP109">
        <v>17.623100000000001</v>
      </c>
      <c r="CQ109">
        <v>28.822800000000001</v>
      </c>
      <c r="CR109">
        <v>17.541499999999999</v>
      </c>
      <c r="CS109">
        <v>1000</v>
      </c>
      <c r="CT109">
        <v>90.936300000000003</v>
      </c>
      <c r="CU109">
        <v>0.100129</v>
      </c>
      <c r="CV109">
        <v>25.278099999999998</v>
      </c>
      <c r="CW109">
        <v>-264.66800000000001</v>
      </c>
      <c r="CX109">
        <v>999.9</v>
      </c>
      <c r="CY109">
        <v>0</v>
      </c>
      <c r="CZ109">
        <v>0</v>
      </c>
      <c r="DA109">
        <v>9961.25</v>
      </c>
      <c r="DB109">
        <v>0</v>
      </c>
      <c r="DC109">
        <v>0.228931</v>
      </c>
      <c r="DD109">
        <v>0.52463000000000004</v>
      </c>
      <c r="DE109">
        <v>31.413900000000002</v>
      </c>
      <c r="DF109">
        <v>30.877600000000001</v>
      </c>
      <c r="DG109">
        <v>7.2769200000000006E-2</v>
      </c>
      <c r="DH109">
        <v>30.333400000000001</v>
      </c>
      <c r="DI109">
        <v>17.623100000000001</v>
      </c>
      <c r="DJ109">
        <v>1.6092</v>
      </c>
      <c r="DK109">
        <v>1.6025799999999999</v>
      </c>
      <c r="DL109">
        <v>14.0471</v>
      </c>
      <c r="DM109">
        <v>13.983599999999999</v>
      </c>
      <c r="DN109">
        <v>0</v>
      </c>
      <c r="DO109">
        <v>0</v>
      </c>
      <c r="DP109">
        <v>0</v>
      </c>
      <c r="DQ109">
        <v>0</v>
      </c>
      <c r="DR109">
        <v>3.86</v>
      </c>
      <c r="DS109">
        <v>0</v>
      </c>
      <c r="DT109">
        <v>-18.73</v>
      </c>
      <c r="DU109">
        <v>-0.93</v>
      </c>
      <c r="DV109">
        <v>34.561999999999998</v>
      </c>
      <c r="DW109">
        <v>39.686999999999998</v>
      </c>
      <c r="DX109">
        <v>36.811999999999998</v>
      </c>
      <c r="DY109">
        <v>39.125</v>
      </c>
      <c r="DZ109">
        <v>35.5</v>
      </c>
      <c r="EA109">
        <v>0</v>
      </c>
      <c r="EB109">
        <v>0</v>
      </c>
      <c r="EC109">
        <v>0</v>
      </c>
      <c r="ED109">
        <v>6770.7000000476801</v>
      </c>
      <c r="EE109">
        <v>0</v>
      </c>
      <c r="EF109">
        <v>3.2395999999999998</v>
      </c>
      <c r="EG109">
        <v>2.72923078955513</v>
      </c>
      <c r="EH109">
        <v>10.1815385730497</v>
      </c>
      <c r="EI109">
        <v>-19.552399999999999</v>
      </c>
      <c r="EJ109">
        <v>15</v>
      </c>
      <c r="EK109">
        <v>1634338753.5</v>
      </c>
      <c r="EL109" t="s">
        <v>587</v>
      </c>
      <c r="EM109">
        <v>1634338753.5</v>
      </c>
      <c r="EN109">
        <v>1634338752.5</v>
      </c>
      <c r="EO109">
        <v>138</v>
      </c>
      <c r="EP109">
        <v>-1.4999999999999999E-2</v>
      </c>
      <c r="EQ109">
        <v>-1E-3</v>
      </c>
      <c r="ER109">
        <v>2.0350000000000001</v>
      </c>
      <c r="ES109">
        <v>0.154</v>
      </c>
      <c r="ET109">
        <v>32</v>
      </c>
      <c r="EU109">
        <v>18</v>
      </c>
      <c r="EV109">
        <v>0.23</v>
      </c>
      <c r="EW109">
        <v>0.23</v>
      </c>
      <c r="EX109">
        <v>0.54605262499999996</v>
      </c>
      <c r="EY109">
        <v>3.2555009380859801E-3</v>
      </c>
      <c r="EZ109">
        <v>2.423851547299E-2</v>
      </c>
      <c r="FA109">
        <v>1</v>
      </c>
      <c r="FB109">
        <v>6.8788192499999998E-2</v>
      </c>
      <c r="FC109">
        <v>2.16797076923077E-2</v>
      </c>
      <c r="FD109">
        <v>2.1615193507562602E-3</v>
      </c>
      <c r="FE109">
        <v>1</v>
      </c>
      <c r="FF109">
        <v>2</v>
      </c>
      <c r="FG109">
        <v>2</v>
      </c>
      <c r="FH109" t="s">
        <v>394</v>
      </c>
      <c r="FI109">
        <v>3.88442</v>
      </c>
      <c r="FJ109">
        <v>2.7587799999999998</v>
      </c>
      <c r="FK109">
        <v>7.8420799999999995E-3</v>
      </c>
      <c r="FL109">
        <v>8.2826800000000006E-3</v>
      </c>
      <c r="FM109">
        <v>8.4652900000000003E-2</v>
      </c>
      <c r="FN109">
        <v>8.5016800000000003E-2</v>
      </c>
      <c r="FO109">
        <v>39090.400000000001</v>
      </c>
      <c r="FP109">
        <v>42907.9</v>
      </c>
      <c r="FQ109">
        <v>35691.1</v>
      </c>
      <c r="FR109">
        <v>39261.9</v>
      </c>
      <c r="FS109">
        <v>46343.8</v>
      </c>
      <c r="FT109">
        <v>51864.2</v>
      </c>
      <c r="FU109">
        <v>55807</v>
      </c>
      <c r="FV109">
        <v>62951.5</v>
      </c>
      <c r="FW109">
        <v>2.65917</v>
      </c>
      <c r="FX109">
        <v>2.26017</v>
      </c>
      <c r="FY109">
        <v>-0.66590300000000002</v>
      </c>
      <c r="FZ109">
        <v>0</v>
      </c>
      <c r="GA109">
        <v>-244.755</v>
      </c>
      <c r="GB109">
        <v>999.9</v>
      </c>
      <c r="GC109">
        <v>52.082000000000001</v>
      </c>
      <c r="GD109">
        <v>27.452000000000002</v>
      </c>
      <c r="GE109">
        <v>21.0501</v>
      </c>
      <c r="GF109">
        <v>56.370399999999997</v>
      </c>
      <c r="GG109">
        <v>44.278799999999997</v>
      </c>
      <c r="GH109">
        <v>3</v>
      </c>
      <c r="GI109">
        <v>-0.25288100000000002</v>
      </c>
      <c r="GJ109">
        <v>-0.89161999999999997</v>
      </c>
      <c r="GK109">
        <v>20.148700000000002</v>
      </c>
      <c r="GL109">
        <v>5.2030599999999998</v>
      </c>
      <c r="GM109">
        <v>12.0082</v>
      </c>
      <c r="GN109">
        <v>4.9757499999999997</v>
      </c>
      <c r="GO109">
        <v>3.2930000000000001</v>
      </c>
      <c r="GP109">
        <v>44.7</v>
      </c>
      <c r="GQ109">
        <v>2231</v>
      </c>
      <c r="GR109">
        <v>9999</v>
      </c>
      <c r="GS109">
        <v>9999</v>
      </c>
      <c r="GT109">
        <v>1.8631</v>
      </c>
      <c r="GU109">
        <v>1.86799</v>
      </c>
      <c r="GV109">
        <v>1.8676999999999999</v>
      </c>
      <c r="GW109">
        <v>1.8689</v>
      </c>
      <c r="GX109">
        <v>1.8697999999999999</v>
      </c>
      <c r="GY109">
        <v>1.8658300000000001</v>
      </c>
      <c r="GZ109">
        <v>1.8669100000000001</v>
      </c>
      <c r="HA109">
        <v>1.86829</v>
      </c>
      <c r="HB109">
        <v>5</v>
      </c>
      <c r="HC109">
        <v>0</v>
      </c>
      <c r="HD109">
        <v>0</v>
      </c>
      <c r="HE109">
        <v>0</v>
      </c>
      <c r="HF109" t="s">
        <v>395</v>
      </c>
      <c r="HG109" t="s">
        <v>396</v>
      </c>
      <c r="HH109" t="s">
        <v>397</v>
      </c>
      <c r="HI109" t="s">
        <v>397</v>
      </c>
      <c r="HJ109" t="s">
        <v>397</v>
      </c>
      <c r="HK109" t="s">
        <v>397</v>
      </c>
      <c r="HL109">
        <v>0</v>
      </c>
      <c r="HM109">
        <v>100</v>
      </c>
      <c r="HN109">
        <v>100</v>
      </c>
      <c r="HO109">
        <v>2.0350000000000001</v>
      </c>
      <c r="HP109">
        <v>0.15440000000000001</v>
      </c>
      <c r="HQ109">
        <v>2.0352000000000001</v>
      </c>
      <c r="HR109">
        <v>0</v>
      </c>
      <c r="HS109">
        <v>0</v>
      </c>
      <c r="HT109">
        <v>0</v>
      </c>
      <c r="HU109">
        <v>0.154365000000002</v>
      </c>
      <c r="HV109">
        <v>0</v>
      </c>
      <c r="HW109">
        <v>0</v>
      </c>
      <c r="HX109">
        <v>0</v>
      </c>
      <c r="HY109">
        <v>-1</v>
      </c>
      <c r="HZ109">
        <v>-1</v>
      </c>
      <c r="IA109">
        <v>-1</v>
      </c>
      <c r="IB109">
        <v>-1</v>
      </c>
      <c r="IC109">
        <v>1</v>
      </c>
      <c r="ID109">
        <v>1</v>
      </c>
      <c r="IE109">
        <v>0.26489299999999999</v>
      </c>
      <c r="IF109">
        <v>0</v>
      </c>
      <c r="IG109">
        <v>2.9980500000000001</v>
      </c>
      <c r="IH109">
        <v>2.9565399999999999</v>
      </c>
      <c r="II109">
        <v>2.7453599999999998</v>
      </c>
      <c r="IJ109">
        <v>2.32178</v>
      </c>
      <c r="IK109">
        <v>31.9146</v>
      </c>
      <c r="IL109">
        <v>24.2364</v>
      </c>
      <c r="IM109">
        <v>18</v>
      </c>
      <c r="IN109">
        <v>1074.68</v>
      </c>
      <c r="IO109">
        <v>666.52200000000005</v>
      </c>
      <c r="IP109">
        <v>25.0002</v>
      </c>
      <c r="IQ109">
        <v>23.953099999999999</v>
      </c>
      <c r="IR109">
        <v>30.0001</v>
      </c>
      <c r="IS109">
        <v>23.8079</v>
      </c>
      <c r="IT109">
        <v>23.7605</v>
      </c>
      <c r="IU109">
        <v>100</v>
      </c>
      <c r="IV109">
        <v>14.972200000000001</v>
      </c>
      <c r="IW109">
        <v>69.0167</v>
      </c>
      <c r="IX109">
        <v>25</v>
      </c>
      <c r="IY109">
        <v>400</v>
      </c>
      <c r="IZ109">
        <v>17.627400000000002</v>
      </c>
      <c r="JA109">
        <v>103.512</v>
      </c>
      <c r="JB109">
        <v>104.79900000000001</v>
      </c>
    </row>
    <row r="110" spans="1:262" x14ac:dyDescent="0.2">
      <c r="A110">
        <v>94</v>
      </c>
      <c r="B110">
        <v>1634338816</v>
      </c>
      <c r="C110">
        <v>1876.9000000953699</v>
      </c>
      <c r="D110" t="s">
        <v>604</v>
      </c>
      <c r="E110" t="s">
        <v>605</v>
      </c>
      <c r="F110" t="s">
        <v>390</v>
      </c>
      <c r="G110">
        <v>1634338816</v>
      </c>
      <c r="H110">
        <f t="shared" si="92"/>
        <v>1.2555905187435049E-4</v>
      </c>
      <c r="I110">
        <f t="shared" si="93"/>
        <v>0.12555905187435049</v>
      </c>
      <c r="J110">
        <f t="shared" si="94"/>
        <v>-0.98688365065633343</v>
      </c>
      <c r="K110">
        <f t="shared" si="95"/>
        <v>30.696000000000002</v>
      </c>
      <c r="L110">
        <f t="shared" si="96"/>
        <v>255.76856007230145</v>
      </c>
      <c r="M110">
        <f t="shared" si="97"/>
        <v>23.28558333789767</v>
      </c>
      <c r="N110">
        <f t="shared" si="98"/>
        <v>2.7946134815711998</v>
      </c>
      <c r="O110">
        <f t="shared" si="99"/>
        <v>6.8958976648292834E-3</v>
      </c>
      <c r="P110">
        <f t="shared" si="100"/>
        <v>2.7663885588207386</v>
      </c>
      <c r="Q110">
        <f t="shared" si="101"/>
        <v>6.8863620892398881E-3</v>
      </c>
      <c r="R110">
        <f t="shared" si="102"/>
        <v>4.3048319220519255E-3</v>
      </c>
      <c r="S110">
        <f t="shared" si="103"/>
        <v>0</v>
      </c>
      <c r="T110">
        <f t="shared" si="104"/>
        <v>25.248117291521609</v>
      </c>
      <c r="U110">
        <f t="shared" si="105"/>
        <v>25.248117291521609</v>
      </c>
      <c r="V110">
        <f t="shared" si="106"/>
        <v>3.227018175911696</v>
      </c>
      <c r="W110">
        <f t="shared" si="107"/>
        <v>49.824981627648008</v>
      </c>
      <c r="X110">
        <f t="shared" si="108"/>
        <v>1.6111634995883997</v>
      </c>
      <c r="Y110">
        <f t="shared" si="109"/>
        <v>3.2336459481890927</v>
      </c>
      <c r="Z110">
        <f t="shared" si="110"/>
        <v>1.6158546763232964</v>
      </c>
      <c r="AA110">
        <f t="shared" si="111"/>
        <v>-5.5371541876588566</v>
      </c>
      <c r="AB110">
        <f t="shared" si="112"/>
        <v>5.1428042452568015</v>
      </c>
      <c r="AC110">
        <f t="shared" si="113"/>
        <v>0.39428156493349581</v>
      </c>
      <c r="AD110">
        <f t="shared" si="114"/>
        <v>-6.8377468559255306E-5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48381.894169527121</v>
      </c>
      <c r="AJ110" t="s">
        <v>391</v>
      </c>
      <c r="AK110" t="s">
        <v>391</v>
      </c>
      <c r="AL110">
        <v>0</v>
      </c>
      <c r="AM110">
        <v>0</v>
      </c>
      <c r="AN110" t="e">
        <f t="shared" si="118"/>
        <v>#DIV/0!</v>
      </c>
      <c r="AO110">
        <v>0</v>
      </c>
      <c r="AP110" t="s">
        <v>391</v>
      </c>
      <c r="AQ110" t="s">
        <v>391</v>
      </c>
      <c r="AR110">
        <v>0</v>
      </c>
      <c r="AS110">
        <v>0</v>
      </c>
      <c r="AT110" t="e">
        <f t="shared" si="119"/>
        <v>#DIV/0!</v>
      </c>
      <c r="AU110">
        <v>0.5</v>
      </c>
      <c r="AV110">
        <f t="shared" si="120"/>
        <v>0</v>
      </c>
      <c r="AW110">
        <f t="shared" si="121"/>
        <v>-0.98688365065633343</v>
      </c>
      <c r="AX110" t="e">
        <f t="shared" si="122"/>
        <v>#DIV/0!</v>
      </c>
      <c r="AY110" t="e">
        <f t="shared" si="123"/>
        <v>#DIV/0!</v>
      </c>
      <c r="AZ110" t="e">
        <f t="shared" si="124"/>
        <v>#DIV/0!</v>
      </c>
      <c r="BA110" t="e">
        <f t="shared" si="125"/>
        <v>#DIV/0!</v>
      </c>
      <c r="BB110" t="s">
        <v>391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 t="e">
        <f t="shared" si="130"/>
        <v>#DIV/0!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v>238</v>
      </c>
      <c r="BM110">
        <v>300</v>
      </c>
      <c r="BN110">
        <v>300</v>
      </c>
      <c r="BO110">
        <v>300</v>
      </c>
      <c r="BP110">
        <v>10402.799999999999</v>
      </c>
      <c r="BQ110">
        <v>978.41</v>
      </c>
      <c r="BR110">
        <v>-7.35668E-3</v>
      </c>
      <c r="BS110">
        <v>3.15</v>
      </c>
      <c r="BT110" t="s">
        <v>391</v>
      </c>
      <c r="BU110" t="s">
        <v>391</v>
      </c>
      <c r="BV110" t="s">
        <v>391</v>
      </c>
      <c r="BW110" t="s">
        <v>391</v>
      </c>
      <c r="BX110" t="s">
        <v>391</v>
      </c>
      <c r="BY110" t="s">
        <v>391</v>
      </c>
      <c r="BZ110" t="s">
        <v>391</v>
      </c>
      <c r="CA110" t="s">
        <v>391</v>
      </c>
      <c r="CB110" t="s">
        <v>391</v>
      </c>
      <c r="CC110" t="s">
        <v>391</v>
      </c>
      <c r="CD110">
        <f t="shared" si="134"/>
        <v>0</v>
      </c>
      <c r="CE110">
        <f t="shared" si="135"/>
        <v>0</v>
      </c>
      <c r="CF110">
        <f t="shared" si="136"/>
        <v>0</v>
      </c>
      <c r="CG110">
        <f t="shared" si="137"/>
        <v>0</v>
      </c>
      <c r="CH110">
        <v>6</v>
      </c>
      <c r="CI110">
        <v>0.5</v>
      </c>
      <c r="CJ110" t="s">
        <v>392</v>
      </c>
      <c r="CK110">
        <v>2</v>
      </c>
      <c r="CL110">
        <v>1634338816</v>
      </c>
      <c r="CM110">
        <v>30.696000000000002</v>
      </c>
      <c r="CN110">
        <v>30.106200000000001</v>
      </c>
      <c r="CO110">
        <v>17.696999999999999</v>
      </c>
      <c r="CP110">
        <v>17.623000000000001</v>
      </c>
      <c r="CQ110">
        <v>28.660799999999998</v>
      </c>
      <c r="CR110">
        <v>17.5427</v>
      </c>
      <c r="CS110">
        <v>1000.03</v>
      </c>
      <c r="CT110">
        <v>90.941699999999997</v>
      </c>
      <c r="CU110">
        <v>9.9917199999999998E-2</v>
      </c>
      <c r="CV110">
        <v>25.282599999999999</v>
      </c>
      <c r="CW110">
        <v>-264.62700000000001</v>
      </c>
      <c r="CX110">
        <v>999.9</v>
      </c>
      <c r="CY110">
        <v>0</v>
      </c>
      <c r="CZ110">
        <v>0</v>
      </c>
      <c r="DA110">
        <v>10003.799999999999</v>
      </c>
      <c r="DB110">
        <v>0</v>
      </c>
      <c r="DC110">
        <v>0.228931</v>
      </c>
      <c r="DD110">
        <v>0.58974599999999999</v>
      </c>
      <c r="DE110">
        <v>31.248999999999999</v>
      </c>
      <c r="DF110">
        <v>30.6463</v>
      </c>
      <c r="DG110">
        <v>7.4014700000000003E-2</v>
      </c>
      <c r="DH110">
        <v>30.106200000000001</v>
      </c>
      <c r="DI110">
        <v>17.623000000000001</v>
      </c>
      <c r="DJ110">
        <v>1.6093999999999999</v>
      </c>
      <c r="DK110">
        <v>1.60267</v>
      </c>
      <c r="DL110">
        <v>14.049099999999999</v>
      </c>
      <c r="DM110">
        <v>13.984500000000001</v>
      </c>
      <c r="DN110">
        <v>0</v>
      </c>
      <c r="DO110">
        <v>0</v>
      </c>
      <c r="DP110">
        <v>0</v>
      </c>
      <c r="DQ110">
        <v>0</v>
      </c>
      <c r="DR110">
        <v>2.75</v>
      </c>
      <c r="DS110">
        <v>0</v>
      </c>
      <c r="DT110">
        <v>-21.36</v>
      </c>
      <c r="DU110">
        <v>-1.48</v>
      </c>
      <c r="DV110">
        <v>34.561999999999998</v>
      </c>
      <c r="DW110">
        <v>39.75</v>
      </c>
      <c r="DX110">
        <v>36.875</v>
      </c>
      <c r="DY110">
        <v>39.186999999999998</v>
      </c>
      <c r="DZ110">
        <v>35.5</v>
      </c>
      <c r="EA110">
        <v>0</v>
      </c>
      <c r="EB110">
        <v>0</v>
      </c>
      <c r="EC110">
        <v>0</v>
      </c>
      <c r="ED110">
        <v>6776.1000001430502</v>
      </c>
      <c r="EE110">
        <v>0</v>
      </c>
      <c r="EF110">
        <v>3.2419230769230798</v>
      </c>
      <c r="EG110">
        <v>-4.6280342583448801</v>
      </c>
      <c r="EH110">
        <v>5.6000000885330801</v>
      </c>
      <c r="EI110">
        <v>-19.492307692307701</v>
      </c>
      <c r="EJ110">
        <v>15</v>
      </c>
      <c r="EK110">
        <v>1634338753.5</v>
      </c>
      <c r="EL110" t="s">
        <v>587</v>
      </c>
      <c r="EM110">
        <v>1634338753.5</v>
      </c>
      <c r="EN110">
        <v>1634338752.5</v>
      </c>
      <c r="EO110">
        <v>138</v>
      </c>
      <c r="EP110">
        <v>-1.4999999999999999E-2</v>
      </c>
      <c r="EQ110">
        <v>-1E-3</v>
      </c>
      <c r="ER110">
        <v>2.0350000000000001</v>
      </c>
      <c r="ES110">
        <v>0.154</v>
      </c>
      <c r="ET110">
        <v>32</v>
      </c>
      <c r="EU110">
        <v>18</v>
      </c>
      <c r="EV110">
        <v>0.23</v>
      </c>
      <c r="EW110">
        <v>0.23</v>
      </c>
      <c r="EX110">
        <v>0.54616100000000001</v>
      </c>
      <c r="EY110">
        <v>-6.0726167247384701E-2</v>
      </c>
      <c r="EZ110">
        <v>2.5731263255652798E-2</v>
      </c>
      <c r="FA110">
        <v>1</v>
      </c>
      <c r="FB110">
        <v>7.0598599999999997E-2</v>
      </c>
      <c r="FC110">
        <v>1.9300967247386801E-2</v>
      </c>
      <c r="FD110">
        <v>1.97352714590141E-3</v>
      </c>
      <c r="FE110">
        <v>1</v>
      </c>
      <c r="FF110">
        <v>2</v>
      </c>
      <c r="FG110">
        <v>2</v>
      </c>
      <c r="FH110" t="s">
        <v>394</v>
      </c>
      <c r="FI110">
        <v>3.8844599999999998</v>
      </c>
      <c r="FJ110">
        <v>2.7589399999999999</v>
      </c>
      <c r="FK110">
        <v>7.7987000000000004E-3</v>
      </c>
      <c r="FL110">
        <v>8.2214599999999999E-3</v>
      </c>
      <c r="FM110">
        <v>8.4662000000000001E-2</v>
      </c>
      <c r="FN110">
        <v>8.5021100000000002E-2</v>
      </c>
      <c r="FO110">
        <v>39091.800000000003</v>
      </c>
      <c r="FP110">
        <v>42910.6</v>
      </c>
      <c r="FQ110">
        <v>35690.9</v>
      </c>
      <c r="FR110">
        <v>39262</v>
      </c>
      <c r="FS110">
        <v>46343</v>
      </c>
      <c r="FT110">
        <v>51863.9</v>
      </c>
      <c r="FU110">
        <v>55806.7</v>
      </c>
      <c r="FV110">
        <v>62951.4</v>
      </c>
      <c r="FW110">
        <v>2.65998</v>
      </c>
      <c r="FX110">
        <v>2.2600799999999999</v>
      </c>
      <c r="FY110">
        <v>-0.66457699999999997</v>
      </c>
      <c r="FZ110">
        <v>0</v>
      </c>
      <c r="GA110">
        <v>-244.755</v>
      </c>
      <c r="GB110">
        <v>999.9</v>
      </c>
      <c r="GC110">
        <v>52.082000000000001</v>
      </c>
      <c r="GD110">
        <v>27.452000000000002</v>
      </c>
      <c r="GE110">
        <v>21.0486</v>
      </c>
      <c r="GF110">
        <v>56.200400000000002</v>
      </c>
      <c r="GG110">
        <v>44.254800000000003</v>
      </c>
      <c r="GH110">
        <v>3</v>
      </c>
      <c r="GI110">
        <v>-0.252886</v>
      </c>
      <c r="GJ110">
        <v>-0.88976299999999997</v>
      </c>
      <c r="GK110">
        <v>20.148599999999998</v>
      </c>
      <c r="GL110">
        <v>5.2029100000000001</v>
      </c>
      <c r="GM110">
        <v>12.008800000000001</v>
      </c>
      <c r="GN110">
        <v>4.9757499999999997</v>
      </c>
      <c r="GO110">
        <v>3.2930000000000001</v>
      </c>
      <c r="GP110">
        <v>44.7</v>
      </c>
      <c r="GQ110">
        <v>2231.4</v>
      </c>
      <c r="GR110">
        <v>9999</v>
      </c>
      <c r="GS110">
        <v>9999</v>
      </c>
      <c r="GT110">
        <v>1.8631</v>
      </c>
      <c r="GU110">
        <v>1.86798</v>
      </c>
      <c r="GV110">
        <v>1.86771</v>
      </c>
      <c r="GW110">
        <v>1.8689</v>
      </c>
      <c r="GX110">
        <v>1.86981</v>
      </c>
      <c r="GY110">
        <v>1.8658399999999999</v>
      </c>
      <c r="GZ110">
        <v>1.8669100000000001</v>
      </c>
      <c r="HA110">
        <v>1.86829</v>
      </c>
      <c r="HB110">
        <v>5</v>
      </c>
      <c r="HC110">
        <v>0</v>
      </c>
      <c r="HD110">
        <v>0</v>
      </c>
      <c r="HE110">
        <v>0</v>
      </c>
      <c r="HF110" t="s">
        <v>395</v>
      </c>
      <c r="HG110" t="s">
        <v>396</v>
      </c>
      <c r="HH110" t="s">
        <v>397</v>
      </c>
      <c r="HI110" t="s">
        <v>397</v>
      </c>
      <c r="HJ110" t="s">
        <v>397</v>
      </c>
      <c r="HK110" t="s">
        <v>397</v>
      </c>
      <c r="HL110">
        <v>0</v>
      </c>
      <c r="HM110">
        <v>100</v>
      </c>
      <c r="HN110">
        <v>100</v>
      </c>
      <c r="HO110">
        <v>2.0350000000000001</v>
      </c>
      <c r="HP110">
        <v>0.15429999999999999</v>
      </c>
      <c r="HQ110">
        <v>2.0352000000000001</v>
      </c>
      <c r="HR110">
        <v>0</v>
      </c>
      <c r="HS110">
        <v>0</v>
      </c>
      <c r="HT110">
        <v>0</v>
      </c>
      <c r="HU110">
        <v>0.154365000000002</v>
      </c>
      <c r="HV110">
        <v>0</v>
      </c>
      <c r="HW110">
        <v>0</v>
      </c>
      <c r="HX110">
        <v>0</v>
      </c>
      <c r="HY110">
        <v>-1</v>
      </c>
      <c r="HZ110">
        <v>-1</v>
      </c>
      <c r="IA110">
        <v>-1</v>
      </c>
      <c r="IB110">
        <v>-1</v>
      </c>
      <c r="IC110">
        <v>1</v>
      </c>
      <c r="ID110">
        <v>1.1000000000000001</v>
      </c>
      <c r="IE110">
        <v>0.26367200000000002</v>
      </c>
      <c r="IF110">
        <v>0</v>
      </c>
      <c r="IG110">
        <v>2.9980500000000001</v>
      </c>
      <c r="IH110">
        <v>2.9565399999999999</v>
      </c>
      <c r="II110">
        <v>2.7453599999999998</v>
      </c>
      <c r="IJ110">
        <v>2.3010299999999999</v>
      </c>
      <c r="IK110">
        <v>31.9146</v>
      </c>
      <c r="IL110">
        <v>24.2364</v>
      </c>
      <c r="IM110">
        <v>18</v>
      </c>
      <c r="IN110">
        <v>1075.6600000000001</v>
      </c>
      <c r="IO110">
        <v>666.46400000000006</v>
      </c>
      <c r="IP110">
        <v>25.0002</v>
      </c>
      <c r="IQ110">
        <v>23.953099999999999</v>
      </c>
      <c r="IR110">
        <v>30.0001</v>
      </c>
      <c r="IS110">
        <v>23.8079</v>
      </c>
      <c r="IT110">
        <v>23.7624</v>
      </c>
      <c r="IU110">
        <v>100</v>
      </c>
      <c r="IV110">
        <v>14.972200000000001</v>
      </c>
      <c r="IW110">
        <v>69.0167</v>
      </c>
      <c r="IX110">
        <v>25</v>
      </c>
      <c r="IY110">
        <v>400</v>
      </c>
      <c r="IZ110">
        <v>17.627400000000002</v>
      </c>
      <c r="JA110">
        <v>103.512</v>
      </c>
      <c r="JB110">
        <v>104.79900000000001</v>
      </c>
    </row>
    <row r="111" spans="1:262" x14ac:dyDescent="0.2">
      <c r="A111">
        <v>95</v>
      </c>
      <c r="B111">
        <v>1634338821</v>
      </c>
      <c r="C111">
        <v>1881.9000000953699</v>
      </c>
      <c r="D111" t="s">
        <v>606</v>
      </c>
      <c r="E111" t="s">
        <v>607</v>
      </c>
      <c r="F111" t="s">
        <v>390</v>
      </c>
      <c r="G111">
        <v>1634338821</v>
      </c>
      <c r="H111">
        <f t="shared" si="92"/>
        <v>1.2946040016206795E-4</v>
      </c>
      <c r="I111">
        <f t="shared" si="93"/>
        <v>0.12946040016206795</v>
      </c>
      <c r="J111">
        <f t="shared" si="94"/>
        <v>-0.8913022502510618</v>
      </c>
      <c r="K111">
        <f t="shared" si="95"/>
        <v>30.520299999999999</v>
      </c>
      <c r="L111">
        <f t="shared" si="96"/>
        <v>227.57067827839217</v>
      </c>
      <c r="M111">
        <f t="shared" si="97"/>
        <v>20.718375724425698</v>
      </c>
      <c r="N111">
        <f t="shared" si="98"/>
        <v>2.77861386803376</v>
      </c>
      <c r="O111">
        <f t="shared" si="99"/>
        <v>7.1101698859726429E-3</v>
      </c>
      <c r="P111">
        <f t="shared" si="100"/>
        <v>2.7706151515851274</v>
      </c>
      <c r="Q111">
        <f t="shared" si="101"/>
        <v>7.1000484274923873E-3</v>
      </c>
      <c r="R111">
        <f t="shared" si="102"/>
        <v>4.4384384198053409E-3</v>
      </c>
      <c r="S111">
        <f t="shared" si="103"/>
        <v>0</v>
      </c>
      <c r="T111">
        <f t="shared" si="104"/>
        <v>25.248896277513019</v>
      </c>
      <c r="U111">
        <f t="shared" si="105"/>
        <v>25.248896277513019</v>
      </c>
      <c r="V111">
        <f t="shared" si="106"/>
        <v>3.2271677702979256</v>
      </c>
      <c r="W111">
        <f t="shared" si="107"/>
        <v>49.822396928623853</v>
      </c>
      <c r="X111">
        <f t="shared" si="108"/>
        <v>1.6112524528416001</v>
      </c>
      <c r="Y111">
        <f t="shared" si="109"/>
        <v>3.2339922447928373</v>
      </c>
      <c r="Z111">
        <f t="shared" si="110"/>
        <v>1.6159153174563254</v>
      </c>
      <c r="AA111">
        <f t="shared" si="111"/>
        <v>-5.7092036471471967</v>
      </c>
      <c r="AB111">
        <f t="shared" si="112"/>
        <v>5.3031698695173093</v>
      </c>
      <c r="AC111">
        <f t="shared" si="113"/>
        <v>0.40596129026501093</v>
      </c>
      <c r="AD111">
        <f t="shared" si="114"/>
        <v>-7.2487364876749893E-5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48497.408418417792</v>
      </c>
      <c r="AJ111" t="s">
        <v>391</v>
      </c>
      <c r="AK111" t="s">
        <v>391</v>
      </c>
      <c r="AL111">
        <v>0</v>
      </c>
      <c r="AM111">
        <v>0</v>
      </c>
      <c r="AN111" t="e">
        <f t="shared" si="118"/>
        <v>#DIV/0!</v>
      </c>
      <c r="AO111">
        <v>0</v>
      </c>
      <c r="AP111" t="s">
        <v>391</v>
      </c>
      <c r="AQ111" t="s">
        <v>391</v>
      </c>
      <c r="AR111">
        <v>0</v>
      </c>
      <c r="AS111">
        <v>0</v>
      </c>
      <c r="AT111" t="e">
        <f t="shared" si="119"/>
        <v>#DIV/0!</v>
      </c>
      <c r="AU111">
        <v>0.5</v>
      </c>
      <c r="AV111">
        <f t="shared" si="120"/>
        <v>0</v>
      </c>
      <c r="AW111">
        <f t="shared" si="121"/>
        <v>-0.8913022502510618</v>
      </c>
      <c r="AX111" t="e">
        <f t="shared" si="122"/>
        <v>#DIV/0!</v>
      </c>
      <c r="AY111" t="e">
        <f t="shared" si="123"/>
        <v>#DIV/0!</v>
      </c>
      <c r="AZ111" t="e">
        <f t="shared" si="124"/>
        <v>#DIV/0!</v>
      </c>
      <c r="BA111" t="e">
        <f t="shared" si="125"/>
        <v>#DIV/0!</v>
      </c>
      <c r="BB111" t="s">
        <v>391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 t="e">
        <f t="shared" si="130"/>
        <v>#DIV/0!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v>238</v>
      </c>
      <c r="BM111">
        <v>300</v>
      </c>
      <c r="BN111">
        <v>300</v>
      </c>
      <c r="BO111">
        <v>300</v>
      </c>
      <c r="BP111">
        <v>10402.799999999999</v>
      </c>
      <c r="BQ111">
        <v>978.41</v>
      </c>
      <c r="BR111">
        <v>-7.35668E-3</v>
      </c>
      <c r="BS111">
        <v>3.15</v>
      </c>
      <c r="BT111" t="s">
        <v>391</v>
      </c>
      <c r="BU111" t="s">
        <v>391</v>
      </c>
      <c r="BV111" t="s">
        <v>391</v>
      </c>
      <c r="BW111" t="s">
        <v>391</v>
      </c>
      <c r="BX111" t="s">
        <v>391</v>
      </c>
      <c r="BY111" t="s">
        <v>391</v>
      </c>
      <c r="BZ111" t="s">
        <v>391</v>
      </c>
      <c r="CA111" t="s">
        <v>391</v>
      </c>
      <c r="CB111" t="s">
        <v>391</v>
      </c>
      <c r="CC111" t="s">
        <v>391</v>
      </c>
      <c r="CD111">
        <f t="shared" si="134"/>
        <v>0</v>
      </c>
      <c r="CE111">
        <f t="shared" si="135"/>
        <v>0</v>
      </c>
      <c r="CF111">
        <f t="shared" si="136"/>
        <v>0</v>
      </c>
      <c r="CG111">
        <f t="shared" si="137"/>
        <v>0</v>
      </c>
      <c r="CH111">
        <v>6</v>
      </c>
      <c r="CI111">
        <v>0.5</v>
      </c>
      <c r="CJ111" t="s">
        <v>392</v>
      </c>
      <c r="CK111">
        <v>2</v>
      </c>
      <c r="CL111">
        <v>1634338821</v>
      </c>
      <c r="CM111">
        <v>30.520299999999999</v>
      </c>
      <c r="CN111">
        <v>29.9879</v>
      </c>
      <c r="CO111">
        <v>17.698</v>
      </c>
      <c r="CP111">
        <v>17.621700000000001</v>
      </c>
      <c r="CQ111">
        <v>28.485099999999999</v>
      </c>
      <c r="CR111">
        <v>17.543600000000001</v>
      </c>
      <c r="CS111">
        <v>1000.02</v>
      </c>
      <c r="CT111">
        <v>90.941500000000005</v>
      </c>
      <c r="CU111">
        <v>9.9999199999999996E-2</v>
      </c>
      <c r="CV111">
        <v>25.284400000000002</v>
      </c>
      <c r="CW111">
        <v>-264.72500000000002</v>
      </c>
      <c r="CX111">
        <v>999.9</v>
      </c>
      <c r="CY111">
        <v>0</v>
      </c>
      <c r="CZ111">
        <v>0</v>
      </c>
      <c r="DA111">
        <v>10028.799999999999</v>
      </c>
      <c r="DB111">
        <v>0</v>
      </c>
      <c r="DC111">
        <v>0.228931</v>
      </c>
      <c r="DD111">
        <v>0.53242699999999998</v>
      </c>
      <c r="DE111">
        <v>31.0702</v>
      </c>
      <c r="DF111">
        <v>30.5258</v>
      </c>
      <c r="DG111">
        <v>7.6278700000000005E-2</v>
      </c>
      <c r="DH111">
        <v>29.9879</v>
      </c>
      <c r="DI111">
        <v>17.621700000000001</v>
      </c>
      <c r="DJ111">
        <v>1.60948</v>
      </c>
      <c r="DK111">
        <v>1.6025499999999999</v>
      </c>
      <c r="DL111">
        <v>14.049899999999999</v>
      </c>
      <c r="DM111">
        <v>13.9833</v>
      </c>
      <c r="DN111">
        <v>0</v>
      </c>
      <c r="DO111">
        <v>0</v>
      </c>
      <c r="DP111">
        <v>0</v>
      </c>
      <c r="DQ111">
        <v>0</v>
      </c>
      <c r="DR111">
        <v>3.12</v>
      </c>
      <c r="DS111">
        <v>0</v>
      </c>
      <c r="DT111">
        <v>-21.21</v>
      </c>
      <c r="DU111">
        <v>-1.37</v>
      </c>
      <c r="DV111">
        <v>34.561999999999998</v>
      </c>
      <c r="DW111">
        <v>39.75</v>
      </c>
      <c r="DX111">
        <v>36.875</v>
      </c>
      <c r="DY111">
        <v>39.311999999999998</v>
      </c>
      <c r="DZ111">
        <v>35.561999999999998</v>
      </c>
      <c r="EA111">
        <v>0</v>
      </c>
      <c r="EB111">
        <v>0</v>
      </c>
      <c r="EC111">
        <v>0</v>
      </c>
      <c r="ED111">
        <v>6780.9000000953702</v>
      </c>
      <c r="EE111">
        <v>0</v>
      </c>
      <c r="EF111">
        <v>3.4830769230769199</v>
      </c>
      <c r="EG111">
        <v>1.10358965620059</v>
      </c>
      <c r="EH111">
        <v>-10.857777785282799</v>
      </c>
      <c r="EI111">
        <v>-19.658846153846198</v>
      </c>
      <c r="EJ111">
        <v>15</v>
      </c>
      <c r="EK111">
        <v>1634338753.5</v>
      </c>
      <c r="EL111" t="s">
        <v>587</v>
      </c>
      <c r="EM111">
        <v>1634338753.5</v>
      </c>
      <c r="EN111">
        <v>1634338752.5</v>
      </c>
      <c r="EO111">
        <v>138</v>
      </c>
      <c r="EP111">
        <v>-1.4999999999999999E-2</v>
      </c>
      <c r="EQ111">
        <v>-1E-3</v>
      </c>
      <c r="ER111">
        <v>2.0350000000000001</v>
      </c>
      <c r="ES111">
        <v>0.154</v>
      </c>
      <c r="ET111">
        <v>32</v>
      </c>
      <c r="EU111">
        <v>18</v>
      </c>
      <c r="EV111">
        <v>0.23</v>
      </c>
      <c r="EW111">
        <v>0.23</v>
      </c>
      <c r="EX111">
        <v>0.5521279</v>
      </c>
      <c r="EY111">
        <v>-5.1719324577881899E-3</v>
      </c>
      <c r="EZ111">
        <v>2.54724701106901E-2</v>
      </c>
      <c r="FA111">
        <v>1</v>
      </c>
      <c r="FB111">
        <v>7.2071835000000001E-2</v>
      </c>
      <c r="FC111">
        <v>2.1142559099436999E-2</v>
      </c>
      <c r="FD111">
        <v>2.0891309756152199E-3</v>
      </c>
      <c r="FE111">
        <v>1</v>
      </c>
      <c r="FF111">
        <v>2</v>
      </c>
      <c r="FG111">
        <v>2</v>
      </c>
      <c r="FH111" t="s">
        <v>394</v>
      </c>
      <c r="FI111">
        <v>3.8844400000000001</v>
      </c>
      <c r="FJ111">
        <v>2.7592400000000001</v>
      </c>
      <c r="FK111">
        <v>7.7511400000000001E-3</v>
      </c>
      <c r="FL111">
        <v>8.18931E-3</v>
      </c>
      <c r="FM111">
        <v>8.4665000000000004E-2</v>
      </c>
      <c r="FN111">
        <v>8.5016400000000006E-2</v>
      </c>
      <c r="FO111">
        <v>39093.699999999997</v>
      </c>
      <c r="FP111">
        <v>42911.9</v>
      </c>
      <c r="FQ111">
        <v>35690.9</v>
      </c>
      <c r="FR111">
        <v>39261.9</v>
      </c>
      <c r="FS111">
        <v>46342.7</v>
      </c>
      <c r="FT111">
        <v>51864.1</v>
      </c>
      <c r="FU111">
        <v>55806.5</v>
      </c>
      <c r="FV111">
        <v>62951.4</v>
      </c>
      <c r="FW111">
        <v>2.6603500000000002</v>
      </c>
      <c r="FX111">
        <v>2.2604299999999999</v>
      </c>
      <c r="FY111">
        <v>-0.66786299999999998</v>
      </c>
      <c r="FZ111">
        <v>0</v>
      </c>
      <c r="GA111">
        <v>-244.75399999999999</v>
      </c>
      <c r="GB111">
        <v>999.9</v>
      </c>
      <c r="GC111">
        <v>52.082000000000001</v>
      </c>
      <c r="GD111">
        <v>27.452000000000002</v>
      </c>
      <c r="GE111">
        <v>21.049099999999999</v>
      </c>
      <c r="GF111">
        <v>56.090400000000002</v>
      </c>
      <c r="GG111">
        <v>44.250799999999998</v>
      </c>
      <c r="GH111">
        <v>3</v>
      </c>
      <c r="GI111">
        <v>-0.25284000000000001</v>
      </c>
      <c r="GJ111">
        <v>-0.88939500000000005</v>
      </c>
      <c r="GK111">
        <v>20.148599999999998</v>
      </c>
      <c r="GL111">
        <v>5.2030599999999998</v>
      </c>
      <c r="GM111">
        <v>12.0083</v>
      </c>
      <c r="GN111">
        <v>4.9756499999999999</v>
      </c>
      <c r="GO111">
        <v>3.2930000000000001</v>
      </c>
      <c r="GP111">
        <v>44.7</v>
      </c>
      <c r="GQ111">
        <v>2231.4</v>
      </c>
      <c r="GR111">
        <v>9999</v>
      </c>
      <c r="GS111">
        <v>9999</v>
      </c>
      <c r="GT111">
        <v>1.8631</v>
      </c>
      <c r="GU111">
        <v>1.86798</v>
      </c>
      <c r="GV111">
        <v>1.8677299999999999</v>
      </c>
      <c r="GW111">
        <v>1.8689</v>
      </c>
      <c r="GX111">
        <v>1.86981</v>
      </c>
      <c r="GY111">
        <v>1.8658399999999999</v>
      </c>
      <c r="GZ111">
        <v>1.8669100000000001</v>
      </c>
      <c r="HA111">
        <v>1.86829</v>
      </c>
      <c r="HB111">
        <v>5</v>
      </c>
      <c r="HC111">
        <v>0</v>
      </c>
      <c r="HD111">
        <v>0</v>
      </c>
      <c r="HE111">
        <v>0</v>
      </c>
      <c r="HF111" t="s">
        <v>395</v>
      </c>
      <c r="HG111" t="s">
        <v>396</v>
      </c>
      <c r="HH111" t="s">
        <v>397</v>
      </c>
      <c r="HI111" t="s">
        <v>397</v>
      </c>
      <c r="HJ111" t="s">
        <v>397</v>
      </c>
      <c r="HK111" t="s">
        <v>397</v>
      </c>
      <c r="HL111">
        <v>0</v>
      </c>
      <c r="HM111">
        <v>100</v>
      </c>
      <c r="HN111">
        <v>100</v>
      </c>
      <c r="HO111">
        <v>2.0350000000000001</v>
      </c>
      <c r="HP111">
        <v>0.15440000000000001</v>
      </c>
      <c r="HQ111">
        <v>2.0352000000000001</v>
      </c>
      <c r="HR111">
        <v>0</v>
      </c>
      <c r="HS111">
        <v>0</v>
      </c>
      <c r="HT111">
        <v>0</v>
      </c>
      <c r="HU111">
        <v>0.154365000000002</v>
      </c>
      <c r="HV111">
        <v>0</v>
      </c>
      <c r="HW111">
        <v>0</v>
      </c>
      <c r="HX111">
        <v>0</v>
      </c>
      <c r="HY111">
        <v>-1</v>
      </c>
      <c r="HZ111">
        <v>-1</v>
      </c>
      <c r="IA111">
        <v>-1</v>
      </c>
      <c r="IB111">
        <v>-1</v>
      </c>
      <c r="IC111">
        <v>1.1000000000000001</v>
      </c>
      <c r="ID111">
        <v>1.1000000000000001</v>
      </c>
      <c r="IE111">
        <v>0.26367200000000002</v>
      </c>
      <c r="IF111">
        <v>0</v>
      </c>
      <c r="IG111">
        <v>2.9980500000000001</v>
      </c>
      <c r="IH111">
        <v>2.9577599999999999</v>
      </c>
      <c r="II111">
        <v>2.7453599999999998</v>
      </c>
      <c r="IJ111">
        <v>2.3010299999999999</v>
      </c>
      <c r="IK111">
        <v>31.9146</v>
      </c>
      <c r="IL111">
        <v>24.245100000000001</v>
      </c>
      <c r="IM111">
        <v>18</v>
      </c>
      <c r="IN111">
        <v>1076.1199999999999</v>
      </c>
      <c r="IO111">
        <v>666.75300000000004</v>
      </c>
      <c r="IP111">
        <v>25.0001</v>
      </c>
      <c r="IQ111">
        <v>23.953099999999999</v>
      </c>
      <c r="IR111">
        <v>30.0002</v>
      </c>
      <c r="IS111">
        <v>23.808399999999999</v>
      </c>
      <c r="IT111">
        <v>23.762499999999999</v>
      </c>
      <c r="IU111">
        <v>100</v>
      </c>
      <c r="IV111">
        <v>14.972200000000001</v>
      </c>
      <c r="IW111">
        <v>69.0167</v>
      </c>
      <c r="IX111">
        <v>25</v>
      </c>
      <c r="IY111">
        <v>400</v>
      </c>
      <c r="IZ111">
        <v>17.627400000000002</v>
      </c>
      <c r="JA111">
        <v>103.511</v>
      </c>
      <c r="JB111">
        <v>104.798</v>
      </c>
    </row>
    <row r="112" spans="1:262" x14ac:dyDescent="0.2">
      <c r="A112">
        <v>96</v>
      </c>
      <c r="B112">
        <v>1634338826</v>
      </c>
      <c r="C112">
        <v>1886.9000000953699</v>
      </c>
      <c r="D112" t="s">
        <v>608</v>
      </c>
      <c r="E112" t="s">
        <v>609</v>
      </c>
      <c r="F112" t="s">
        <v>390</v>
      </c>
      <c r="G112">
        <v>1634338826</v>
      </c>
      <c r="H112">
        <f t="shared" si="92"/>
        <v>1.2759136273108029E-4</v>
      </c>
      <c r="I112">
        <f t="shared" si="93"/>
        <v>0.12759136273108029</v>
      </c>
      <c r="J112">
        <f t="shared" si="94"/>
        <v>-0.85554306772159505</v>
      </c>
      <c r="K112">
        <f t="shared" si="95"/>
        <v>30.401399999999999</v>
      </c>
      <c r="L112">
        <f t="shared" si="96"/>
        <v>222.43671583365818</v>
      </c>
      <c r="M112">
        <f t="shared" si="97"/>
        <v>20.249963336114313</v>
      </c>
      <c r="N112">
        <f t="shared" si="98"/>
        <v>2.7676511634298802</v>
      </c>
      <c r="O112">
        <f t="shared" si="99"/>
        <v>7.0021961185568714E-3</v>
      </c>
      <c r="P112">
        <f t="shared" si="100"/>
        <v>2.7818246956728707</v>
      </c>
      <c r="Q112">
        <f t="shared" si="101"/>
        <v>6.9924189991926724E-3</v>
      </c>
      <c r="R112">
        <f t="shared" si="102"/>
        <v>4.3711391532477838E-3</v>
      </c>
      <c r="S112">
        <f t="shared" si="103"/>
        <v>0</v>
      </c>
      <c r="T112">
        <f t="shared" si="104"/>
        <v>25.255240000117354</v>
      </c>
      <c r="U112">
        <f t="shared" si="105"/>
        <v>25.255240000117354</v>
      </c>
      <c r="V112">
        <f t="shared" si="106"/>
        <v>3.2283862274255357</v>
      </c>
      <c r="W112">
        <f t="shared" si="107"/>
        <v>49.809496595312318</v>
      </c>
      <c r="X112">
        <f t="shared" si="108"/>
        <v>1.6113815774292597</v>
      </c>
      <c r="Y112">
        <f t="shared" si="109"/>
        <v>3.2350890644835593</v>
      </c>
      <c r="Z112">
        <f t="shared" si="110"/>
        <v>1.617004649996276</v>
      </c>
      <c r="AA112">
        <f t="shared" si="111"/>
        <v>-5.6267790964406403</v>
      </c>
      <c r="AB112">
        <f t="shared" si="112"/>
        <v>5.2280843145398643</v>
      </c>
      <c r="AC112">
        <f t="shared" si="113"/>
        <v>0.398624896490828</v>
      </c>
      <c r="AD112">
        <f t="shared" si="114"/>
        <v>-6.9885409947900712E-5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48803.955180237899</v>
      </c>
      <c r="AJ112" t="s">
        <v>391</v>
      </c>
      <c r="AK112" t="s">
        <v>391</v>
      </c>
      <c r="AL112">
        <v>0</v>
      </c>
      <c r="AM112">
        <v>0</v>
      </c>
      <c r="AN112" t="e">
        <f t="shared" si="118"/>
        <v>#DIV/0!</v>
      </c>
      <c r="AO112">
        <v>0</v>
      </c>
      <c r="AP112" t="s">
        <v>391</v>
      </c>
      <c r="AQ112" t="s">
        <v>391</v>
      </c>
      <c r="AR112">
        <v>0</v>
      </c>
      <c r="AS112">
        <v>0</v>
      </c>
      <c r="AT112" t="e">
        <f t="shared" si="119"/>
        <v>#DIV/0!</v>
      </c>
      <c r="AU112">
        <v>0.5</v>
      </c>
      <c r="AV112">
        <f t="shared" si="120"/>
        <v>0</v>
      </c>
      <c r="AW112">
        <f t="shared" si="121"/>
        <v>-0.85554306772159505</v>
      </c>
      <c r="AX112" t="e">
        <f t="shared" si="122"/>
        <v>#DIV/0!</v>
      </c>
      <c r="AY112" t="e">
        <f t="shared" si="123"/>
        <v>#DIV/0!</v>
      </c>
      <c r="AZ112" t="e">
        <f t="shared" si="124"/>
        <v>#DIV/0!</v>
      </c>
      <c r="BA112" t="e">
        <f t="shared" si="125"/>
        <v>#DIV/0!</v>
      </c>
      <c r="BB112" t="s">
        <v>391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 t="e">
        <f t="shared" si="130"/>
        <v>#DIV/0!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v>238</v>
      </c>
      <c r="BM112">
        <v>300</v>
      </c>
      <c r="BN112">
        <v>300</v>
      </c>
      <c r="BO112">
        <v>300</v>
      </c>
      <c r="BP112">
        <v>10402.799999999999</v>
      </c>
      <c r="BQ112">
        <v>978.41</v>
      </c>
      <c r="BR112">
        <v>-7.35668E-3</v>
      </c>
      <c r="BS112">
        <v>3.15</v>
      </c>
      <c r="BT112" t="s">
        <v>391</v>
      </c>
      <c r="BU112" t="s">
        <v>391</v>
      </c>
      <c r="BV112" t="s">
        <v>391</v>
      </c>
      <c r="BW112" t="s">
        <v>391</v>
      </c>
      <c r="BX112" t="s">
        <v>391</v>
      </c>
      <c r="BY112" t="s">
        <v>391</v>
      </c>
      <c r="BZ112" t="s">
        <v>391</v>
      </c>
      <c r="CA112" t="s">
        <v>391</v>
      </c>
      <c r="CB112" t="s">
        <v>391</v>
      </c>
      <c r="CC112" t="s">
        <v>391</v>
      </c>
      <c r="CD112">
        <f t="shared" si="134"/>
        <v>0</v>
      </c>
      <c r="CE112">
        <f t="shared" si="135"/>
        <v>0</v>
      </c>
      <c r="CF112">
        <f t="shared" si="136"/>
        <v>0</v>
      </c>
      <c r="CG112">
        <f t="shared" si="137"/>
        <v>0</v>
      </c>
      <c r="CH112">
        <v>6</v>
      </c>
      <c r="CI112">
        <v>0.5</v>
      </c>
      <c r="CJ112" t="s">
        <v>392</v>
      </c>
      <c r="CK112">
        <v>2</v>
      </c>
      <c r="CL112">
        <v>1634338826</v>
      </c>
      <c r="CM112">
        <v>30.401399999999999</v>
      </c>
      <c r="CN112">
        <v>29.8904</v>
      </c>
      <c r="CO112">
        <v>17.700299999999999</v>
      </c>
      <c r="CP112">
        <v>17.6251</v>
      </c>
      <c r="CQ112">
        <v>28.366099999999999</v>
      </c>
      <c r="CR112">
        <v>17.5459</v>
      </c>
      <c r="CS112">
        <v>999.99699999999996</v>
      </c>
      <c r="CT112">
        <v>90.938100000000006</v>
      </c>
      <c r="CU112">
        <v>9.8864199999999999E-2</v>
      </c>
      <c r="CV112">
        <v>25.290099999999999</v>
      </c>
      <c r="CW112">
        <v>-264.76</v>
      </c>
      <c r="CX112">
        <v>999.9</v>
      </c>
      <c r="CY112">
        <v>0</v>
      </c>
      <c r="CZ112">
        <v>0</v>
      </c>
      <c r="DA112">
        <v>10095.6</v>
      </c>
      <c r="DB112">
        <v>0</v>
      </c>
      <c r="DC112">
        <v>0.228931</v>
      </c>
      <c r="DD112">
        <v>0.51095800000000002</v>
      </c>
      <c r="DE112">
        <v>30.949200000000001</v>
      </c>
      <c r="DF112">
        <v>30.4267</v>
      </c>
      <c r="DG112">
        <v>7.5151399999999993E-2</v>
      </c>
      <c r="DH112">
        <v>29.8904</v>
      </c>
      <c r="DI112">
        <v>17.6251</v>
      </c>
      <c r="DJ112">
        <v>1.6096299999999999</v>
      </c>
      <c r="DK112">
        <v>1.6027899999999999</v>
      </c>
      <c r="DL112">
        <v>14.051299999999999</v>
      </c>
      <c r="DM112">
        <v>13.9857</v>
      </c>
      <c r="DN112">
        <v>0</v>
      </c>
      <c r="DO112">
        <v>0</v>
      </c>
      <c r="DP112">
        <v>0</v>
      </c>
      <c r="DQ112">
        <v>0</v>
      </c>
      <c r="DR112">
        <v>4.04</v>
      </c>
      <c r="DS112">
        <v>0</v>
      </c>
      <c r="DT112">
        <v>-17.600000000000001</v>
      </c>
      <c r="DU112">
        <v>-0.96</v>
      </c>
      <c r="DV112">
        <v>34.561999999999998</v>
      </c>
      <c r="DW112">
        <v>39.811999999999998</v>
      </c>
      <c r="DX112">
        <v>36.875</v>
      </c>
      <c r="DY112">
        <v>39.375</v>
      </c>
      <c r="DZ112">
        <v>35.561999999999998</v>
      </c>
      <c r="EA112">
        <v>0</v>
      </c>
      <c r="EB112">
        <v>0</v>
      </c>
      <c r="EC112">
        <v>0</v>
      </c>
      <c r="ED112">
        <v>6785.7000000476801</v>
      </c>
      <c r="EE112">
        <v>0</v>
      </c>
      <c r="EF112">
        <v>3.43923076923077</v>
      </c>
      <c r="EG112">
        <v>1.7777777438893201</v>
      </c>
      <c r="EH112">
        <v>3.2485469205982702</v>
      </c>
      <c r="EI112">
        <v>-19.716923076923099</v>
      </c>
      <c r="EJ112">
        <v>15</v>
      </c>
      <c r="EK112">
        <v>1634338753.5</v>
      </c>
      <c r="EL112" t="s">
        <v>587</v>
      </c>
      <c r="EM112">
        <v>1634338753.5</v>
      </c>
      <c r="EN112">
        <v>1634338752.5</v>
      </c>
      <c r="EO112">
        <v>138</v>
      </c>
      <c r="EP112">
        <v>-1.4999999999999999E-2</v>
      </c>
      <c r="EQ112">
        <v>-1E-3</v>
      </c>
      <c r="ER112">
        <v>2.0350000000000001</v>
      </c>
      <c r="ES112">
        <v>0.154</v>
      </c>
      <c r="ET112">
        <v>32</v>
      </c>
      <c r="EU112">
        <v>18</v>
      </c>
      <c r="EV112">
        <v>0.23</v>
      </c>
      <c r="EW112">
        <v>0.23</v>
      </c>
      <c r="EX112">
        <v>0.54163953658536601</v>
      </c>
      <c r="EY112">
        <v>4.8654773519164397E-2</v>
      </c>
      <c r="EZ112">
        <v>2.19090276983641E-2</v>
      </c>
      <c r="FA112">
        <v>1</v>
      </c>
      <c r="FB112">
        <v>7.38882658536585E-2</v>
      </c>
      <c r="FC112">
        <v>1.72550696864112E-2</v>
      </c>
      <c r="FD112">
        <v>1.75728964138302E-3</v>
      </c>
      <c r="FE112">
        <v>1</v>
      </c>
      <c r="FF112">
        <v>2</v>
      </c>
      <c r="FG112">
        <v>2</v>
      </c>
      <c r="FH112" t="s">
        <v>394</v>
      </c>
      <c r="FI112">
        <v>3.8844099999999999</v>
      </c>
      <c r="FJ112">
        <v>2.7586900000000001</v>
      </c>
      <c r="FK112">
        <v>7.7186499999999996E-3</v>
      </c>
      <c r="FL112">
        <v>8.1625499999999993E-3</v>
      </c>
      <c r="FM112">
        <v>8.4669800000000003E-2</v>
      </c>
      <c r="FN112">
        <v>8.5025000000000003E-2</v>
      </c>
      <c r="FO112">
        <v>39094.699999999997</v>
      </c>
      <c r="FP112">
        <v>42913.3</v>
      </c>
      <c r="FQ112">
        <v>35690.699999999997</v>
      </c>
      <c r="FR112">
        <v>39262.1</v>
      </c>
      <c r="FS112">
        <v>46342.3</v>
      </c>
      <c r="FT112">
        <v>51863.9</v>
      </c>
      <c r="FU112">
        <v>55806.3</v>
      </c>
      <c r="FV112">
        <v>62951.7</v>
      </c>
      <c r="FW112">
        <v>2.66005</v>
      </c>
      <c r="FX112">
        <v>2.2611300000000001</v>
      </c>
      <c r="FY112">
        <v>-0.66895000000000004</v>
      </c>
      <c r="FZ112">
        <v>0</v>
      </c>
      <c r="GA112">
        <v>-244.755</v>
      </c>
      <c r="GB112">
        <v>999.9</v>
      </c>
      <c r="GC112">
        <v>52.082000000000001</v>
      </c>
      <c r="GD112">
        <v>27.452000000000002</v>
      </c>
      <c r="GE112">
        <v>21.0486</v>
      </c>
      <c r="GF112">
        <v>55.470399999999998</v>
      </c>
      <c r="GG112">
        <v>44.2027</v>
      </c>
      <c r="GH112">
        <v>3</v>
      </c>
      <c r="GI112">
        <v>-0.25265500000000002</v>
      </c>
      <c r="GJ112">
        <v>-0.88916099999999998</v>
      </c>
      <c r="GK112">
        <v>20.148599999999998</v>
      </c>
      <c r="GL112">
        <v>5.2029100000000001</v>
      </c>
      <c r="GM112">
        <v>12.007899999999999</v>
      </c>
      <c r="GN112">
        <v>4.9756999999999998</v>
      </c>
      <c r="GO112">
        <v>3.2930000000000001</v>
      </c>
      <c r="GP112">
        <v>44.7</v>
      </c>
      <c r="GQ112">
        <v>2231.8000000000002</v>
      </c>
      <c r="GR112">
        <v>9999</v>
      </c>
      <c r="GS112">
        <v>9999</v>
      </c>
      <c r="GT112">
        <v>1.8631</v>
      </c>
      <c r="GU112">
        <v>1.8680000000000001</v>
      </c>
      <c r="GV112">
        <v>1.86771</v>
      </c>
      <c r="GW112">
        <v>1.8689</v>
      </c>
      <c r="GX112">
        <v>1.86981</v>
      </c>
      <c r="GY112">
        <v>1.86582</v>
      </c>
      <c r="GZ112">
        <v>1.8669100000000001</v>
      </c>
      <c r="HA112">
        <v>1.86829</v>
      </c>
      <c r="HB112">
        <v>5</v>
      </c>
      <c r="HC112">
        <v>0</v>
      </c>
      <c r="HD112">
        <v>0</v>
      </c>
      <c r="HE112">
        <v>0</v>
      </c>
      <c r="HF112" t="s">
        <v>395</v>
      </c>
      <c r="HG112" t="s">
        <v>396</v>
      </c>
      <c r="HH112" t="s">
        <v>397</v>
      </c>
      <c r="HI112" t="s">
        <v>397</v>
      </c>
      <c r="HJ112" t="s">
        <v>397</v>
      </c>
      <c r="HK112" t="s">
        <v>397</v>
      </c>
      <c r="HL112">
        <v>0</v>
      </c>
      <c r="HM112">
        <v>100</v>
      </c>
      <c r="HN112">
        <v>100</v>
      </c>
      <c r="HO112">
        <v>2.0350000000000001</v>
      </c>
      <c r="HP112">
        <v>0.15440000000000001</v>
      </c>
      <c r="HQ112">
        <v>2.0352000000000001</v>
      </c>
      <c r="HR112">
        <v>0</v>
      </c>
      <c r="HS112">
        <v>0</v>
      </c>
      <c r="HT112">
        <v>0</v>
      </c>
      <c r="HU112">
        <v>0.154365000000002</v>
      </c>
      <c r="HV112">
        <v>0</v>
      </c>
      <c r="HW112">
        <v>0</v>
      </c>
      <c r="HX112">
        <v>0</v>
      </c>
      <c r="HY112">
        <v>-1</v>
      </c>
      <c r="HZ112">
        <v>-1</v>
      </c>
      <c r="IA112">
        <v>-1</v>
      </c>
      <c r="IB112">
        <v>-1</v>
      </c>
      <c r="IC112">
        <v>1.2</v>
      </c>
      <c r="ID112">
        <v>1.2</v>
      </c>
      <c r="IE112">
        <v>0.26245099999999999</v>
      </c>
      <c r="IF112">
        <v>0</v>
      </c>
      <c r="IG112">
        <v>2.9980500000000001</v>
      </c>
      <c r="IH112">
        <v>2.9565399999999999</v>
      </c>
      <c r="II112">
        <v>2.7453599999999998</v>
      </c>
      <c r="IJ112">
        <v>2.3046899999999999</v>
      </c>
      <c r="IK112">
        <v>31.9146</v>
      </c>
      <c r="IL112">
        <v>24.227599999999999</v>
      </c>
      <c r="IM112">
        <v>18</v>
      </c>
      <c r="IN112">
        <v>1075.77</v>
      </c>
      <c r="IO112">
        <v>667.327</v>
      </c>
      <c r="IP112">
        <v>25</v>
      </c>
      <c r="IQ112">
        <v>23.953099999999999</v>
      </c>
      <c r="IR112">
        <v>30.000299999999999</v>
      </c>
      <c r="IS112">
        <v>23.8094</v>
      </c>
      <c r="IT112">
        <v>23.762499999999999</v>
      </c>
      <c r="IU112">
        <v>100</v>
      </c>
      <c r="IV112">
        <v>14.972200000000001</v>
      </c>
      <c r="IW112">
        <v>69.0167</v>
      </c>
      <c r="IX112">
        <v>25</v>
      </c>
      <c r="IY112">
        <v>400</v>
      </c>
      <c r="IZ112">
        <v>17.627400000000002</v>
      </c>
      <c r="JA112">
        <v>103.511</v>
      </c>
      <c r="JB112">
        <v>104.79900000000001</v>
      </c>
    </row>
    <row r="113" spans="1:262" x14ac:dyDescent="0.2">
      <c r="A113">
        <v>97</v>
      </c>
      <c r="B113">
        <v>1634339022</v>
      </c>
      <c r="C113">
        <v>2082.9000000953702</v>
      </c>
      <c r="D113" t="s">
        <v>612</v>
      </c>
      <c r="E113" t="s">
        <v>613</v>
      </c>
      <c r="F113" t="s">
        <v>390</v>
      </c>
      <c r="G113">
        <v>1634339022</v>
      </c>
      <c r="H113">
        <f t="shared" ref="H113:H144" si="138">(I113)/1000</f>
        <v>5.4643489595237051E-5</v>
      </c>
      <c r="I113">
        <f t="shared" ref="I113:I124" si="139">1000*CS113*AG113*(CO113-CP113)/(100*CH113*(1000-AG113*CO113))</f>
        <v>5.4643489595237051E-2</v>
      </c>
      <c r="J113">
        <f t="shared" ref="J113:J124" si="140">CS113*AG113*(CN113-CM113*(1000-AG113*CP113)/(1000-AG113*CO113))/(100*CH113)</f>
        <v>-0.92195463702019143</v>
      </c>
      <c r="K113">
        <f t="shared" ref="K113:K144" si="141">CM113 - IF(AG113&gt;1, J113*CH113*100/(AI113*DA113), 0)</f>
        <v>25.104399999999998</v>
      </c>
      <c r="L113">
        <f t="shared" ref="L113:L144" si="142">((R113-H113/2)*K113-J113)/(R113+H113/2)</f>
        <v>511.94889766003837</v>
      </c>
      <c r="M113">
        <f t="shared" ref="M113:M144" si="143">L113*(CT113+CU113)/1000</f>
        <v>46.607660901213926</v>
      </c>
      <c r="N113">
        <f t="shared" ref="N113:N124" si="144">(CM113 - IF(AG113&gt;1, J113*CH113*100/(AI113*DA113), 0))*(CT113+CU113)/1000</f>
        <v>2.2854963994969197</v>
      </c>
      <c r="O113">
        <f t="shared" ref="O113:O144" si="145">2/((1/Q113-1/P113)+SIGN(Q113)*SQRT((1/Q113-1/P113)*(1/Q113-1/P113) + 4*CI113/((CI113+1)*(CI113+1))*(2*1/Q113*1/P113-1/P113*1/P113)))</f>
        <v>2.9832810595615713E-3</v>
      </c>
      <c r="P113">
        <f t="shared" ref="P113:P124" si="146">IF(LEFT(CJ113,1)&lt;&gt;"0",IF(LEFT(CJ113,1)="1",3,CK113),$D$5+$E$5*(DA113*CT113/($K$5*1000))+$F$5*(DA113*CT113/($K$5*1000))*MAX(MIN(CH113,$J$5),$I$5)*MAX(MIN(CH113,$J$5),$I$5)+$G$5*MAX(MIN(CH113,$J$5),$I$5)*(DA113*CT113/($K$5*1000))+$H$5*(DA113*CT113/($K$5*1000))*(DA113*CT113/($K$5*1000)))</f>
        <v>2.7698449625364754</v>
      </c>
      <c r="Q113">
        <f t="shared" ref="Q113:Q124" si="147">H113*(1000-(1000*0.61365*EXP(17.502*U113/(240.97+U113))/(CT113+CU113)+CO113)/2)/(1000*0.61365*EXP(17.502*U113/(240.97+U113))/(CT113+CU113)-CO113)</f>
        <v>2.9814971213035684E-3</v>
      </c>
      <c r="R113">
        <f t="shared" ref="R113:R124" si="148">1/((CI113+1)/(O113/1.6)+1/(P113/1.37)) + CI113/((CI113+1)/(O113/1.6) + CI113/(P113/1.37))</f>
        <v>1.8635958878852432E-3</v>
      </c>
      <c r="S113">
        <f t="shared" ref="S113:S124" si="149">(CD113*CG113)</f>
        <v>0</v>
      </c>
      <c r="T113">
        <f t="shared" ref="T113:T144" si="150">(CV113+(S113+2*0.95*0.0000000567*(((CV113+$B$7)+273)^4-(CV113+273)^4)-44100*H113)/(1.84*29.3*P113+8*0.95*0.0000000567*(CV113+273)^3))</f>
        <v>25.333111170130859</v>
      </c>
      <c r="U113">
        <f t="shared" ref="U113:U144" si="151">($C$7*CW113+$D$7*CX113+$E$7*T113)</f>
        <v>25.333111170130859</v>
      </c>
      <c r="V113">
        <f t="shared" ref="V113:V144" si="152">0.61365*EXP(17.502*U113/(240.97+U113))</f>
        <v>3.2433759524860775</v>
      </c>
      <c r="W113">
        <f t="shared" ref="W113:W144" si="153">(X113/Y113*100)</f>
        <v>49.885115250078641</v>
      </c>
      <c r="X113">
        <f t="shared" ref="X113:X124" si="154">CO113*(CT113+CU113)/1000</f>
        <v>1.6194046224809702</v>
      </c>
      <c r="Y113">
        <f t="shared" ref="Y113:Y124" si="155">0.61365*EXP(17.502*CV113/(240.97+CV113))</f>
        <v>3.2462681791206589</v>
      </c>
      <c r="Z113">
        <f t="shared" ref="Z113:Z124" si="156">(V113-CO113*(CT113+CU113)/1000)</f>
        <v>1.6239713300051073</v>
      </c>
      <c r="AA113">
        <f t="shared" ref="AA113:AA124" si="157">(-H113*44100)</f>
        <v>-2.4097778911499539</v>
      </c>
      <c r="AB113">
        <f t="shared" ref="AB113:AB124" si="158">2*29.3*P113*0.92*(CV113-U113)</f>
        <v>2.238250212325164</v>
      </c>
      <c r="AC113">
        <f t="shared" ref="AC113:AC124" si="159">2*0.95*0.0000000567*(((CV113+$B$7)+273)^4-(U113+273)^4)</f>
        <v>0.17151475308615818</v>
      </c>
      <c r="AD113">
        <f t="shared" ref="AD113:AD144" si="160">S113+AC113+AA113+AB113</f>
        <v>-1.292573863187485E-5</v>
      </c>
      <c r="AE113">
        <v>0</v>
      </c>
      <c r="AF113">
        <v>0</v>
      </c>
      <c r="AG113">
        <f t="shared" ref="AG113:AG124" si="161">IF(AE113*$H$13&gt;=AI113,1,(AI113/(AI113-AE113*$H$13)))</f>
        <v>1</v>
      </c>
      <c r="AH113">
        <f t="shared" ref="AH113:AH144" si="162">(AG113-1)*100</f>
        <v>0</v>
      </c>
      <c r="AI113">
        <f t="shared" ref="AI113:AI124" si="163">MAX(0,($B$13+$C$13*DA113)/(1+$D$13*DA113)*CT113/(CV113+273)*$E$13)</f>
        <v>48465.917531833918</v>
      </c>
      <c r="AJ113" t="s">
        <v>391</v>
      </c>
      <c r="AK113" t="s">
        <v>391</v>
      </c>
      <c r="AL113">
        <v>0</v>
      </c>
      <c r="AM113">
        <v>0</v>
      </c>
      <c r="AN113" t="e">
        <f t="shared" ref="AN113:AN144" si="164">1-AL113/AM113</f>
        <v>#DIV/0!</v>
      </c>
      <c r="AO113">
        <v>0</v>
      </c>
      <c r="AP113" t="s">
        <v>391</v>
      </c>
      <c r="AQ113" t="s">
        <v>391</v>
      </c>
      <c r="AR113">
        <v>0</v>
      </c>
      <c r="AS113">
        <v>0</v>
      </c>
      <c r="AT113" t="e">
        <f t="shared" ref="AT113:AT144" si="165">1-AR113/AS113</f>
        <v>#DIV/0!</v>
      </c>
      <c r="AU113">
        <v>0.5</v>
      </c>
      <c r="AV113">
        <f t="shared" ref="AV113:AV124" si="166">CE113</f>
        <v>0</v>
      </c>
      <c r="AW113">
        <f t="shared" ref="AW113:AW124" si="167">J113</f>
        <v>-0.92195463702019143</v>
      </c>
      <c r="AX113" t="e">
        <f t="shared" ref="AX113:AX124" si="168">AT113*AU113*AV113</f>
        <v>#DIV/0!</v>
      </c>
      <c r="AY113" t="e">
        <f t="shared" ref="AY113:AY124" si="169">(AW113-AO113)/AV113</f>
        <v>#DIV/0!</v>
      </c>
      <c r="AZ113" t="e">
        <f t="shared" ref="AZ113:AZ124" si="170">(AM113-AS113)/AS113</f>
        <v>#DIV/0!</v>
      </c>
      <c r="BA113" t="e">
        <f t="shared" ref="BA113:BA124" si="171">AL113/(AN113+AL113/AS113)</f>
        <v>#DIV/0!</v>
      </c>
      <c r="BB113" t="s">
        <v>391</v>
      </c>
      <c r="BC113">
        <v>0</v>
      </c>
      <c r="BD113" t="e">
        <f t="shared" ref="BD113:BD144" si="172">IF(BC113&lt;&gt;0, BC113, BA113)</f>
        <v>#DIV/0!</v>
      </c>
      <c r="BE113" t="e">
        <f t="shared" ref="BE113:BE144" si="173">1-BD113/AS113</f>
        <v>#DIV/0!</v>
      </c>
      <c r="BF113" t="e">
        <f t="shared" ref="BF113:BF124" si="174">(AS113-AR113)/(AS113-BD113)</f>
        <v>#DIV/0!</v>
      </c>
      <c r="BG113" t="e">
        <f t="shared" ref="BG113:BG124" si="175">(AM113-AS113)/(AM113-BD113)</f>
        <v>#DIV/0!</v>
      </c>
      <c r="BH113" t="e">
        <f t="shared" ref="BH113:BH124" si="176">(AS113-AR113)/(AS113-AL113)</f>
        <v>#DIV/0!</v>
      </c>
      <c r="BI113" t="e">
        <f t="shared" ref="BI113:BI124" si="177">(AM113-AS113)/(AM113-AL113)</f>
        <v>#DIV/0!</v>
      </c>
      <c r="BJ113" t="e">
        <f t="shared" ref="BJ113:BJ124" si="178">(BF113*BD113/AR113)</f>
        <v>#DIV/0!</v>
      </c>
      <c r="BK113" t="e">
        <f t="shared" ref="BK113:BK144" si="179">(1-BJ113)</f>
        <v>#DIV/0!</v>
      </c>
      <c r="BL113">
        <v>238</v>
      </c>
      <c r="BM113">
        <v>300</v>
      </c>
      <c r="BN113">
        <v>300</v>
      </c>
      <c r="BO113">
        <v>300</v>
      </c>
      <c r="BP113">
        <v>10402.799999999999</v>
      </c>
      <c r="BQ113">
        <v>978.41</v>
      </c>
      <c r="BR113">
        <v>-7.35668E-3</v>
      </c>
      <c r="BS113">
        <v>3.15</v>
      </c>
      <c r="BT113" t="s">
        <v>391</v>
      </c>
      <c r="BU113" t="s">
        <v>391</v>
      </c>
      <c r="BV113" t="s">
        <v>391</v>
      </c>
      <c r="BW113" t="s">
        <v>391</v>
      </c>
      <c r="BX113" t="s">
        <v>391</v>
      </c>
      <c r="BY113" t="s">
        <v>391</v>
      </c>
      <c r="BZ113" t="s">
        <v>391</v>
      </c>
      <c r="CA113" t="s">
        <v>391</v>
      </c>
      <c r="CB113" t="s">
        <v>391</v>
      </c>
      <c r="CC113" t="s">
        <v>391</v>
      </c>
      <c r="CD113">
        <f t="shared" ref="CD113:CD124" si="180">$B$11*DB113+$C$11*DC113+$F$11*DN113*(1-DQ113)</f>
        <v>0</v>
      </c>
      <c r="CE113">
        <f t="shared" ref="CE113:CE144" si="181">CD113*CF113</f>
        <v>0</v>
      </c>
      <c r="CF113">
        <f t="shared" ref="CF113:CF124" si="182">($B$11*$D$9+$C$11*$D$9+$F$11*((EA113+DS113)/MAX(EA113+DS113+EB113, 0.1)*$I$9+EB113/MAX(EA113+DS113+EB113, 0.1)*$J$9))/($B$11+$C$11+$F$11)</f>
        <v>0</v>
      </c>
      <c r="CG113">
        <f t="shared" ref="CG113:CG124" si="183">($B$11*$K$9+$C$11*$K$9+$F$11*((EA113+DS113)/MAX(EA113+DS113+EB113, 0.1)*$P$9+EB113/MAX(EA113+DS113+EB113, 0.1)*$Q$9))/($B$11+$C$11+$F$11)</f>
        <v>0</v>
      </c>
      <c r="CH113">
        <v>6</v>
      </c>
      <c r="CI113">
        <v>0.5</v>
      </c>
      <c r="CJ113" t="s">
        <v>392</v>
      </c>
      <c r="CK113">
        <v>2</v>
      </c>
      <c r="CL113">
        <v>1634339022</v>
      </c>
      <c r="CM113">
        <v>25.104399999999998</v>
      </c>
      <c r="CN113">
        <v>24.552099999999999</v>
      </c>
      <c r="CO113">
        <v>17.7879</v>
      </c>
      <c r="CP113">
        <v>17.755700000000001</v>
      </c>
      <c r="CQ113">
        <v>23.088699999999999</v>
      </c>
      <c r="CR113">
        <v>17.630199999999999</v>
      </c>
      <c r="CS113">
        <v>1000.09</v>
      </c>
      <c r="CT113">
        <v>90.940100000000001</v>
      </c>
      <c r="CU113">
        <v>9.9574300000000004E-2</v>
      </c>
      <c r="CV113">
        <v>25.348099999999999</v>
      </c>
      <c r="CW113">
        <v>-264.91899999999998</v>
      </c>
      <c r="CX113">
        <v>999.9</v>
      </c>
      <c r="CY113">
        <v>0</v>
      </c>
      <c r="CZ113">
        <v>0</v>
      </c>
      <c r="DA113">
        <v>10024.4</v>
      </c>
      <c r="DB113">
        <v>0</v>
      </c>
      <c r="DC113">
        <v>0.27582000000000001</v>
      </c>
      <c r="DD113">
        <v>0.55232599999999998</v>
      </c>
      <c r="DE113">
        <v>25.559100000000001</v>
      </c>
      <c r="DF113">
        <v>24.995899999999999</v>
      </c>
      <c r="DG113">
        <v>3.22285E-2</v>
      </c>
      <c r="DH113">
        <v>24.552099999999999</v>
      </c>
      <c r="DI113">
        <v>17.755700000000001</v>
      </c>
      <c r="DJ113">
        <v>1.61764</v>
      </c>
      <c r="DK113">
        <v>1.6147</v>
      </c>
      <c r="DL113">
        <v>14.127800000000001</v>
      </c>
      <c r="DM113">
        <v>14.0998</v>
      </c>
      <c r="DN113">
        <v>0</v>
      </c>
      <c r="DO113">
        <v>0</v>
      </c>
      <c r="DP113">
        <v>0</v>
      </c>
      <c r="DQ113">
        <v>0</v>
      </c>
      <c r="DR113">
        <v>6.93</v>
      </c>
      <c r="DS113">
        <v>0</v>
      </c>
      <c r="DT113">
        <v>-19.64</v>
      </c>
      <c r="DU113">
        <v>-1.44</v>
      </c>
      <c r="DV113">
        <v>35.186999999999998</v>
      </c>
      <c r="DW113">
        <v>40.936999999999998</v>
      </c>
      <c r="DX113">
        <v>37.625</v>
      </c>
      <c r="DY113">
        <v>41.186999999999998</v>
      </c>
      <c r="DZ113">
        <v>36.25</v>
      </c>
      <c r="EA113">
        <v>0</v>
      </c>
      <c r="EB113">
        <v>0</v>
      </c>
      <c r="EC113">
        <v>0</v>
      </c>
      <c r="ED113">
        <v>6981.9000000953702</v>
      </c>
      <c r="EE113">
        <v>0</v>
      </c>
      <c r="EF113">
        <v>2.9220000000000002</v>
      </c>
      <c r="EG113">
        <v>-4.6069231054510302</v>
      </c>
      <c r="EH113">
        <v>4.8646154416995797</v>
      </c>
      <c r="EI113">
        <v>-16.463999999999999</v>
      </c>
      <c r="EJ113">
        <v>15</v>
      </c>
      <c r="EK113">
        <v>1634338970.5</v>
      </c>
      <c r="EL113" t="s">
        <v>614</v>
      </c>
      <c r="EM113">
        <v>1634338970.5</v>
      </c>
      <c r="EN113">
        <v>1634338966.5</v>
      </c>
      <c r="EO113">
        <v>139</v>
      </c>
      <c r="EP113">
        <v>-1.9E-2</v>
      </c>
      <c r="EQ113">
        <v>3.0000000000000001E-3</v>
      </c>
      <c r="ER113">
        <v>2.016</v>
      </c>
      <c r="ES113">
        <v>0.158</v>
      </c>
      <c r="ET113">
        <v>26</v>
      </c>
      <c r="EU113">
        <v>18</v>
      </c>
      <c r="EV113">
        <v>0.24</v>
      </c>
      <c r="EW113">
        <v>0.09</v>
      </c>
      <c r="EX113">
        <v>0.56746902439024405</v>
      </c>
      <c r="EY113">
        <v>-0.12805620209059099</v>
      </c>
      <c r="EZ113">
        <v>1.5390896665566201E-2</v>
      </c>
      <c r="FA113">
        <v>0</v>
      </c>
      <c r="FB113">
        <v>2.8972114634146302E-2</v>
      </c>
      <c r="FC113">
        <v>2.2978007665505201E-2</v>
      </c>
      <c r="FD113">
        <v>2.4249917141986699E-3</v>
      </c>
      <c r="FE113">
        <v>1</v>
      </c>
      <c r="FF113">
        <v>1</v>
      </c>
      <c r="FG113">
        <v>2</v>
      </c>
      <c r="FH113" t="s">
        <v>400</v>
      </c>
      <c r="FI113">
        <v>3.8845299999999998</v>
      </c>
      <c r="FJ113">
        <v>2.7587799999999998</v>
      </c>
      <c r="FK113">
        <v>6.2889299999999999E-3</v>
      </c>
      <c r="FL113">
        <v>6.7115500000000002E-3</v>
      </c>
      <c r="FM113">
        <v>8.4964999999999999E-2</v>
      </c>
      <c r="FN113">
        <v>8.5472500000000007E-2</v>
      </c>
      <c r="FO113">
        <v>39152.6</v>
      </c>
      <c r="FP113">
        <v>42976.1</v>
      </c>
      <c r="FQ113">
        <v>35692.1</v>
      </c>
      <c r="FR113">
        <v>39262.199999999997</v>
      </c>
      <c r="FS113">
        <v>46329.3</v>
      </c>
      <c r="FT113">
        <v>51838.400000000001</v>
      </c>
      <c r="FU113">
        <v>55809</v>
      </c>
      <c r="FV113">
        <v>62951.8</v>
      </c>
      <c r="FW113">
        <v>2.661</v>
      </c>
      <c r="FX113">
        <v>2.2600799999999999</v>
      </c>
      <c r="FY113">
        <v>-0.67423299999999997</v>
      </c>
      <c r="FZ113">
        <v>0</v>
      </c>
      <c r="GA113">
        <v>-244.75399999999999</v>
      </c>
      <c r="GB113">
        <v>999.9</v>
      </c>
      <c r="GC113">
        <v>52.13</v>
      </c>
      <c r="GD113">
        <v>27.452000000000002</v>
      </c>
      <c r="GE113">
        <v>21.068200000000001</v>
      </c>
      <c r="GF113">
        <v>55.940399999999997</v>
      </c>
      <c r="GG113">
        <v>44.5593</v>
      </c>
      <c r="GH113">
        <v>3</v>
      </c>
      <c r="GI113">
        <v>-0.25264999999999999</v>
      </c>
      <c r="GJ113">
        <v>-0.886405</v>
      </c>
      <c r="GK113">
        <v>20.148399999999999</v>
      </c>
      <c r="GL113">
        <v>5.2003700000000004</v>
      </c>
      <c r="GM113">
        <v>12.006500000000001</v>
      </c>
      <c r="GN113">
        <v>4.9737</v>
      </c>
      <c r="GO113">
        <v>3.2930000000000001</v>
      </c>
      <c r="GP113">
        <v>44.8</v>
      </c>
      <c r="GQ113">
        <v>2238.6</v>
      </c>
      <c r="GR113">
        <v>9999</v>
      </c>
      <c r="GS113">
        <v>9999</v>
      </c>
      <c r="GT113">
        <v>1.8631</v>
      </c>
      <c r="GU113">
        <v>1.86799</v>
      </c>
      <c r="GV113">
        <v>1.8676900000000001</v>
      </c>
      <c r="GW113">
        <v>1.8689100000000001</v>
      </c>
      <c r="GX113">
        <v>1.86981</v>
      </c>
      <c r="GY113">
        <v>1.8657999999999999</v>
      </c>
      <c r="GZ113">
        <v>1.8669100000000001</v>
      </c>
      <c r="HA113">
        <v>1.86829</v>
      </c>
      <c r="HB113">
        <v>5</v>
      </c>
      <c r="HC113">
        <v>0</v>
      </c>
      <c r="HD113">
        <v>0</v>
      </c>
      <c r="HE113">
        <v>0</v>
      </c>
      <c r="HF113" t="s">
        <v>395</v>
      </c>
      <c r="HG113" t="s">
        <v>396</v>
      </c>
      <c r="HH113" t="s">
        <v>397</v>
      </c>
      <c r="HI113" t="s">
        <v>397</v>
      </c>
      <c r="HJ113" t="s">
        <v>397</v>
      </c>
      <c r="HK113" t="s">
        <v>397</v>
      </c>
      <c r="HL113">
        <v>0</v>
      </c>
      <c r="HM113">
        <v>100</v>
      </c>
      <c r="HN113">
        <v>100</v>
      </c>
      <c r="HO113">
        <v>2.016</v>
      </c>
      <c r="HP113">
        <v>0.15770000000000001</v>
      </c>
      <c r="HQ113">
        <v>2.0157050000000001</v>
      </c>
      <c r="HR113">
        <v>0</v>
      </c>
      <c r="HS113">
        <v>0</v>
      </c>
      <c r="HT113">
        <v>0</v>
      </c>
      <c r="HU113">
        <v>0.157750000000007</v>
      </c>
      <c r="HV113">
        <v>0</v>
      </c>
      <c r="HW113">
        <v>0</v>
      </c>
      <c r="HX113">
        <v>0</v>
      </c>
      <c r="HY113">
        <v>-1</v>
      </c>
      <c r="HZ113">
        <v>-1</v>
      </c>
      <c r="IA113">
        <v>-1</v>
      </c>
      <c r="IB113">
        <v>-1</v>
      </c>
      <c r="IC113">
        <v>0.9</v>
      </c>
      <c r="ID113">
        <v>0.9</v>
      </c>
      <c r="IE113">
        <v>0.244141</v>
      </c>
      <c r="IF113">
        <v>0</v>
      </c>
      <c r="IG113">
        <v>2.9968300000000001</v>
      </c>
      <c r="IH113">
        <v>2.9565399999999999</v>
      </c>
      <c r="II113">
        <v>2.7453599999999998</v>
      </c>
      <c r="IJ113">
        <v>2.33887</v>
      </c>
      <c r="IK113">
        <v>31.936499999999999</v>
      </c>
      <c r="IL113">
        <v>24.245100000000001</v>
      </c>
      <c r="IM113">
        <v>18</v>
      </c>
      <c r="IN113">
        <v>1077.06</v>
      </c>
      <c r="IO113">
        <v>666.54300000000001</v>
      </c>
      <c r="IP113">
        <v>25.0002</v>
      </c>
      <c r="IQ113">
        <v>23.963100000000001</v>
      </c>
      <c r="IR113">
        <v>30.0001</v>
      </c>
      <c r="IS113">
        <v>23.815799999999999</v>
      </c>
      <c r="IT113">
        <v>23.7685</v>
      </c>
      <c r="IU113">
        <v>100</v>
      </c>
      <c r="IV113">
        <v>14.1226</v>
      </c>
      <c r="IW113">
        <v>69.414199999999994</v>
      </c>
      <c r="IX113">
        <v>25</v>
      </c>
      <c r="IY113">
        <v>400</v>
      </c>
      <c r="IZ113">
        <v>17.757899999999999</v>
      </c>
      <c r="JA113">
        <v>103.51600000000001</v>
      </c>
      <c r="JB113">
        <v>104.79900000000001</v>
      </c>
    </row>
    <row r="114" spans="1:262" x14ac:dyDescent="0.2">
      <c r="A114">
        <v>98</v>
      </c>
      <c r="B114">
        <v>1634339027</v>
      </c>
      <c r="C114">
        <v>2087.9000000953702</v>
      </c>
      <c r="D114" t="s">
        <v>615</v>
      </c>
      <c r="E114" t="s">
        <v>616</v>
      </c>
      <c r="F114" t="s">
        <v>390</v>
      </c>
      <c r="G114">
        <v>1634339027</v>
      </c>
      <c r="H114">
        <f t="shared" si="138"/>
        <v>5.7013502296401119E-5</v>
      </c>
      <c r="I114">
        <f t="shared" si="139"/>
        <v>5.701350229640112E-2</v>
      </c>
      <c r="J114">
        <f t="shared" si="140"/>
        <v>-0.92491192952525481</v>
      </c>
      <c r="K114">
        <f t="shared" si="141"/>
        <v>24.9754</v>
      </c>
      <c r="L114">
        <f t="shared" si="142"/>
        <v>493.21598147552567</v>
      </c>
      <c r="M114">
        <f t="shared" si="143"/>
        <v>44.901700342613495</v>
      </c>
      <c r="N114">
        <f t="shared" si="144"/>
        <v>2.2737258500464002</v>
      </c>
      <c r="O114">
        <f t="shared" si="145"/>
        <v>3.1116580147728052E-3</v>
      </c>
      <c r="P114">
        <f t="shared" si="146"/>
        <v>2.7612360061153951</v>
      </c>
      <c r="Q114">
        <f t="shared" si="147"/>
        <v>3.1097112469911535E-3</v>
      </c>
      <c r="R114">
        <f t="shared" si="148"/>
        <v>1.9437443330912177E-3</v>
      </c>
      <c r="S114">
        <f t="shared" si="149"/>
        <v>0</v>
      </c>
      <c r="T114">
        <f t="shared" si="150"/>
        <v>25.336515838362065</v>
      </c>
      <c r="U114">
        <f t="shared" si="151"/>
        <v>25.336515838362065</v>
      </c>
      <c r="V114">
        <f t="shared" si="152"/>
        <v>3.2440327154925033</v>
      </c>
      <c r="W114">
        <f t="shared" si="153"/>
        <v>49.876300405494241</v>
      </c>
      <c r="X114">
        <f t="shared" si="154"/>
        <v>1.6195132516088002</v>
      </c>
      <c r="Y114">
        <f t="shared" si="155"/>
        <v>3.2470597025885244</v>
      </c>
      <c r="Z114">
        <f t="shared" si="156"/>
        <v>1.6245194638837031</v>
      </c>
      <c r="AA114">
        <f t="shared" si="157"/>
        <v>-2.5142954512712894</v>
      </c>
      <c r="AB114">
        <f t="shared" si="158"/>
        <v>2.3348032042596842</v>
      </c>
      <c r="AC114">
        <f t="shared" si="159"/>
        <v>0.17947809383919852</v>
      </c>
      <c r="AD114">
        <f t="shared" si="160"/>
        <v>-1.4153172406494718E-5</v>
      </c>
      <c r="AE114">
        <v>0</v>
      </c>
      <c r="AF114">
        <v>0</v>
      </c>
      <c r="AG114">
        <f t="shared" si="161"/>
        <v>1</v>
      </c>
      <c r="AH114">
        <f t="shared" si="162"/>
        <v>0</v>
      </c>
      <c r="AI114">
        <f t="shared" si="163"/>
        <v>48229.502878562977</v>
      </c>
      <c r="AJ114" t="s">
        <v>391</v>
      </c>
      <c r="AK114" t="s">
        <v>391</v>
      </c>
      <c r="AL114">
        <v>0</v>
      </c>
      <c r="AM114">
        <v>0</v>
      </c>
      <c r="AN114" t="e">
        <f t="shared" si="164"/>
        <v>#DIV/0!</v>
      </c>
      <c r="AO114">
        <v>0</v>
      </c>
      <c r="AP114" t="s">
        <v>391</v>
      </c>
      <c r="AQ114" t="s">
        <v>391</v>
      </c>
      <c r="AR114">
        <v>0</v>
      </c>
      <c r="AS114">
        <v>0</v>
      </c>
      <c r="AT114" t="e">
        <f t="shared" si="165"/>
        <v>#DIV/0!</v>
      </c>
      <c r="AU114">
        <v>0.5</v>
      </c>
      <c r="AV114">
        <f t="shared" si="166"/>
        <v>0</v>
      </c>
      <c r="AW114">
        <f t="shared" si="167"/>
        <v>-0.92491192952525481</v>
      </c>
      <c r="AX114" t="e">
        <f t="shared" si="168"/>
        <v>#DIV/0!</v>
      </c>
      <c r="AY114" t="e">
        <f t="shared" si="169"/>
        <v>#DIV/0!</v>
      </c>
      <c r="AZ114" t="e">
        <f t="shared" si="170"/>
        <v>#DIV/0!</v>
      </c>
      <c r="BA114" t="e">
        <f t="shared" si="171"/>
        <v>#DIV/0!</v>
      </c>
      <c r="BB114" t="s">
        <v>391</v>
      </c>
      <c r="BC114">
        <v>0</v>
      </c>
      <c r="BD114" t="e">
        <f t="shared" si="172"/>
        <v>#DIV/0!</v>
      </c>
      <c r="BE114" t="e">
        <f t="shared" si="173"/>
        <v>#DIV/0!</v>
      </c>
      <c r="BF114" t="e">
        <f t="shared" si="174"/>
        <v>#DIV/0!</v>
      </c>
      <c r="BG114" t="e">
        <f t="shared" si="175"/>
        <v>#DIV/0!</v>
      </c>
      <c r="BH114" t="e">
        <f t="shared" si="176"/>
        <v>#DIV/0!</v>
      </c>
      <c r="BI114" t="e">
        <f t="shared" si="177"/>
        <v>#DIV/0!</v>
      </c>
      <c r="BJ114" t="e">
        <f t="shared" si="178"/>
        <v>#DIV/0!</v>
      </c>
      <c r="BK114" t="e">
        <f t="shared" si="179"/>
        <v>#DIV/0!</v>
      </c>
      <c r="BL114">
        <v>238</v>
      </c>
      <c r="BM114">
        <v>300</v>
      </c>
      <c r="BN114">
        <v>300</v>
      </c>
      <c r="BO114">
        <v>300</v>
      </c>
      <c r="BP114">
        <v>10402.799999999999</v>
      </c>
      <c r="BQ114">
        <v>978.41</v>
      </c>
      <c r="BR114">
        <v>-7.35668E-3</v>
      </c>
      <c r="BS114">
        <v>3.15</v>
      </c>
      <c r="BT114" t="s">
        <v>391</v>
      </c>
      <c r="BU114" t="s">
        <v>391</v>
      </c>
      <c r="BV114" t="s">
        <v>391</v>
      </c>
      <c r="BW114" t="s">
        <v>391</v>
      </c>
      <c r="BX114" t="s">
        <v>391</v>
      </c>
      <c r="BY114" t="s">
        <v>391</v>
      </c>
      <c r="BZ114" t="s">
        <v>391</v>
      </c>
      <c r="CA114" t="s">
        <v>391</v>
      </c>
      <c r="CB114" t="s">
        <v>391</v>
      </c>
      <c r="CC114" t="s">
        <v>391</v>
      </c>
      <c r="CD114">
        <f t="shared" si="180"/>
        <v>0</v>
      </c>
      <c r="CE114">
        <f t="shared" si="181"/>
        <v>0</v>
      </c>
      <c r="CF114">
        <f t="shared" si="182"/>
        <v>0</v>
      </c>
      <c r="CG114">
        <f t="shared" si="183"/>
        <v>0</v>
      </c>
      <c r="CH114">
        <v>6</v>
      </c>
      <c r="CI114">
        <v>0.5</v>
      </c>
      <c r="CJ114" t="s">
        <v>392</v>
      </c>
      <c r="CK114">
        <v>2</v>
      </c>
      <c r="CL114">
        <v>1634339027</v>
      </c>
      <c r="CM114">
        <v>24.9754</v>
      </c>
      <c r="CN114">
        <v>24.421299999999999</v>
      </c>
      <c r="CO114">
        <v>17.789300000000001</v>
      </c>
      <c r="CP114">
        <v>17.755700000000001</v>
      </c>
      <c r="CQ114">
        <v>22.959700000000002</v>
      </c>
      <c r="CR114">
        <v>17.631599999999999</v>
      </c>
      <c r="CS114">
        <v>999.98699999999997</v>
      </c>
      <c r="CT114">
        <v>90.938500000000005</v>
      </c>
      <c r="CU114">
        <v>0.100116</v>
      </c>
      <c r="CV114">
        <v>25.3522</v>
      </c>
      <c r="CW114">
        <v>-264.82900000000001</v>
      </c>
      <c r="CX114">
        <v>999.9</v>
      </c>
      <c r="CY114">
        <v>0</v>
      </c>
      <c r="CZ114">
        <v>0</v>
      </c>
      <c r="DA114">
        <v>9973.75</v>
      </c>
      <c r="DB114">
        <v>0</v>
      </c>
      <c r="DC114">
        <v>0.27582000000000001</v>
      </c>
      <c r="DD114">
        <v>0.55411500000000002</v>
      </c>
      <c r="DE114">
        <v>25.427800000000001</v>
      </c>
      <c r="DF114">
        <v>24.8628</v>
      </c>
      <c r="DG114">
        <v>3.3611299999999997E-2</v>
      </c>
      <c r="DH114">
        <v>24.421299999999999</v>
      </c>
      <c r="DI114">
        <v>17.755700000000001</v>
      </c>
      <c r="DJ114">
        <v>1.6177299999999999</v>
      </c>
      <c r="DK114">
        <v>1.6146799999999999</v>
      </c>
      <c r="DL114">
        <v>14.1288</v>
      </c>
      <c r="DM114">
        <v>14.099600000000001</v>
      </c>
      <c r="DN114">
        <v>0</v>
      </c>
      <c r="DO114">
        <v>0</v>
      </c>
      <c r="DP114">
        <v>0</v>
      </c>
      <c r="DQ114">
        <v>0</v>
      </c>
      <c r="DR114">
        <v>0.49</v>
      </c>
      <c r="DS114">
        <v>0</v>
      </c>
      <c r="DT114">
        <v>-17.53</v>
      </c>
      <c r="DU114">
        <v>-1.29</v>
      </c>
      <c r="DV114">
        <v>35.186999999999998</v>
      </c>
      <c r="DW114">
        <v>41</v>
      </c>
      <c r="DX114">
        <v>37.625</v>
      </c>
      <c r="DY114">
        <v>41.186999999999998</v>
      </c>
      <c r="DZ114">
        <v>36.25</v>
      </c>
      <c r="EA114">
        <v>0</v>
      </c>
      <c r="EB114">
        <v>0</v>
      </c>
      <c r="EC114">
        <v>0</v>
      </c>
      <c r="ED114">
        <v>6986.7000000476801</v>
      </c>
      <c r="EE114">
        <v>0</v>
      </c>
      <c r="EF114">
        <v>2.3687999999999998</v>
      </c>
      <c r="EG114">
        <v>-2.2369230741626902</v>
      </c>
      <c r="EH114">
        <v>-2.1823076671890802</v>
      </c>
      <c r="EI114">
        <v>-16.167200000000001</v>
      </c>
      <c r="EJ114">
        <v>15</v>
      </c>
      <c r="EK114">
        <v>1634338970.5</v>
      </c>
      <c r="EL114" t="s">
        <v>614</v>
      </c>
      <c r="EM114">
        <v>1634338970.5</v>
      </c>
      <c r="EN114">
        <v>1634338966.5</v>
      </c>
      <c r="EO114">
        <v>139</v>
      </c>
      <c r="EP114">
        <v>-1.9E-2</v>
      </c>
      <c r="EQ114">
        <v>3.0000000000000001E-3</v>
      </c>
      <c r="ER114">
        <v>2.016</v>
      </c>
      <c r="ES114">
        <v>0.158</v>
      </c>
      <c r="ET114">
        <v>26</v>
      </c>
      <c r="EU114">
        <v>18</v>
      </c>
      <c r="EV114">
        <v>0.24</v>
      </c>
      <c r="EW114">
        <v>0.09</v>
      </c>
      <c r="EX114">
        <v>0.55744212195122</v>
      </c>
      <c r="EY114">
        <v>-9.0748285714285004E-2</v>
      </c>
      <c r="EZ114">
        <v>1.12736207186103E-2</v>
      </c>
      <c r="FA114">
        <v>1</v>
      </c>
      <c r="FB114">
        <v>3.1237812195121999E-2</v>
      </c>
      <c r="FC114">
        <v>1.6602796515679499E-2</v>
      </c>
      <c r="FD114">
        <v>1.76425632120859E-3</v>
      </c>
      <c r="FE114">
        <v>1</v>
      </c>
      <c r="FF114">
        <v>2</v>
      </c>
      <c r="FG114">
        <v>2</v>
      </c>
      <c r="FH114" t="s">
        <v>394</v>
      </c>
      <c r="FI114">
        <v>3.8843999999999999</v>
      </c>
      <c r="FJ114">
        <v>2.75888</v>
      </c>
      <c r="FK114">
        <v>6.2538200000000002E-3</v>
      </c>
      <c r="FL114">
        <v>6.6758299999999998E-3</v>
      </c>
      <c r="FM114">
        <v>8.4968500000000002E-2</v>
      </c>
      <c r="FN114">
        <v>8.5471099999999994E-2</v>
      </c>
      <c r="FO114">
        <v>39154.1</v>
      </c>
      <c r="FP114">
        <v>42977.7</v>
      </c>
      <c r="FQ114">
        <v>35692.199999999997</v>
      </c>
      <c r="FR114">
        <v>39262.199999999997</v>
      </c>
      <c r="FS114">
        <v>46329.3</v>
      </c>
      <c r="FT114">
        <v>51838.400000000001</v>
      </c>
      <c r="FU114">
        <v>55809.2</v>
      </c>
      <c r="FV114">
        <v>62951.7</v>
      </c>
      <c r="FW114">
        <v>2.6597</v>
      </c>
      <c r="FX114">
        <v>2.2606000000000002</v>
      </c>
      <c r="FY114">
        <v>-0.67140200000000005</v>
      </c>
      <c r="FZ114">
        <v>0</v>
      </c>
      <c r="GA114">
        <v>-244.75</v>
      </c>
      <c r="GB114">
        <v>999.9</v>
      </c>
      <c r="GC114">
        <v>52.13</v>
      </c>
      <c r="GD114">
        <v>27.452000000000002</v>
      </c>
      <c r="GE114">
        <v>21.068000000000001</v>
      </c>
      <c r="GF114">
        <v>56.700400000000002</v>
      </c>
      <c r="GG114">
        <v>44.595399999999998</v>
      </c>
      <c r="GH114">
        <v>3</v>
      </c>
      <c r="GI114">
        <v>-0.252556</v>
      </c>
      <c r="GJ114">
        <v>-0.88553899999999997</v>
      </c>
      <c r="GK114">
        <v>20.148399999999999</v>
      </c>
      <c r="GL114">
        <v>5.19977</v>
      </c>
      <c r="GM114">
        <v>12.007099999999999</v>
      </c>
      <c r="GN114">
        <v>4.9737499999999999</v>
      </c>
      <c r="GO114">
        <v>3.2930000000000001</v>
      </c>
      <c r="GP114">
        <v>44.8</v>
      </c>
      <c r="GQ114">
        <v>2239</v>
      </c>
      <c r="GR114">
        <v>9999</v>
      </c>
      <c r="GS114">
        <v>9999</v>
      </c>
      <c r="GT114">
        <v>1.8631</v>
      </c>
      <c r="GU114">
        <v>1.86799</v>
      </c>
      <c r="GV114">
        <v>1.8676900000000001</v>
      </c>
      <c r="GW114">
        <v>1.8689100000000001</v>
      </c>
      <c r="GX114">
        <v>1.86981</v>
      </c>
      <c r="GY114">
        <v>1.8657999999999999</v>
      </c>
      <c r="GZ114">
        <v>1.8669100000000001</v>
      </c>
      <c r="HA114">
        <v>1.86829</v>
      </c>
      <c r="HB114">
        <v>5</v>
      </c>
      <c r="HC114">
        <v>0</v>
      </c>
      <c r="HD114">
        <v>0</v>
      </c>
      <c r="HE114">
        <v>0</v>
      </c>
      <c r="HF114" t="s">
        <v>395</v>
      </c>
      <c r="HG114" t="s">
        <v>396</v>
      </c>
      <c r="HH114" t="s">
        <v>397</v>
      </c>
      <c r="HI114" t="s">
        <v>397</v>
      </c>
      <c r="HJ114" t="s">
        <v>397</v>
      </c>
      <c r="HK114" t="s">
        <v>397</v>
      </c>
      <c r="HL114">
        <v>0</v>
      </c>
      <c r="HM114">
        <v>100</v>
      </c>
      <c r="HN114">
        <v>100</v>
      </c>
      <c r="HO114">
        <v>2.016</v>
      </c>
      <c r="HP114">
        <v>0.15770000000000001</v>
      </c>
      <c r="HQ114">
        <v>2.0157050000000001</v>
      </c>
      <c r="HR114">
        <v>0</v>
      </c>
      <c r="HS114">
        <v>0</v>
      </c>
      <c r="HT114">
        <v>0</v>
      </c>
      <c r="HU114">
        <v>0.157750000000007</v>
      </c>
      <c r="HV114">
        <v>0</v>
      </c>
      <c r="HW114">
        <v>0</v>
      </c>
      <c r="HX114">
        <v>0</v>
      </c>
      <c r="HY114">
        <v>-1</v>
      </c>
      <c r="HZ114">
        <v>-1</v>
      </c>
      <c r="IA114">
        <v>-1</v>
      </c>
      <c r="IB114">
        <v>-1</v>
      </c>
      <c r="IC114">
        <v>0.9</v>
      </c>
      <c r="ID114">
        <v>1</v>
      </c>
      <c r="IE114">
        <v>0.244141</v>
      </c>
      <c r="IF114">
        <v>0</v>
      </c>
      <c r="IG114">
        <v>2.9980500000000001</v>
      </c>
      <c r="IH114">
        <v>2.9577599999999999</v>
      </c>
      <c r="II114">
        <v>2.7453599999999998</v>
      </c>
      <c r="IJ114">
        <v>2.34375</v>
      </c>
      <c r="IK114">
        <v>31.936499999999999</v>
      </c>
      <c r="IL114">
        <v>24.2364</v>
      </c>
      <c r="IM114">
        <v>18</v>
      </c>
      <c r="IN114">
        <v>1075.49</v>
      </c>
      <c r="IO114">
        <v>666.97299999999996</v>
      </c>
      <c r="IP114">
        <v>25.0001</v>
      </c>
      <c r="IQ114">
        <v>23.963100000000001</v>
      </c>
      <c r="IR114">
        <v>30.0001</v>
      </c>
      <c r="IS114">
        <v>23.815799999999999</v>
      </c>
      <c r="IT114">
        <v>23.7685</v>
      </c>
      <c r="IU114">
        <v>100</v>
      </c>
      <c r="IV114">
        <v>14.1226</v>
      </c>
      <c r="IW114">
        <v>69.414199999999994</v>
      </c>
      <c r="IX114">
        <v>25</v>
      </c>
      <c r="IY114">
        <v>400</v>
      </c>
      <c r="IZ114">
        <v>17.757899999999999</v>
      </c>
      <c r="JA114">
        <v>103.51600000000001</v>
      </c>
      <c r="JB114">
        <v>104.79900000000001</v>
      </c>
    </row>
    <row r="115" spans="1:262" x14ac:dyDescent="0.2">
      <c r="A115">
        <v>99</v>
      </c>
      <c r="B115">
        <v>1634339032</v>
      </c>
      <c r="C115">
        <v>2092.9000000953702</v>
      </c>
      <c r="D115" t="s">
        <v>617</v>
      </c>
      <c r="E115" t="s">
        <v>618</v>
      </c>
      <c r="F115" t="s">
        <v>390</v>
      </c>
      <c r="G115">
        <v>1634339032</v>
      </c>
      <c r="H115">
        <f t="shared" si="138"/>
        <v>5.2942937207270255E-5</v>
      </c>
      <c r="I115">
        <f t="shared" si="139"/>
        <v>5.2942937207270252E-2</v>
      </c>
      <c r="J115">
        <f t="shared" si="140"/>
        <v>-0.91733377198361021</v>
      </c>
      <c r="K115">
        <f t="shared" si="141"/>
        <v>24.846599999999999</v>
      </c>
      <c r="L115">
        <f t="shared" si="142"/>
        <v>525.36303246570787</v>
      </c>
      <c r="M115">
        <f t="shared" si="143"/>
        <v>47.829882230431039</v>
      </c>
      <c r="N115">
        <f t="shared" si="144"/>
        <v>2.2620738011371193</v>
      </c>
      <c r="O115">
        <f t="shared" si="145"/>
        <v>2.8873102580867526E-3</v>
      </c>
      <c r="P115">
        <f t="shared" si="146"/>
        <v>2.7708217810755809</v>
      </c>
      <c r="Q115">
        <f t="shared" si="147"/>
        <v>2.8856398046619835E-3</v>
      </c>
      <c r="R115">
        <f t="shared" si="148"/>
        <v>1.8036748774161943E-3</v>
      </c>
      <c r="S115">
        <f t="shared" si="149"/>
        <v>0</v>
      </c>
      <c r="T115">
        <f t="shared" si="150"/>
        <v>25.343682495701348</v>
      </c>
      <c r="U115">
        <f t="shared" si="151"/>
        <v>25.343682495701348</v>
      </c>
      <c r="V115">
        <f t="shared" si="152"/>
        <v>3.2454155486891607</v>
      </c>
      <c r="W115">
        <f t="shared" si="153"/>
        <v>49.864338910501985</v>
      </c>
      <c r="X115">
        <f t="shared" si="154"/>
        <v>1.6197025983945601</v>
      </c>
      <c r="Y115">
        <f t="shared" si="155"/>
        <v>3.2482183335502572</v>
      </c>
      <c r="Z115">
        <f t="shared" si="156"/>
        <v>1.6257129502946006</v>
      </c>
      <c r="AA115">
        <f t="shared" si="157"/>
        <v>-2.3347835308406184</v>
      </c>
      <c r="AB115">
        <f t="shared" si="158"/>
        <v>2.1686326876421171</v>
      </c>
      <c r="AC115">
        <f t="shared" si="159"/>
        <v>0.16613871674788616</v>
      </c>
      <c r="AD115">
        <f t="shared" si="160"/>
        <v>-1.2126450615213002E-5</v>
      </c>
      <c r="AE115">
        <v>0</v>
      </c>
      <c r="AF115">
        <v>0</v>
      </c>
      <c r="AG115">
        <f t="shared" si="161"/>
        <v>1</v>
      </c>
      <c r="AH115">
        <f t="shared" si="162"/>
        <v>0</v>
      </c>
      <c r="AI115">
        <f t="shared" si="163"/>
        <v>48491.079350832551</v>
      </c>
      <c r="AJ115" t="s">
        <v>391</v>
      </c>
      <c r="AK115" t="s">
        <v>391</v>
      </c>
      <c r="AL115">
        <v>0</v>
      </c>
      <c r="AM115">
        <v>0</v>
      </c>
      <c r="AN115" t="e">
        <f t="shared" si="164"/>
        <v>#DIV/0!</v>
      </c>
      <c r="AO115">
        <v>0</v>
      </c>
      <c r="AP115" t="s">
        <v>391</v>
      </c>
      <c r="AQ115" t="s">
        <v>391</v>
      </c>
      <c r="AR115">
        <v>0</v>
      </c>
      <c r="AS115">
        <v>0</v>
      </c>
      <c r="AT115" t="e">
        <f t="shared" si="165"/>
        <v>#DIV/0!</v>
      </c>
      <c r="AU115">
        <v>0.5</v>
      </c>
      <c r="AV115">
        <f t="shared" si="166"/>
        <v>0</v>
      </c>
      <c r="AW115">
        <f t="shared" si="167"/>
        <v>-0.91733377198361021</v>
      </c>
      <c r="AX115" t="e">
        <f t="shared" si="168"/>
        <v>#DIV/0!</v>
      </c>
      <c r="AY115" t="e">
        <f t="shared" si="169"/>
        <v>#DIV/0!</v>
      </c>
      <c r="AZ115" t="e">
        <f t="shared" si="170"/>
        <v>#DIV/0!</v>
      </c>
      <c r="BA115" t="e">
        <f t="shared" si="171"/>
        <v>#DIV/0!</v>
      </c>
      <c r="BB115" t="s">
        <v>391</v>
      </c>
      <c r="BC115">
        <v>0</v>
      </c>
      <c r="BD115" t="e">
        <f t="shared" si="172"/>
        <v>#DIV/0!</v>
      </c>
      <c r="BE115" t="e">
        <f t="shared" si="173"/>
        <v>#DIV/0!</v>
      </c>
      <c r="BF115" t="e">
        <f t="shared" si="174"/>
        <v>#DIV/0!</v>
      </c>
      <c r="BG115" t="e">
        <f t="shared" si="175"/>
        <v>#DIV/0!</v>
      </c>
      <c r="BH115" t="e">
        <f t="shared" si="176"/>
        <v>#DIV/0!</v>
      </c>
      <c r="BI115" t="e">
        <f t="shared" si="177"/>
        <v>#DIV/0!</v>
      </c>
      <c r="BJ115" t="e">
        <f t="shared" si="178"/>
        <v>#DIV/0!</v>
      </c>
      <c r="BK115" t="e">
        <f t="shared" si="179"/>
        <v>#DIV/0!</v>
      </c>
      <c r="BL115">
        <v>238</v>
      </c>
      <c r="BM115">
        <v>300</v>
      </c>
      <c r="BN115">
        <v>300</v>
      </c>
      <c r="BO115">
        <v>300</v>
      </c>
      <c r="BP115">
        <v>10402.799999999999</v>
      </c>
      <c r="BQ115">
        <v>978.41</v>
      </c>
      <c r="BR115">
        <v>-7.35668E-3</v>
      </c>
      <c r="BS115">
        <v>3.15</v>
      </c>
      <c r="BT115" t="s">
        <v>391</v>
      </c>
      <c r="BU115" t="s">
        <v>391</v>
      </c>
      <c r="BV115" t="s">
        <v>391</v>
      </c>
      <c r="BW115" t="s">
        <v>391</v>
      </c>
      <c r="BX115" t="s">
        <v>391</v>
      </c>
      <c r="BY115" t="s">
        <v>391</v>
      </c>
      <c r="BZ115" t="s">
        <v>391</v>
      </c>
      <c r="CA115" t="s">
        <v>391</v>
      </c>
      <c r="CB115" t="s">
        <v>391</v>
      </c>
      <c r="CC115" t="s">
        <v>391</v>
      </c>
      <c r="CD115">
        <f t="shared" si="180"/>
        <v>0</v>
      </c>
      <c r="CE115">
        <f t="shared" si="181"/>
        <v>0</v>
      </c>
      <c r="CF115">
        <f t="shared" si="182"/>
        <v>0</v>
      </c>
      <c r="CG115">
        <f t="shared" si="183"/>
        <v>0</v>
      </c>
      <c r="CH115">
        <v>6</v>
      </c>
      <c r="CI115">
        <v>0.5</v>
      </c>
      <c r="CJ115" t="s">
        <v>392</v>
      </c>
      <c r="CK115">
        <v>2</v>
      </c>
      <c r="CL115">
        <v>1634339032</v>
      </c>
      <c r="CM115">
        <v>24.846599999999999</v>
      </c>
      <c r="CN115">
        <v>24.297000000000001</v>
      </c>
      <c r="CO115">
        <v>17.790800000000001</v>
      </c>
      <c r="CP115">
        <v>17.759599999999999</v>
      </c>
      <c r="CQ115">
        <v>22.8309</v>
      </c>
      <c r="CR115">
        <v>17.632999999999999</v>
      </c>
      <c r="CS115">
        <v>1000.02</v>
      </c>
      <c r="CT115">
        <v>90.941699999999997</v>
      </c>
      <c r="CU115">
        <v>9.9883200000000005E-2</v>
      </c>
      <c r="CV115">
        <v>25.3582</v>
      </c>
      <c r="CW115">
        <v>-264.82</v>
      </c>
      <c r="CX115">
        <v>999.9</v>
      </c>
      <c r="CY115">
        <v>0</v>
      </c>
      <c r="CZ115">
        <v>0</v>
      </c>
      <c r="DA115">
        <v>10030</v>
      </c>
      <c r="DB115">
        <v>0</v>
      </c>
      <c r="DC115">
        <v>0.27582000000000001</v>
      </c>
      <c r="DD115">
        <v>0.54963700000000004</v>
      </c>
      <c r="DE115">
        <v>25.296700000000001</v>
      </c>
      <c r="DF115">
        <v>24.7363</v>
      </c>
      <c r="DG115">
        <v>3.1194699999999999E-2</v>
      </c>
      <c r="DH115">
        <v>24.297000000000001</v>
      </c>
      <c r="DI115">
        <v>17.759599999999999</v>
      </c>
      <c r="DJ115">
        <v>1.61792</v>
      </c>
      <c r="DK115">
        <v>1.6150899999999999</v>
      </c>
      <c r="DL115">
        <v>14.130599999999999</v>
      </c>
      <c r="DM115">
        <v>14.1035</v>
      </c>
      <c r="DN115">
        <v>0</v>
      </c>
      <c r="DO115">
        <v>0</v>
      </c>
      <c r="DP115">
        <v>0</v>
      </c>
      <c r="DQ115">
        <v>0</v>
      </c>
      <c r="DR115">
        <v>6.21</v>
      </c>
      <c r="DS115">
        <v>0</v>
      </c>
      <c r="DT115">
        <v>-15.18</v>
      </c>
      <c r="DU115">
        <v>-0.79</v>
      </c>
      <c r="DV115">
        <v>35.186999999999998</v>
      </c>
      <c r="DW115">
        <v>41</v>
      </c>
      <c r="DX115">
        <v>37.625</v>
      </c>
      <c r="DY115">
        <v>41.25</v>
      </c>
      <c r="DZ115">
        <v>36.25</v>
      </c>
      <c r="EA115">
        <v>0</v>
      </c>
      <c r="EB115">
        <v>0</v>
      </c>
      <c r="EC115">
        <v>0</v>
      </c>
      <c r="ED115">
        <v>6992.1000001430502</v>
      </c>
      <c r="EE115">
        <v>0</v>
      </c>
      <c r="EF115">
        <v>2.4107692307692301</v>
      </c>
      <c r="EG115">
        <v>3.4905983223433101</v>
      </c>
      <c r="EH115">
        <v>-9.7747008218720204</v>
      </c>
      <c r="EI115">
        <v>-16.445</v>
      </c>
      <c r="EJ115">
        <v>15</v>
      </c>
      <c r="EK115">
        <v>1634338970.5</v>
      </c>
      <c r="EL115" t="s">
        <v>614</v>
      </c>
      <c r="EM115">
        <v>1634338970.5</v>
      </c>
      <c r="EN115">
        <v>1634338966.5</v>
      </c>
      <c r="EO115">
        <v>139</v>
      </c>
      <c r="EP115">
        <v>-1.9E-2</v>
      </c>
      <c r="EQ115">
        <v>3.0000000000000001E-3</v>
      </c>
      <c r="ER115">
        <v>2.016</v>
      </c>
      <c r="ES115">
        <v>0.158</v>
      </c>
      <c r="ET115">
        <v>26</v>
      </c>
      <c r="EU115">
        <v>18</v>
      </c>
      <c r="EV115">
        <v>0.24</v>
      </c>
      <c r="EW115">
        <v>0.09</v>
      </c>
      <c r="EX115">
        <v>0.55196307499999997</v>
      </c>
      <c r="EY115">
        <v>-5.3909617260789598E-2</v>
      </c>
      <c r="EZ115">
        <v>7.1131320119462898E-3</v>
      </c>
      <c r="FA115">
        <v>1</v>
      </c>
      <c r="FB115">
        <v>3.2059905E-2</v>
      </c>
      <c r="FC115">
        <v>8.3680570356472698E-3</v>
      </c>
      <c r="FD115">
        <v>1.18894004179143E-3</v>
      </c>
      <c r="FE115">
        <v>1</v>
      </c>
      <c r="FF115">
        <v>2</v>
      </c>
      <c r="FG115">
        <v>2</v>
      </c>
      <c r="FH115" t="s">
        <v>394</v>
      </c>
      <c r="FI115">
        <v>3.8844400000000001</v>
      </c>
      <c r="FJ115">
        <v>2.7591299999999999</v>
      </c>
      <c r="FK115">
        <v>6.2191E-3</v>
      </c>
      <c r="FL115">
        <v>6.6422199999999999E-3</v>
      </c>
      <c r="FM115">
        <v>8.4976499999999996E-2</v>
      </c>
      <c r="FN115">
        <v>8.5487300000000002E-2</v>
      </c>
      <c r="FO115">
        <v>39155.199999999997</v>
      </c>
      <c r="FP115">
        <v>42979.7</v>
      </c>
      <c r="FQ115">
        <v>35692</v>
      </c>
      <c r="FR115">
        <v>39262.699999999997</v>
      </c>
      <c r="FS115">
        <v>46328.4</v>
      </c>
      <c r="FT115">
        <v>51838.3</v>
      </c>
      <c r="FU115">
        <v>55808.7</v>
      </c>
      <c r="FV115">
        <v>62952.6</v>
      </c>
      <c r="FW115">
        <v>2.6592799999999999</v>
      </c>
      <c r="FX115">
        <v>2.2606199999999999</v>
      </c>
      <c r="FY115">
        <v>-0.67107399999999995</v>
      </c>
      <c r="FZ115">
        <v>0</v>
      </c>
      <c r="GA115">
        <v>-244.751</v>
      </c>
      <c r="GB115">
        <v>999.9</v>
      </c>
      <c r="GC115">
        <v>52.13</v>
      </c>
      <c r="GD115">
        <v>27.431999999999999</v>
      </c>
      <c r="GE115">
        <v>21.0444</v>
      </c>
      <c r="GF115">
        <v>55.990400000000001</v>
      </c>
      <c r="GG115">
        <v>44.583300000000001</v>
      </c>
      <c r="GH115">
        <v>3</v>
      </c>
      <c r="GI115">
        <v>-0.25254799999999999</v>
      </c>
      <c r="GJ115">
        <v>-0.88478999999999997</v>
      </c>
      <c r="GK115">
        <v>20.148399999999999</v>
      </c>
      <c r="GL115">
        <v>5.20052</v>
      </c>
      <c r="GM115">
        <v>12.007400000000001</v>
      </c>
      <c r="GN115">
        <v>4.9737</v>
      </c>
      <c r="GO115">
        <v>3.2930000000000001</v>
      </c>
      <c r="GP115">
        <v>44.8</v>
      </c>
      <c r="GQ115">
        <v>2239</v>
      </c>
      <c r="GR115">
        <v>9999</v>
      </c>
      <c r="GS115">
        <v>9999</v>
      </c>
      <c r="GT115">
        <v>1.8631</v>
      </c>
      <c r="GU115">
        <v>1.86798</v>
      </c>
      <c r="GV115">
        <v>1.8676999999999999</v>
      </c>
      <c r="GW115">
        <v>1.8689</v>
      </c>
      <c r="GX115">
        <v>1.86981</v>
      </c>
      <c r="GY115">
        <v>1.8658300000000001</v>
      </c>
      <c r="GZ115">
        <v>1.8669100000000001</v>
      </c>
      <c r="HA115">
        <v>1.86829</v>
      </c>
      <c r="HB115">
        <v>5</v>
      </c>
      <c r="HC115">
        <v>0</v>
      </c>
      <c r="HD115">
        <v>0</v>
      </c>
      <c r="HE115">
        <v>0</v>
      </c>
      <c r="HF115" t="s">
        <v>395</v>
      </c>
      <c r="HG115" t="s">
        <v>396</v>
      </c>
      <c r="HH115" t="s">
        <v>397</v>
      </c>
      <c r="HI115" t="s">
        <v>397</v>
      </c>
      <c r="HJ115" t="s">
        <v>397</v>
      </c>
      <c r="HK115" t="s">
        <v>397</v>
      </c>
      <c r="HL115">
        <v>0</v>
      </c>
      <c r="HM115">
        <v>100</v>
      </c>
      <c r="HN115">
        <v>100</v>
      </c>
      <c r="HO115">
        <v>2.016</v>
      </c>
      <c r="HP115">
        <v>0.1578</v>
      </c>
      <c r="HQ115">
        <v>2.0157050000000001</v>
      </c>
      <c r="HR115">
        <v>0</v>
      </c>
      <c r="HS115">
        <v>0</v>
      </c>
      <c r="HT115">
        <v>0</v>
      </c>
      <c r="HU115">
        <v>0.157750000000007</v>
      </c>
      <c r="HV115">
        <v>0</v>
      </c>
      <c r="HW115">
        <v>0</v>
      </c>
      <c r="HX115">
        <v>0</v>
      </c>
      <c r="HY115">
        <v>-1</v>
      </c>
      <c r="HZ115">
        <v>-1</v>
      </c>
      <c r="IA115">
        <v>-1</v>
      </c>
      <c r="IB115">
        <v>-1</v>
      </c>
      <c r="IC115">
        <v>1</v>
      </c>
      <c r="ID115">
        <v>1.1000000000000001</v>
      </c>
      <c r="IE115">
        <v>0.244141</v>
      </c>
      <c r="IF115">
        <v>0</v>
      </c>
      <c r="IG115">
        <v>2.9968300000000001</v>
      </c>
      <c r="IH115">
        <v>2.9565399999999999</v>
      </c>
      <c r="II115">
        <v>2.7453599999999998</v>
      </c>
      <c r="IJ115">
        <v>2.3290999999999999</v>
      </c>
      <c r="IK115">
        <v>31.936499999999999</v>
      </c>
      <c r="IL115">
        <v>24.245100000000001</v>
      </c>
      <c r="IM115">
        <v>18</v>
      </c>
      <c r="IN115">
        <v>1074.97</v>
      </c>
      <c r="IO115">
        <v>666.99400000000003</v>
      </c>
      <c r="IP115">
        <v>25</v>
      </c>
      <c r="IQ115">
        <v>23.963100000000001</v>
      </c>
      <c r="IR115">
        <v>30.0002</v>
      </c>
      <c r="IS115">
        <v>23.815799999999999</v>
      </c>
      <c r="IT115">
        <v>23.7685</v>
      </c>
      <c r="IU115">
        <v>100</v>
      </c>
      <c r="IV115">
        <v>14.1226</v>
      </c>
      <c r="IW115">
        <v>69.414199999999994</v>
      </c>
      <c r="IX115">
        <v>25</v>
      </c>
      <c r="IY115">
        <v>400</v>
      </c>
      <c r="IZ115">
        <v>17.757899999999999</v>
      </c>
      <c r="JA115">
        <v>103.515</v>
      </c>
      <c r="JB115">
        <v>104.801</v>
      </c>
    </row>
    <row r="116" spans="1:262" x14ac:dyDescent="0.2">
      <c r="A116">
        <v>100</v>
      </c>
      <c r="B116">
        <v>1634339037</v>
      </c>
      <c r="C116">
        <v>2097.9000000953702</v>
      </c>
      <c r="D116" t="s">
        <v>619</v>
      </c>
      <c r="E116" t="s">
        <v>620</v>
      </c>
      <c r="F116" t="s">
        <v>390</v>
      </c>
      <c r="G116">
        <v>1634339037</v>
      </c>
      <c r="H116">
        <f t="shared" si="138"/>
        <v>6.1763266825954965E-5</v>
      </c>
      <c r="I116">
        <f t="shared" si="139"/>
        <v>6.1763266825954968E-2</v>
      </c>
      <c r="J116">
        <f t="shared" si="140"/>
        <v>-0.9054901052244746</v>
      </c>
      <c r="K116">
        <f t="shared" si="141"/>
        <v>24.696899999999999</v>
      </c>
      <c r="L116">
        <f t="shared" si="142"/>
        <v>448.15472011231867</v>
      </c>
      <c r="M116">
        <f t="shared" si="143"/>
        <v>40.800161676868093</v>
      </c>
      <c r="N116">
        <f t="shared" si="144"/>
        <v>2.2484143705211999</v>
      </c>
      <c r="O116">
        <f t="shared" si="145"/>
        <v>3.3681005866414032E-3</v>
      </c>
      <c r="P116">
        <f t="shared" si="146"/>
        <v>2.7572305086927971</v>
      </c>
      <c r="Q116">
        <f t="shared" si="147"/>
        <v>3.3658165327552325E-3</v>
      </c>
      <c r="R116">
        <f t="shared" si="148"/>
        <v>2.1038404122449149E-3</v>
      </c>
      <c r="S116">
        <f t="shared" si="149"/>
        <v>0</v>
      </c>
      <c r="T116">
        <f t="shared" si="150"/>
        <v>25.345986412787251</v>
      </c>
      <c r="U116">
        <f t="shared" si="151"/>
        <v>25.345986412787251</v>
      </c>
      <c r="V116">
        <f t="shared" si="152"/>
        <v>3.2458602074446645</v>
      </c>
      <c r="W116">
        <f t="shared" si="153"/>
        <v>49.856158206609209</v>
      </c>
      <c r="X116">
        <f t="shared" si="154"/>
        <v>1.6198991200335997</v>
      </c>
      <c r="Y116">
        <f t="shared" si="155"/>
        <v>3.2491454983766817</v>
      </c>
      <c r="Z116">
        <f t="shared" si="156"/>
        <v>1.6259610874110648</v>
      </c>
      <c r="AA116">
        <f t="shared" si="157"/>
        <v>-2.7237600670246138</v>
      </c>
      <c r="AB116">
        <f t="shared" si="158"/>
        <v>2.5290324995740958</v>
      </c>
      <c r="AC116">
        <f t="shared" si="159"/>
        <v>0.19471091212579755</v>
      </c>
      <c r="AD116">
        <f t="shared" si="160"/>
        <v>-1.6655324720282749E-5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48118.238458871041</v>
      </c>
      <c r="AJ116" t="s">
        <v>391</v>
      </c>
      <c r="AK116" t="s">
        <v>391</v>
      </c>
      <c r="AL116">
        <v>0</v>
      </c>
      <c r="AM116">
        <v>0</v>
      </c>
      <c r="AN116" t="e">
        <f t="shared" si="164"/>
        <v>#DIV/0!</v>
      </c>
      <c r="AO116">
        <v>0</v>
      </c>
      <c r="AP116" t="s">
        <v>391</v>
      </c>
      <c r="AQ116" t="s">
        <v>391</v>
      </c>
      <c r="AR116">
        <v>0</v>
      </c>
      <c r="AS116">
        <v>0</v>
      </c>
      <c r="AT116" t="e">
        <f t="shared" si="165"/>
        <v>#DIV/0!</v>
      </c>
      <c r="AU116">
        <v>0.5</v>
      </c>
      <c r="AV116">
        <f t="shared" si="166"/>
        <v>0</v>
      </c>
      <c r="AW116">
        <f t="shared" si="167"/>
        <v>-0.9054901052244746</v>
      </c>
      <c r="AX116" t="e">
        <f t="shared" si="168"/>
        <v>#DIV/0!</v>
      </c>
      <c r="AY116" t="e">
        <f t="shared" si="169"/>
        <v>#DIV/0!</v>
      </c>
      <c r="AZ116" t="e">
        <f t="shared" si="170"/>
        <v>#DIV/0!</v>
      </c>
      <c r="BA116" t="e">
        <f t="shared" si="171"/>
        <v>#DIV/0!</v>
      </c>
      <c r="BB116" t="s">
        <v>391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 t="e">
        <f t="shared" si="176"/>
        <v>#DIV/0!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v>238</v>
      </c>
      <c r="BM116">
        <v>300</v>
      </c>
      <c r="BN116">
        <v>300</v>
      </c>
      <c r="BO116">
        <v>300</v>
      </c>
      <c r="BP116">
        <v>10402.799999999999</v>
      </c>
      <c r="BQ116">
        <v>978.41</v>
      </c>
      <c r="BR116">
        <v>-7.35668E-3</v>
      </c>
      <c r="BS116">
        <v>3.15</v>
      </c>
      <c r="BT116" t="s">
        <v>391</v>
      </c>
      <c r="BU116" t="s">
        <v>391</v>
      </c>
      <c r="BV116" t="s">
        <v>391</v>
      </c>
      <c r="BW116" t="s">
        <v>391</v>
      </c>
      <c r="BX116" t="s">
        <v>391</v>
      </c>
      <c r="BY116" t="s">
        <v>391</v>
      </c>
      <c r="BZ116" t="s">
        <v>391</v>
      </c>
      <c r="CA116" t="s">
        <v>391</v>
      </c>
      <c r="CB116" t="s">
        <v>391</v>
      </c>
      <c r="CC116" t="s">
        <v>391</v>
      </c>
      <c r="CD116">
        <f t="shared" si="180"/>
        <v>0</v>
      </c>
      <c r="CE116">
        <f t="shared" si="181"/>
        <v>0</v>
      </c>
      <c r="CF116">
        <f t="shared" si="182"/>
        <v>0</v>
      </c>
      <c r="CG116">
        <f t="shared" si="183"/>
        <v>0</v>
      </c>
      <c r="CH116">
        <v>6</v>
      </c>
      <c r="CI116">
        <v>0.5</v>
      </c>
      <c r="CJ116" t="s">
        <v>392</v>
      </c>
      <c r="CK116">
        <v>2</v>
      </c>
      <c r="CL116">
        <v>1634339037</v>
      </c>
      <c r="CM116">
        <v>24.696899999999999</v>
      </c>
      <c r="CN116">
        <v>24.154499999999999</v>
      </c>
      <c r="CO116">
        <v>17.793199999999999</v>
      </c>
      <c r="CP116">
        <v>17.756799999999998</v>
      </c>
      <c r="CQ116">
        <v>22.6812</v>
      </c>
      <c r="CR116">
        <v>17.6355</v>
      </c>
      <c r="CS116">
        <v>999.96100000000001</v>
      </c>
      <c r="CT116">
        <v>90.939899999999994</v>
      </c>
      <c r="CU116">
        <v>0.100448</v>
      </c>
      <c r="CV116">
        <v>25.363</v>
      </c>
      <c r="CW116">
        <v>-264.80599999999998</v>
      </c>
      <c r="CX116">
        <v>999.9</v>
      </c>
      <c r="CY116">
        <v>0</v>
      </c>
      <c r="CZ116">
        <v>0</v>
      </c>
      <c r="DA116">
        <v>9950</v>
      </c>
      <c r="DB116">
        <v>0</v>
      </c>
      <c r="DC116">
        <v>0.27582000000000001</v>
      </c>
      <c r="DD116">
        <v>0.54242500000000005</v>
      </c>
      <c r="DE116">
        <v>25.144300000000001</v>
      </c>
      <c r="DF116">
        <v>24.591200000000001</v>
      </c>
      <c r="DG116">
        <v>3.6422700000000002E-2</v>
      </c>
      <c r="DH116">
        <v>24.154499999999999</v>
      </c>
      <c r="DI116">
        <v>17.756799999999998</v>
      </c>
      <c r="DJ116">
        <v>1.61812</v>
      </c>
      <c r="DK116">
        <v>1.6148</v>
      </c>
      <c r="DL116">
        <v>14.132400000000001</v>
      </c>
      <c r="DM116">
        <v>14.1008</v>
      </c>
      <c r="DN116">
        <v>0</v>
      </c>
      <c r="DO116">
        <v>0</v>
      </c>
      <c r="DP116">
        <v>0</v>
      </c>
      <c r="DQ116">
        <v>0</v>
      </c>
      <c r="DR116">
        <v>4.5599999999999996</v>
      </c>
      <c r="DS116">
        <v>0</v>
      </c>
      <c r="DT116">
        <v>-17.36</v>
      </c>
      <c r="DU116">
        <v>-0.53</v>
      </c>
      <c r="DV116">
        <v>35.186999999999998</v>
      </c>
      <c r="DW116">
        <v>41</v>
      </c>
      <c r="DX116">
        <v>37.686999999999998</v>
      </c>
      <c r="DY116">
        <v>41.25</v>
      </c>
      <c r="DZ116">
        <v>36.25</v>
      </c>
      <c r="EA116">
        <v>0</v>
      </c>
      <c r="EB116">
        <v>0</v>
      </c>
      <c r="EC116">
        <v>0</v>
      </c>
      <c r="ED116">
        <v>6996.9000000953702</v>
      </c>
      <c r="EE116">
        <v>0</v>
      </c>
      <c r="EF116">
        <v>2.9788461538461499</v>
      </c>
      <c r="EG116">
        <v>6.1179487874556902</v>
      </c>
      <c r="EH116">
        <v>1.3131623077577601</v>
      </c>
      <c r="EI116">
        <v>-16.6865384615385</v>
      </c>
      <c r="EJ116">
        <v>15</v>
      </c>
      <c r="EK116">
        <v>1634338970.5</v>
      </c>
      <c r="EL116" t="s">
        <v>614</v>
      </c>
      <c r="EM116">
        <v>1634338970.5</v>
      </c>
      <c r="EN116">
        <v>1634338966.5</v>
      </c>
      <c r="EO116">
        <v>139</v>
      </c>
      <c r="EP116">
        <v>-1.9E-2</v>
      </c>
      <c r="EQ116">
        <v>3.0000000000000001E-3</v>
      </c>
      <c r="ER116">
        <v>2.016</v>
      </c>
      <c r="ES116">
        <v>0.158</v>
      </c>
      <c r="ET116">
        <v>26</v>
      </c>
      <c r="EU116">
        <v>18</v>
      </c>
      <c r="EV116">
        <v>0.24</v>
      </c>
      <c r="EW116">
        <v>0.09</v>
      </c>
      <c r="EX116">
        <v>0.547169975609756</v>
      </c>
      <c r="EY116">
        <v>-4.26362717770025E-2</v>
      </c>
      <c r="EZ116">
        <v>6.1374745123421197E-3</v>
      </c>
      <c r="FA116">
        <v>1</v>
      </c>
      <c r="FB116">
        <v>3.2551692682926799E-2</v>
      </c>
      <c r="FC116">
        <v>5.9567811846689802E-3</v>
      </c>
      <c r="FD116">
        <v>1.32769463235178E-3</v>
      </c>
      <c r="FE116">
        <v>1</v>
      </c>
      <c r="FF116">
        <v>2</v>
      </c>
      <c r="FG116">
        <v>2</v>
      </c>
      <c r="FH116" t="s">
        <v>394</v>
      </c>
      <c r="FI116">
        <v>3.88436</v>
      </c>
      <c r="FJ116">
        <v>2.75901</v>
      </c>
      <c r="FK116">
        <v>6.1783599999999999E-3</v>
      </c>
      <c r="FL116">
        <v>6.6033100000000003E-3</v>
      </c>
      <c r="FM116">
        <v>8.4983400000000001E-2</v>
      </c>
      <c r="FN116">
        <v>8.5476200000000002E-2</v>
      </c>
      <c r="FO116">
        <v>39156.699999999997</v>
      </c>
      <c r="FP116">
        <v>42981.4</v>
      </c>
      <c r="FQ116">
        <v>35691.9</v>
      </c>
      <c r="FR116">
        <v>39262.800000000003</v>
      </c>
      <c r="FS116">
        <v>46327.9</v>
      </c>
      <c r="FT116">
        <v>51839</v>
      </c>
      <c r="FU116">
        <v>55808.5</v>
      </c>
      <c r="FV116">
        <v>62952.7</v>
      </c>
      <c r="FW116">
        <v>2.6603300000000001</v>
      </c>
      <c r="FX116">
        <v>2.2603</v>
      </c>
      <c r="FY116">
        <v>-0.67064900000000005</v>
      </c>
      <c r="FZ116">
        <v>0</v>
      </c>
      <c r="GA116">
        <v>-244.75</v>
      </c>
      <c r="GB116">
        <v>999.9</v>
      </c>
      <c r="GC116">
        <v>52.106000000000002</v>
      </c>
      <c r="GD116">
        <v>27.431999999999999</v>
      </c>
      <c r="GE116">
        <v>21.033999999999999</v>
      </c>
      <c r="GF116">
        <v>56.480400000000003</v>
      </c>
      <c r="GG116">
        <v>44.583300000000001</v>
      </c>
      <c r="GH116">
        <v>3</v>
      </c>
      <c r="GI116">
        <v>-0.25286599999999998</v>
      </c>
      <c r="GJ116">
        <v>-0.88499499999999998</v>
      </c>
      <c r="GK116">
        <v>20.148599999999998</v>
      </c>
      <c r="GL116">
        <v>5.1999199999999997</v>
      </c>
      <c r="GM116">
        <v>12.007</v>
      </c>
      <c r="GN116">
        <v>4.9737499999999999</v>
      </c>
      <c r="GO116">
        <v>3.2930000000000001</v>
      </c>
      <c r="GP116">
        <v>44.8</v>
      </c>
      <c r="GQ116">
        <v>2239.3000000000002</v>
      </c>
      <c r="GR116">
        <v>9999</v>
      </c>
      <c r="GS116">
        <v>9999</v>
      </c>
      <c r="GT116">
        <v>1.8631</v>
      </c>
      <c r="GU116">
        <v>1.86799</v>
      </c>
      <c r="GV116">
        <v>1.8676900000000001</v>
      </c>
      <c r="GW116">
        <v>1.8689100000000001</v>
      </c>
      <c r="GX116">
        <v>1.86981</v>
      </c>
      <c r="GY116">
        <v>1.8658399999999999</v>
      </c>
      <c r="GZ116">
        <v>1.8669100000000001</v>
      </c>
      <c r="HA116">
        <v>1.86829</v>
      </c>
      <c r="HB116">
        <v>5</v>
      </c>
      <c r="HC116">
        <v>0</v>
      </c>
      <c r="HD116">
        <v>0</v>
      </c>
      <c r="HE116">
        <v>0</v>
      </c>
      <c r="HF116" t="s">
        <v>395</v>
      </c>
      <c r="HG116" t="s">
        <v>396</v>
      </c>
      <c r="HH116" t="s">
        <v>397</v>
      </c>
      <c r="HI116" t="s">
        <v>397</v>
      </c>
      <c r="HJ116" t="s">
        <v>397</v>
      </c>
      <c r="HK116" t="s">
        <v>397</v>
      </c>
      <c r="HL116">
        <v>0</v>
      </c>
      <c r="HM116">
        <v>100</v>
      </c>
      <c r="HN116">
        <v>100</v>
      </c>
      <c r="HO116">
        <v>2.016</v>
      </c>
      <c r="HP116">
        <v>0.15770000000000001</v>
      </c>
      <c r="HQ116">
        <v>2.0157050000000001</v>
      </c>
      <c r="HR116">
        <v>0</v>
      </c>
      <c r="HS116">
        <v>0</v>
      </c>
      <c r="HT116">
        <v>0</v>
      </c>
      <c r="HU116">
        <v>0.157750000000007</v>
      </c>
      <c r="HV116">
        <v>0</v>
      </c>
      <c r="HW116">
        <v>0</v>
      </c>
      <c r="HX116">
        <v>0</v>
      </c>
      <c r="HY116">
        <v>-1</v>
      </c>
      <c r="HZ116">
        <v>-1</v>
      </c>
      <c r="IA116">
        <v>-1</v>
      </c>
      <c r="IB116">
        <v>-1</v>
      </c>
      <c r="IC116">
        <v>1.1000000000000001</v>
      </c>
      <c r="ID116">
        <v>1.2</v>
      </c>
      <c r="IE116">
        <v>0.24292</v>
      </c>
      <c r="IF116">
        <v>0</v>
      </c>
      <c r="IG116">
        <v>2.9980500000000001</v>
      </c>
      <c r="IH116">
        <v>2.9565399999999999</v>
      </c>
      <c r="II116">
        <v>2.7453599999999998</v>
      </c>
      <c r="IJ116">
        <v>2.34741</v>
      </c>
      <c r="IK116">
        <v>31.9146</v>
      </c>
      <c r="IL116">
        <v>24.2364</v>
      </c>
      <c r="IM116">
        <v>18</v>
      </c>
      <c r="IN116">
        <v>1076.25</v>
      </c>
      <c r="IO116">
        <v>666.72699999999998</v>
      </c>
      <c r="IP116">
        <v>24.9999</v>
      </c>
      <c r="IQ116">
        <v>23.963100000000001</v>
      </c>
      <c r="IR116">
        <v>30</v>
      </c>
      <c r="IS116">
        <v>23.815799999999999</v>
      </c>
      <c r="IT116">
        <v>23.7685</v>
      </c>
      <c r="IU116">
        <v>100</v>
      </c>
      <c r="IV116">
        <v>14.1226</v>
      </c>
      <c r="IW116">
        <v>69.414199999999994</v>
      </c>
      <c r="IX116">
        <v>25</v>
      </c>
      <c r="IY116">
        <v>400</v>
      </c>
      <c r="IZ116">
        <v>17.757899999999999</v>
      </c>
      <c r="JA116">
        <v>103.515</v>
      </c>
      <c r="JB116">
        <v>104.801</v>
      </c>
    </row>
    <row r="117" spans="1:262" x14ac:dyDescent="0.2">
      <c r="A117">
        <v>101</v>
      </c>
      <c r="B117">
        <v>1634339042</v>
      </c>
      <c r="C117">
        <v>2102.9000000953702</v>
      </c>
      <c r="D117" t="s">
        <v>621</v>
      </c>
      <c r="E117" t="s">
        <v>622</v>
      </c>
      <c r="F117" t="s">
        <v>390</v>
      </c>
      <c r="G117">
        <v>1634339042</v>
      </c>
      <c r="H117">
        <f t="shared" si="138"/>
        <v>6.312432912651787E-5</v>
      </c>
      <c r="I117">
        <f t="shared" si="139"/>
        <v>6.3124329126517872E-2</v>
      </c>
      <c r="J117">
        <f t="shared" si="140"/>
        <v>-0.87740331081323575</v>
      </c>
      <c r="K117">
        <f t="shared" si="141"/>
        <v>24.593699999999998</v>
      </c>
      <c r="L117">
        <f t="shared" si="142"/>
        <v>426.33174005400383</v>
      </c>
      <c r="M117">
        <f t="shared" si="143"/>
        <v>38.812260667815828</v>
      </c>
      <c r="N117">
        <f t="shared" si="144"/>
        <v>2.2389538603556702</v>
      </c>
      <c r="O117">
        <f t="shared" si="145"/>
        <v>3.4397795782449012E-3</v>
      </c>
      <c r="P117">
        <f t="shared" si="146"/>
        <v>2.7675668440819652</v>
      </c>
      <c r="Q117">
        <f t="shared" si="147"/>
        <v>3.4374062004871708E-3</v>
      </c>
      <c r="R117">
        <f t="shared" si="148"/>
        <v>2.1485919724018644E-3</v>
      </c>
      <c r="S117">
        <f t="shared" si="149"/>
        <v>0</v>
      </c>
      <c r="T117">
        <f t="shared" si="150"/>
        <v>25.351071871461524</v>
      </c>
      <c r="U117">
        <f t="shared" si="151"/>
        <v>25.351071871461524</v>
      </c>
      <c r="V117">
        <f t="shared" si="152"/>
        <v>3.2468418954794056</v>
      </c>
      <c r="W117">
        <f t="shared" si="153"/>
        <v>49.834502338585331</v>
      </c>
      <c r="X117">
        <f t="shared" si="154"/>
        <v>1.6197154310774702</v>
      </c>
      <c r="Y117">
        <f t="shared" si="155"/>
        <v>3.2501888351825161</v>
      </c>
      <c r="Z117">
        <f t="shared" si="156"/>
        <v>1.6271264644019354</v>
      </c>
      <c r="AA117">
        <f t="shared" si="157"/>
        <v>-2.7837829144794379</v>
      </c>
      <c r="AB117">
        <f t="shared" si="158"/>
        <v>2.5854445223531024</v>
      </c>
      <c r="AC117">
        <f t="shared" si="159"/>
        <v>0.19832111465963445</v>
      </c>
      <c r="AD117">
        <f t="shared" si="160"/>
        <v>-1.7277466700882371E-5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48400.161701858313</v>
      </c>
      <c r="AJ117" t="s">
        <v>391</v>
      </c>
      <c r="AK117" t="s">
        <v>391</v>
      </c>
      <c r="AL117">
        <v>0</v>
      </c>
      <c r="AM117">
        <v>0</v>
      </c>
      <c r="AN117" t="e">
        <f t="shared" si="164"/>
        <v>#DIV/0!</v>
      </c>
      <c r="AO117">
        <v>0</v>
      </c>
      <c r="AP117" t="s">
        <v>391</v>
      </c>
      <c r="AQ117" t="s">
        <v>391</v>
      </c>
      <c r="AR117">
        <v>0</v>
      </c>
      <c r="AS117">
        <v>0</v>
      </c>
      <c r="AT117" t="e">
        <f t="shared" si="165"/>
        <v>#DIV/0!</v>
      </c>
      <c r="AU117">
        <v>0.5</v>
      </c>
      <c r="AV117">
        <f t="shared" si="166"/>
        <v>0</v>
      </c>
      <c r="AW117">
        <f t="shared" si="167"/>
        <v>-0.87740331081323575</v>
      </c>
      <c r="AX117" t="e">
        <f t="shared" si="168"/>
        <v>#DIV/0!</v>
      </c>
      <c r="AY117" t="e">
        <f t="shared" si="169"/>
        <v>#DIV/0!</v>
      </c>
      <c r="AZ117" t="e">
        <f t="shared" si="170"/>
        <v>#DIV/0!</v>
      </c>
      <c r="BA117" t="e">
        <f t="shared" si="171"/>
        <v>#DIV/0!</v>
      </c>
      <c r="BB117" t="s">
        <v>391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 t="e">
        <f t="shared" si="176"/>
        <v>#DIV/0!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v>238</v>
      </c>
      <c r="BM117">
        <v>300</v>
      </c>
      <c r="BN117">
        <v>300</v>
      </c>
      <c r="BO117">
        <v>300</v>
      </c>
      <c r="BP117">
        <v>10402.799999999999</v>
      </c>
      <c r="BQ117">
        <v>978.41</v>
      </c>
      <c r="BR117">
        <v>-7.35668E-3</v>
      </c>
      <c r="BS117">
        <v>3.15</v>
      </c>
      <c r="BT117" t="s">
        <v>391</v>
      </c>
      <c r="BU117" t="s">
        <v>391</v>
      </c>
      <c r="BV117" t="s">
        <v>391</v>
      </c>
      <c r="BW117" t="s">
        <v>391</v>
      </c>
      <c r="BX117" t="s">
        <v>391</v>
      </c>
      <c r="BY117" t="s">
        <v>391</v>
      </c>
      <c r="BZ117" t="s">
        <v>391</v>
      </c>
      <c r="CA117" t="s">
        <v>391</v>
      </c>
      <c r="CB117" t="s">
        <v>391</v>
      </c>
      <c r="CC117" t="s">
        <v>391</v>
      </c>
      <c r="CD117">
        <f t="shared" si="180"/>
        <v>0</v>
      </c>
      <c r="CE117">
        <f t="shared" si="181"/>
        <v>0</v>
      </c>
      <c r="CF117">
        <f t="shared" si="182"/>
        <v>0</v>
      </c>
      <c r="CG117">
        <f t="shared" si="183"/>
        <v>0</v>
      </c>
      <c r="CH117">
        <v>6</v>
      </c>
      <c r="CI117">
        <v>0.5</v>
      </c>
      <c r="CJ117" t="s">
        <v>392</v>
      </c>
      <c r="CK117">
        <v>2</v>
      </c>
      <c r="CL117">
        <v>1634339042</v>
      </c>
      <c r="CM117">
        <v>24.593699999999998</v>
      </c>
      <c r="CN117">
        <v>24.068200000000001</v>
      </c>
      <c r="CO117">
        <v>17.791699999999999</v>
      </c>
      <c r="CP117">
        <v>17.7545</v>
      </c>
      <c r="CQ117">
        <v>22.577999999999999</v>
      </c>
      <c r="CR117">
        <v>17.633900000000001</v>
      </c>
      <c r="CS117">
        <v>1000.02</v>
      </c>
      <c r="CT117">
        <v>90.937700000000007</v>
      </c>
      <c r="CU117">
        <v>9.9999099999999994E-2</v>
      </c>
      <c r="CV117">
        <v>25.368400000000001</v>
      </c>
      <c r="CW117">
        <v>-264.863</v>
      </c>
      <c r="CX117">
        <v>999.9</v>
      </c>
      <c r="CY117">
        <v>0</v>
      </c>
      <c r="CZ117">
        <v>0</v>
      </c>
      <c r="DA117">
        <v>10011.200000000001</v>
      </c>
      <c r="DB117">
        <v>0</v>
      </c>
      <c r="DC117">
        <v>0.27582000000000001</v>
      </c>
      <c r="DD117">
        <v>0.52545699999999995</v>
      </c>
      <c r="DE117">
        <v>25.039200000000001</v>
      </c>
      <c r="DF117">
        <v>24.503299999999999</v>
      </c>
      <c r="DG117">
        <v>3.71685E-2</v>
      </c>
      <c r="DH117">
        <v>24.068200000000001</v>
      </c>
      <c r="DI117">
        <v>17.7545</v>
      </c>
      <c r="DJ117">
        <v>1.6179300000000001</v>
      </c>
      <c r="DK117">
        <v>1.6145499999999999</v>
      </c>
      <c r="DL117">
        <v>14.130699999999999</v>
      </c>
      <c r="DM117">
        <v>14.0984</v>
      </c>
      <c r="DN117">
        <v>0</v>
      </c>
      <c r="DO117">
        <v>0</v>
      </c>
      <c r="DP117">
        <v>0</v>
      </c>
      <c r="DQ117">
        <v>0</v>
      </c>
      <c r="DR117">
        <v>3.6</v>
      </c>
      <c r="DS117">
        <v>0</v>
      </c>
      <c r="DT117">
        <v>-18</v>
      </c>
      <c r="DU117">
        <v>-1.61</v>
      </c>
      <c r="DV117">
        <v>35.25</v>
      </c>
      <c r="DW117">
        <v>41.061999999999998</v>
      </c>
      <c r="DX117">
        <v>37.686999999999998</v>
      </c>
      <c r="DY117">
        <v>41.25</v>
      </c>
      <c r="DZ117">
        <v>36.311999999999998</v>
      </c>
      <c r="EA117">
        <v>0</v>
      </c>
      <c r="EB117">
        <v>0</v>
      </c>
      <c r="EC117">
        <v>0</v>
      </c>
      <c r="ED117">
        <v>7001.7000000476801</v>
      </c>
      <c r="EE117">
        <v>0</v>
      </c>
      <c r="EF117">
        <v>3.3411538461538499</v>
      </c>
      <c r="EG117">
        <v>9.2899145992726293</v>
      </c>
      <c r="EH117">
        <v>-0.47999997936733302</v>
      </c>
      <c r="EI117">
        <v>-16.983076923076901</v>
      </c>
      <c r="EJ117">
        <v>15</v>
      </c>
      <c r="EK117">
        <v>1634338970.5</v>
      </c>
      <c r="EL117" t="s">
        <v>614</v>
      </c>
      <c r="EM117">
        <v>1634338970.5</v>
      </c>
      <c r="EN117">
        <v>1634338966.5</v>
      </c>
      <c r="EO117">
        <v>139</v>
      </c>
      <c r="EP117">
        <v>-1.9E-2</v>
      </c>
      <c r="EQ117">
        <v>3.0000000000000001E-3</v>
      </c>
      <c r="ER117">
        <v>2.016</v>
      </c>
      <c r="ES117">
        <v>0.158</v>
      </c>
      <c r="ET117">
        <v>26</v>
      </c>
      <c r="EU117">
        <v>18</v>
      </c>
      <c r="EV117">
        <v>0.24</v>
      </c>
      <c r="EW117">
        <v>0.09</v>
      </c>
      <c r="EX117">
        <v>0.54433047499999998</v>
      </c>
      <c r="EY117">
        <v>-4.5296971857412403E-2</v>
      </c>
      <c r="EZ117">
        <v>6.3531853584934198E-3</v>
      </c>
      <c r="FA117">
        <v>1</v>
      </c>
      <c r="FB117">
        <v>3.3803890000000003E-2</v>
      </c>
      <c r="FC117">
        <v>1.19362243902438E-2</v>
      </c>
      <c r="FD117">
        <v>1.8974649146690399E-3</v>
      </c>
      <c r="FE117">
        <v>1</v>
      </c>
      <c r="FF117">
        <v>2</v>
      </c>
      <c r="FG117">
        <v>2</v>
      </c>
      <c r="FH117" t="s">
        <v>394</v>
      </c>
      <c r="FI117">
        <v>3.8844400000000001</v>
      </c>
      <c r="FJ117">
        <v>2.75909</v>
      </c>
      <c r="FK117">
        <v>6.1502099999999997E-3</v>
      </c>
      <c r="FL117">
        <v>6.5796700000000001E-3</v>
      </c>
      <c r="FM117">
        <v>8.4975899999999993E-2</v>
      </c>
      <c r="FN117">
        <v>8.5466299999999995E-2</v>
      </c>
      <c r="FO117">
        <v>39158.199999999997</v>
      </c>
      <c r="FP117">
        <v>42982.6</v>
      </c>
      <c r="FQ117">
        <v>35692.199999999997</v>
      </c>
      <c r="FR117">
        <v>39262.800000000003</v>
      </c>
      <c r="FS117">
        <v>46328.4</v>
      </c>
      <c r="FT117">
        <v>51839.5</v>
      </c>
      <c r="FU117">
        <v>55808.7</v>
      </c>
      <c r="FV117">
        <v>62952.6</v>
      </c>
      <c r="FW117">
        <v>2.6598700000000002</v>
      </c>
      <c r="FX117">
        <v>2.2602699999999998</v>
      </c>
      <c r="FY117">
        <v>-0.67230299999999998</v>
      </c>
      <c r="FZ117">
        <v>0</v>
      </c>
      <c r="GA117">
        <v>-244.756</v>
      </c>
      <c r="GB117">
        <v>999.9</v>
      </c>
      <c r="GC117">
        <v>52.13</v>
      </c>
      <c r="GD117">
        <v>27.431999999999999</v>
      </c>
      <c r="GE117">
        <v>21.044599999999999</v>
      </c>
      <c r="GF117">
        <v>56.4604</v>
      </c>
      <c r="GG117">
        <v>44.571300000000001</v>
      </c>
      <c r="GH117">
        <v>3</v>
      </c>
      <c r="GI117">
        <v>-0.25256600000000001</v>
      </c>
      <c r="GJ117">
        <v>-0.88488599999999995</v>
      </c>
      <c r="GK117">
        <v>20.148299999999999</v>
      </c>
      <c r="GL117">
        <v>5.2003700000000004</v>
      </c>
      <c r="GM117">
        <v>12.007899999999999</v>
      </c>
      <c r="GN117">
        <v>4.9737999999999998</v>
      </c>
      <c r="GO117">
        <v>3.2930000000000001</v>
      </c>
      <c r="GP117">
        <v>44.8</v>
      </c>
      <c r="GQ117">
        <v>2239.3000000000002</v>
      </c>
      <c r="GR117">
        <v>9999</v>
      </c>
      <c r="GS117">
        <v>9999</v>
      </c>
      <c r="GT117">
        <v>1.8631</v>
      </c>
      <c r="GU117">
        <v>1.8680000000000001</v>
      </c>
      <c r="GV117">
        <v>1.86771</v>
      </c>
      <c r="GW117">
        <v>1.8689100000000001</v>
      </c>
      <c r="GX117">
        <v>1.8697999999999999</v>
      </c>
      <c r="GY117">
        <v>1.86581</v>
      </c>
      <c r="GZ117">
        <v>1.8669199999999999</v>
      </c>
      <c r="HA117">
        <v>1.8683000000000001</v>
      </c>
      <c r="HB117">
        <v>5</v>
      </c>
      <c r="HC117">
        <v>0</v>
      </c>
      <c r="HD117">
        <v>0</v>
      </c>
      <c r="HE117">
        <v>0</v>
      </c>
      <c r="HF117" t="s">
        <v>395</v>
      </c>
      <c r="HG117" t="s">
        <v>396</v>
      </c>
      <c r="HH117" t="s">
        <v>397</v>
      </c>
      <c r="HI117" t="s">
        <v>397</v>
      </c>
      <c r="HJ117" t="s">
        <v>397</v>
      </c>
      <c r="HK117" t="s">
        <v>397</v>
      </c>
      <c r="HL117">
        <v>0</v>
      </c>
      <c r="HM117">
        <v>100</v>
      </c>
      <c r="HN117">
        <v>100</v>
      </c>
      <c r="HO117">
        <v>2.016</v>
      </c>
      <c r="HP117">
        <v>0.1578</v>
      </c>
      <c r="HQ117">
        <v>2.0157050000000001</v>
      </c>
      <c r="HR117">
        <v>0</v>
      </c>
      <c r="HS117">
        <v>0</v>
      </c>
      <c r="HT117">
        <v>0</v>
      </c>
      <c r="HU117">
        <v>0.157750000000007</v>
      </c>
      <c r="HV117">
        <v>0</v>
      </c>
      <c r="HW117">
        <v>0</v>
      </c>
      <c r="HX117">
        <v>0</v>
      </c>
      <c r="HY117">
        <v>-1</v>
      </c>
      <c r="HZ117">
        <v>-1</v>
      </c>
      <c r="IA117">
        <v>-1</v>
      </c>
      <c r="IB117">
        <v>-1</v>
      </c>
      <c r="IC117">
        <v>1.2</v>
      </c>
      <c r="ID117">
        <v>1.3</v>
      </c>
      <c r="IE117">
        <v>0.24292</v>
      </c>
      <c r="IF117">
        <v>0</v>
      </c>
      <c r="IG117">
        <v>2.9980500000000001</v>
      </c>
      <c r="IH117">
        <v>2.9565399999999999</v>
      </c>
      <c r="II117">
        <v>2.7453599999999998</v>
      </c>
      <c r="IJ117">
        <v>2.34375</v>
      </c>
      <c r="IK117">
        <v>31.936499999999999</v>
      </c>
      <c r="IL117">
        <v>24.245100000000001</v>
      </c>
      <c r="IM117">
        <v>18</v>
      </c>
      <c r="IN117">
        <v>1075.7</v>
      </c>
      <c r="IO117">
        <v>666.70699999999999</v>
      </c>
      <c r="IP117">
        <v>25</v>
      </c>
      <c r="IQ117">
        <v>23.963100000000001</v>
      </c>
      <c r="IR117">
        <v>30.0001</v>
      </c>
      <c r="IS117">
        <v>23.815799999999999</v>
      </c>
      <c r="IT117">
        <v>23.7685</v>
      </c>
      <c r="IU117">
        <v>100</v>
      </c>
      <c r="IV117">
        <v>14.1226</v>
      </c>
      <c r="IW117">
        <v>69.414199999999994</v>
      </c>
      <c r="IX117">
        <v>25</v>
      </c>
      <c r="IY117">
        <v>400</v>
      </c>
      <c r="IZ117">
        <v>17.757899999999999</v>
      </c>
      <c r="JA117">
        <v>103.515</v>
      </c>
      <c r="JB117">
        <v>104.801</v>
      </c>
    </row>
    <row r="118" spans="1:262" x14ac:dyDescent="0.2">
      <c r="A118">
        <v>102</v>
      </c>
      <c r="B118">
        <v>1634339047</v>
      </c>
      <c r="C118">
        <v>2107.9000000953702</v>
      </c>
      <c r="D118" t="s">
        <v>623</v>
      </c>
      <c r="E118" t="s">
        <v>624</v>
      </c>
      <c r="F118" t="s">
        <v>390</v>
      </c>
      <c r="G118">
        <v>1634339047</v>
      </c>
      <c r="H118">
        <f t="shared" si="138"/>
        <v>6.5839394254395723E-5</v>
      </c>
      <c r="I118">
        <f t="shared" si="139"/>
        <v>6.5839394254395722E-2</v>
      </c>
      <c r="J118">
        <f t="shared" si="140"/>
        <v>-0.9041296732764994</v>
      </c>
      <c r="K118">
        <f t="shared" si="141"/>
        <v>24.478100000000001</v>
      </c>
      <c r="L118">
        <f t="shared" si="142"/>
        <v>421.57638076943266</v>
      </c>
      <c r="M118">
        <f t="shared" si="143"/>
        <v>38.378197855551704</v>
      </c>
      <c r="N118">
        <f t="shared" si="144"/>
        <v>2.2283633708639101</v>
      </c>
      <c r="O118">
        <f t="shared" si="145"/>
        <v>3.5859872424494257E-3</v>
      </c>
      <c r="P118">
        <f t="shared" si="146"/>
        <v>2.7702778567294519</v>
      </c>
      <c r="Q118">
        <f t="shared" si="147"/>
        <v>3.5834104200627831E-3</v>
      </c>
      <c r="R118">
        <f t="shared" si="148"/>
        <v>2.2398628700781996E-3</v>
      </c>
      <c r="S118">
        <f t="shared" si="149"/>
        <v>0</v>
      </c>
      <c r="T118">
        <f t="shared" si="150"/>
        <v>25.355143054392062</v>
      </c>
      <c r="U118">
        <f t="shared" si="151"/>
        <v>25.355143054392062</v>
      </c>
      <c r="V118">
        <f t="shared" si="152"/>
        <v>3.2476279764513074</v>
      </c>
      <c r="W118">
        <f t="shared" si="153"/>
        <v>49.82047547391813</v>
      </c>
      <c r="X118">
        <f t="shared" si="154"/>
        <v>1.6197216942255299</v>
      </c>
      <c r="Y118">
        <f t="shared" si="155"/>
        <v>3.2511164913981641</v>
      </c>
      <c r="Z118">
        <f t="shared" si="156"/>
        <v>1.6279062822257775</v>
      </c>
      <c r="AA118">
        <f t="shared" si="157"/>
        <v>-2.9035172866188512</v>
      </c>
      <c r="AB118">
        <f t="shared" si="158"/>
        <v>2.696826852624481</v>
      </c>
      <c r="AC118">
        <f t="shared" si="159"/>
        <v>0.20667167201788378</v>
      </c>
      <c r="AD118">
        <f t="shared" si="160"/>
        <v>-1.8761976486647569E-5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48473.593083557869</v>
      </c>
      <c r="AJ118" t="s">
        <v>391</v>
      </c>
      <c r="AK118" t="s">
        <v>391</v>
      </c>
      <c r="AL118">
        <v>0</v>
      </c>
      <c r="AM118">
        <v>0</v>
      </c>
      <c r="AN118" t="e">
        <f t="shared" si="164"/>
        <v>#DIV/0!</v>
      </c>
      <c r="AO118">
        <v>0</v>
      </c>
      <c r="AP118" t="s">
        <v>391</v>
      </c>
      <c r="AQ118" t="s">
        <v>391</v>
      </c>
      <c r="AR118">
        <v>0</v>
      </c>
      <c r="AS118">
        <v>0</v>
      </c>
      <c r="AT118" t="e">
        <f t="shared" si="165"/>
        <v>#DIV/0!</v>
      </c>
      <c r="AU118">
        <v>0.5</v>
      </c>
      <c r="AV118">
        <f t="shared" si="166"/>
        <v>0</v>
      </c>
      <c r="AW118">
        <f t="shared" si="167"/>
        <v>-0.9041296732764994</v>
      </c>
      <c r="AX118" t="e">
        <f t="shared" si="168"/>
        <v>#DIV/0!</v>
      </c>
      <c r="AY118" t="e">
        <f t="shared" si="169"/>
        <v>#DIV/0!</v>
      </c>
      <c r="AZ118" t="e">
        <f t="shared" si="170"/>
        <v>#DIV/0!</v>
      </c>
      <c r="BA118" t="e">
        <f t="shared" si="171"/>
        <v>#DIV/0!</v>
      </c>
      <c r="BB118" t="s">
        <v>391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 t="e">
        <f t="shared" si="176"/>
        <v>#DIV/0!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v>238</v>
      </c>
      <c r="BM118">
        <v>300</v>
      </c>
      <c r="BN118">
        <v>300</v>
      </c>
      <c r="BO118">
        <v>300</v>
      </c>
      <c r="BP118">
        <v>10402.799999999999</v>
      </c>
      <c r="BQ118">
        <v>978.41</v>
      </c>
      <c r="BR118">
        <v>-7.35668E-3</v>
      </c>
      <c r="BS118">
        <v>3.15</v>
      </c>
      <c r="BT118" t="s">
        <v>391</v>
      </c>
      <c r="BU118" t="s">
        <v>391</v>
      </c>
      <c r="BV118" t="s">
        <v>391</v>
      </c>
      <c r="BW118" t="s">
        <v>391</v>
      </c>
      <c r="BX118" t="s">
        <v>391</v>
      </c>
      <c r="BY118" t="s">
        <v>391</v>
      </c>
      <c r="BZ118" t="s">
        <v>391</v>
      </c>
      <c r="CA118" t="s">
        <v>391</v>
      </c>
      <c r="CB118" t="s">
        <v>391</v>
      </c>
      <c r="CC118" t="s">
        <v>391</v>
      </c>
      <c r="CD118">
        <f t="shared" si="180"/>
        <v>0</v>
      </c>
      <c r="CE118">
        <f t="shared" si="181"/>
        <v>0</v>
      </c>
      <c r="CF118">
        <f t="shared" si="182"/>
        <v>0</v>
      </c>
      <c r="CG118">
        <f t="shared" si="183"/>
        <v>0</v>
      </c>
      <c r="CH118">
        <v>6</v>
      </c>
      <c r="CI118">
        <v>0.5</v>
      </c>
      <c r="CJ118" t="s">
        <v>392</v>
      </c>
      <c r="CK118">
        <v>2</v>
      </c>
      <c r="CL118">
        <v>1634339047</v>
      </c>
      <c r="CM118">
        <v>24.478100000000001</v>
      </c>
      <c r="CN118">
        <v>23.936599999999999</v>
      </c>
      <c r="CO118">
        <v>17.792300000000001</v>
      </c>
      <c r="CP118">
        <v>17.753499999999999</v>
      </c>
      <c r="CQ118">
        <v>22.462399999999999</v>
      </c>
      <c r="CR118">
        <v>17.634599999999999</v>
      </c>
      <c r="CS118">
        <v>1000.02</v>
      </c>
      <c r="CT118">
        <v>90.935199999999995</v>
      </c>
      <c r="CU118">
        <v>9.9781099999999998E-2</v>
      </c>
      <c r="CV118">
        <v>25.373200000000001</v>
      </c>
      <c r="CW118">
        <v>-264.92200000000003</v>
      </c>
      <c r="CX118">
        <v>999.9</v>
      </c>
      <c r="CY118">
        <v>0</v>
      </c>
      <c r="CZ118">
        <v>0</v>
      </c>
      <c r="DA118">
        <v>10027.5</v>
      </c>
      <c r="DB118">
        <v>0</v>
      </c>
      <c r="DC118">
        <v>0.27582000000000001</v>
      </c>
      <c r="DD118">
        <v>0.54157100000000002</v>
      </c>
      <c r="DE118">
        <v>24.921500000000002</v>
      </c>
      <c r="DF118">
        <v>24.369199999999999</v>
      </c>
      <c r="DG118">
        <v>3.8765000000000001E-2</v>
      </c>
      <c r="DH118">
        <v>23.936599999999999</v>
      </c>
      <c r="DI118">
        <v>17.753499999999999</v>
      </c>
      <c r="DJ118">
        <v>1.61795</v>
      </c>
      <c r="DK118">
        <v>1.61442</v>
      </c>
      <c r="DL118">
        <v>14.130800000000001</v>
      </c>
      <c r="DM118">
        <v>14.097099999999999</v>
      </c>
      <c r="DN118">
        <v>0</v>
      </c>
      <c r="DO118">
        <v>0</v>
      </c>
      <c r="DP118">
        <v>0</v>
      </c>
      <c r="DQ118">
        <v>0</v>
      </c>
      <c r="DR118">
        <v>3.51</v>
      </c>
      <c r="DS118">
        <v>0</v>
      </c>
      <c r="DT118">
        <v>-16.95</v>
      </c>
      <c r="DU118">
        <v>-0.9</v>
      </c>
      <c r="DV118">
        <v>35.25</v>
      </c>
      <c r="DW118">
        <v>41.061999999999998</v>
      </c>
      <c r="DX118">
        <v>37.686999999999998</v>
      </c>
      <c r="DY118">
        <v>41.311999999999998</v>
      </c>
      <c r="DZ118">
        <v>36.311999999999998</v>
      </c>
      <c r="EA118">
        <v>0</v>
      </c>
      <c r="EB118">
        <v>0</v>
      </c>
      <c r="EC118">
        <v>0</v>
      </c>
      <c r="ED118">
        <v>7007.1000001430502</v>
      </c>
      <c r="EE118">
        <v>0</v>
      </c>
      <c r="EF118">
        <v>3.3288000000000002</v>
      </c>
      <c r="EG118">
        <v>-5.4623076371657397</v>
      </c>
      <c r="EH118">
        <v>1.48230765691168</v>
      </c>
      <c r="EI118">
        <v>-16.381599999999999</v>
      </c>
      <c r="EJ118">
        <v>15</v>
      </c>
      <c r="EK118">
        <v>1634338970.5</v>
      </c>
      <c r="EL118" t="s">
        <v>614</v>
      </c>
      <c r="EM118">
        <v>1634338970.5</v>
      </c>
      <c r="EN118">
        <v>1634338966.5</v>
      </c>
      <c r="EO118">
        <v>139</v>
      </c>
      <c r="EP118">
        <v>-1.9E-2</v>
      </c>
      <c r="EQ118">
        <v>3.0000000000000001E-3</v>
      </c>
      <c r="ER118">
        <v>2.016</v>
      </c>
      <c r="ES118">
        <v>0.158</v>
      </c>
      <c r="ET118">
        <v>26</v>
      </c>
      <c r="EU118">
        <v>18</v>
      </c>
      <c r="EV118">
        <v>0.24</v>
      </c>
      <c r="EW118">
        <v>0.09</v>
      </c>
      <c r="EX118">
        <v>0.54217960975609802</v>
      </c>
      <c r="EY118">
        <v>-2.5078306620209101E-2</v>
      </c>
      <c r="EZ118">
        <v>7.3541223378391701E-3</v>
      </c>
      <c r="FA118">
        <v>1</v>
      </c>
      <c r="FB118">
        <v>3.5186207317073198E-2</v>
      </c>
      <c r="FC118">
        <v>2.5775803484320601E-2</v>
      </c>
      <c r="FD118">
        <v>2.79795659944637E-3</v>
      </c>
      <c r="FE118">
        <v>1</v>
      </c>
      <c r="FF118">
        <v>2</v>
      </c>
      <c r="FG118">
        <v>2</v>
      </c>
      <c r="FH118" t="s">
        <v>394</v>
      </c>
      <c r="FI118">
        <v>3.8844500000000002</v>
      </c>
      <c r="FJ118">
        <v>2.75902</v>
      </c>
      <c r="FK118">
        <v>6.1186900000000004E-3</v>
      </c>
      <c r="FL118">
        <v>6.5436399999999999E-3</v>
      </c>
      <c r="FM118">
        <v>8.4975899999999993E-2</v>
      </c>
      <c r="FN118">
        <v>8.5460700000000001E-2</v>
      </c>
      <c r="FO118">
        <v>39159.199999999997</v>
      </c>
      <c r="FP118">
        <v>42983.9</v>
      </c>
      <c r="FQ118">
        <v>35692</v>
      </c>
      <c r="FR118">
        <v>39262.699999999997</v>
      </c>
      <c r="FS118">
        <v>46328.5</v>
      </c>
      <c r="FT118">
        <v>51839.5</v>
      </c>
      <c r="FU118">
        <v>55808.7</v>
      </c>
      <c r="FV118">
        <v>62952.3</v>
      </c>
      <c r="FW118">
        <v>2.6593499999999999</v>
      </c>
      <c r="FX118">
        <v>2.2598199999999999</v>
      </c>
      <c r="FY118">
        <v>-0.67427000000000004</v>
      </c>
      <c r="FZ118">
        <v>0</v>
      </c>
      <c r="GA118">
        <v>-244.755</v>
      </c>
      <c r="GB118">
        <v>999.9</v>
      </c>
      <c r="GC118">
        <v>52.13</v>
      </c>
      <c r="GD118">
        <v>27.431999999999999</v>
      </c>
      <c r="GE118">
        <v>21.043399999999998</v>
      </c>
      <c r="GF118">
        <v>55.870399999999997</v>
      </c>
      <c r="GG118">
        <v>44.579300000000003</v>
      </c>
      <c r="GH118">
        <v>3</v>
      </c>
      <c r="GI118">
        <v>-0.25257400000000002</v>
      </c>
      <c r="GJ118">
        <v>-0.88589300000000004</v>
      </c>
      <c r="GK118">
        <v>20.148299999999999</v>
      </c>
      <c r="GL118">
        <v>5.19902</v>
      </c>
      <c r="GM118">
        <v>12.0091</v>
      </c>
      <c r="GN118">
        <v>4.9737</v>
      </c>
      <c r="GO118">
        <v>3.2930000000000001</v>
      </c>
      <c r="GP118">
        <v>44.8</v>
      </c>
      <c r="GQ118">
        <v>2239.6999999999998</v>
      </c>
      <c r="GR118">
        <v>9999</v>
      </c>
      <c r="GS118">
        <v>9999</v>
      </c>
      <c r="GT118">
        <v>1.8631</v>
      </c>
      <c r="GU118">
        <v>1.86798</v>
      </c>
      <c r="GV118">
        <v>1.8676900000000001</v>
      </c>
      <c r="GW118">
        <v>1.8689100000000001</v>
      </c>
      <c r="GX118">
        <v>1.8697999999999999</v>
      </c>
      <c r="GY118">
        <v>1.86581</v>
      </c>
      <c r="GZ118">
        <v>1.8669100000000001</v>
      </c>
      <c r="HA118">
        <v>1.86829</v>
      </c>
      <c r="HB118">
        <v>5</v>
      </c>
      <c r="HC118">
        <v>0</v>
      </c>
      <c r="HD118">
        <v>0</v>
      </c>
      <c r="HE118">
        <v>0</v>
      </c>
      <c r="HF118" t="s">
        <v>395</v>
      </c>
      <c r="HG118" t="s">
        <v>396</v>
      </c>
      <c r="HH118" t="s">
        <v>397</v>
      </c>
      <c r="HI118" t="s">
        <v>397</v>
      </c>
      <c r="HJ118" t="s">
        <v>397</v>
      </c>
      <c r="HK118" t="s">
        <v>397</v>
      </c>
      <c r="HL118">
        <v>0</v>
      </c>
      <c r="HM118">
        <v>100</v>
      </c>
      <c r="HN118">
        <v>100</v>
      </c>
      <c r="HO118">
        <v>2.016</v>
      </c>
      <c r="HP118">
        <v>0.15770000000000001</v>
      </c>
      <c r="HQ118">
        <v>2.0157050000000001</v>
      </c>
      <c r="HR118">
        <v>0</v>
      </c>
      <c r="HS118">
        <v>0</v>
      </c>
      <c r="HT118">
        <v>0</v>
      </c>
      <c r="HU118">
        <v>0.157750000000007</v>
      </c>
      <c r="HV118">
        <v>0</v>
      </c>
      <c r="HW118">
        <v>0</v>
      </c>
      <c r="HX118">
        <v>0</v>
      </c>
      <c r="HY118">
        <v>-1</v>
      </c>
      <c r="HZ118">
        <v>-1</v>
      </c>
      <c r="IA118">
        <v>-1</v>
      </c>
      <c r="IB118">
        <v>-1</v>
      </c>
      <c r="IC118">
        <v>1.3</v>
      </c>
      <c r="ID118">
        <v>1.3</v>
      </c>
      <c r="IE118">
        <v>0.24292</v>
      </c>
      <c r="IF118">
        <v>0</v>
      </c>
      <c r="IG118">
        <v>2.9980500000000001</v>
      </c>
      <c r="IH118">
        <v>2.9565399999999999</v>
      </c>
      <c r="II118">
        <v>2.7453599999999998</v>
      </c>
      <c r="IJ118">
        <v>2.3754900000000001</v>
      </c>
      <c r="IK118">
        <v>31.936499999999999</v>
      </c>
      <c r="IL118">
        <v>24.2364</v>
      </c>
      <c r="IM118">
        <v>18</v>
      </c>
      <c r="IN118">
        <v>1075.06</v>
      </c>
      <c r="IO118">
        <v>666.33799999999997</v>
      </c>
      <c r="IP118">
        <v>24.9998</v>
      </c>
      <c r="IQ118">
        <v>23.963100000000001</v>
      </c>
      <c r="IR118">
        <v>30.0002</v>
      </c>
      <c r="IS118">
        <v>23.815799999999999</v>
      </c>
      <c r="IT118">
        <v>23.7685</v>
      </c>
      <c r="IU118">
        <v>100</v>
      </c>
      <c r="IV118">
        <v>14.1226</v>
      </c>
      <c r="IW118">
        <v>69.414199999999994</v>
      </c>
      <c r="IX118">
        <v>25</v>
      </c>
      <c r="IY118">
        <v>400</v>
      </c>
      <c r="IZ118">
        <v>17.757899999999999</v>
      </c>
      <c r="JA118">
        <v>103.515</v>
      </c>
      <c r="JB118">
        <v>104.8</v>
      </c>
    </row>
    <row r="119" spans="1:262" x14ac:dyDescent="0.2">
      <c r="A119">
        <v>103</v>
      </c>
      <c r="B119">
        <v>1634339052</v>
      </c>
      <c r="C119">
        <v>2112.9000000953702</v>
      </c>
      <c r="D119" t="s">
        <v>625</v>
      </c>
      <c r="E119" t="s">
        <v>626</v>
      </c>
      <c r="F119" t="s">
        <v>390</v>
      </c>
      <c r="G119">
        <v>1634339052</v>
      </c>
      <c r="H119">
        <f t="shared" si="138"/>
        <v>6.9908039203628444E-5</v>
      </c>
      <c r="I119">
        <f t="shared" si="139"/>
        <v>6.9908039203628439E-2</v>
      </c>
      <c r="J119">
        <f t="shared" si="140"/>
        <v>-0.88850296800878348</v>
      </c>
      <c r="K119">
        <f t="shared" si="141"/>
        <v>24.327300000000001</v>
      </c>
      <c r="L119">
        <f t="shared" si="142"/>
        <v>391.97549868780379</v>
      </c>
      <c r="M119">
        <f t="shared" si="143"/>
        <v>35.684355396920822</v>
      </c>
      <c r="N119">
        <f t="shared" si="144"/>
        <v>2.2146894945057003</v>
      </c>
      <c r="O119">
        <f t="shared" si="145"/>
        <v>3.8059167596052866E-3</v>
      </c>
      <c r="P119">
        <f t="shared" si="146"/>
        <v>2.7635414341692774</v>
      </c>
      <c r="Q119">
        <f t="shared" si="147"/>
        <v>3.8030072393493465E-3</v>
      </c>
      <c r="R119">
        <f t="shared" si="148"/>
        <v>2.3771407419985596E-3</v>
      </c>
      <c r="S119">
        <f t="shared" si="149"/>
        <v>0</v>
      </c>
      <c r="T119">
        <f t="shared" si="150"/>
        <v>25.359283869940693</v>
      </c>
      <c r="U119">
        <f t="shared" si="151"/>
        <v>25.359283869940693</v>
      </c>
      <c r="V119">
        <f t="shared" si="152"/>
        <v>3.2484276729436954</v>
      </c>
      <c r="W119">
        <f t="shared" si="153"/>
        <v>49.804039374147749</v>
      </c>
      <c r="X119">
        <f t="shared" si="154"/>
        <v>1.6196976076444001</v>
      </c>
      <c r="Y119">
        <f t="shared" si="155"/>
        <v>3.2521410471881356</v>
      </c>
      <c r="Z119">
        <f t="shared" si="156"/>
        <v>1.6287300652992953</v>
      </c>
      <c r="AA119">
        <f t="shared" si="157"/>
        <v>-3.0829445288800144</v>
      </c>
      <c r="AB119">
        <f t="shared" si="158"/>
        <v>2.8629736653541071</v>
      </c>
      <c r="AC119">
        <f t="shared" si="159"/>
        <v>0.21994961463927012</v>
      </c>
      <c r="AD119">
        <f t="shared" si="160"/>
        <v>-2.1248886636904274E-5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48288.304501558428</v>
      </c>
      <c r="AJ119" t="s">
        <v>391</v>
      </c>
      <c r="AK119" t="s">
        <v>391</v>
      </c>
      <c r="AL119">
        <v>0</v>
      </c>
      <c r="AM119">
        <v>0</v>
      </c>
      <c r="AN119" t="e">
        <f t="shared" si="164"/>
        <v>#DIV/0!</v>
      </c>
      <c r="AO119">
        <v>0</v>
      </c>
      <c r="AP119" t="s">
        <v>391</v>
      </c>
      <c r="AQ119" t="s">
        <v>391</v>
      </c>
      <c r="AR119">
        <v>0</v>
      </c>
      <c r="AS119">
        <v>0</v>
      </c>
      <c r="AT119" t="e">
        <f t="shared" si="165"/>
        <v>#DIV/0!</v>
      </c>
      <c r="AU119">
        <v>0.5</v>
      </c>
      <c r="AV119">
        <f t="shared" si="166"/>
        <v>0</v>
      </c>
      <c r="AW119">
        <f t="shared" si="167"/>
        <v>-0.88850296800878348</v>
      </c>
      <c r="AX119" t="e">
        <f t="shared" si="168"/>
        <v>#DIV/0!</v>
      </c>
      <c r="AY119" t="e">
        <f t="shared" si="169"/>
        <v>#DIV/0!</v>
      </c>
      <c r="AZ119" t="e">
        <f t="shared" si="170"/>
        <v>#DIV/0!</v>
      </c>
      <c r="BA119" t="e">
        <f t="shared" si="171"/>
        <v>#DIV/0!</v>
      </c>
      <c r="BB119" t="s">
        <v>391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 t="e">
        <f t="shared" si="176"/>
        <v>#DIV/0!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v>238</v>
      </c>
      <c r="BM119">
        <v>300</v>
      </c>
      <c r="BN119">
        <v>300</v>
      </c>
      <c r="BO119">
        <v>300</v>
      </c>
      <c r="BP119">
        <v>10402.799999999999</v>
      </c>
      <c r="BQ119">
        <v>978.41</v>
      </c>
      <c r="BR119">
        <v>-7.35668E-3</v>
      </c>
      <c r="BS119">
        <v>3.15</v>
      </c>
      <c r="BT119" t="s">
        <v>391</v>
      </c>
      <c r="BU119" t="s">
        <v>391</v>
      </c>
      <c r="BV119" t="s">
        <v>391</v>
      </c>
      <c r="BW119" t="s">
        <v>391</v>
      </c>
      <c r="BX119" t="s">
        <v>391</v>
      </c>
      <c r="BY119" t="s">
        <v>391</v>
      </c>
      <c r="BZ119" t="s">
        <v>391</v>
      </c>
      <c r="CA119" t="s">
        <v>391</v>
      </c>
      <c r="CB119" t="s">
        <v>391</v>
      </c>
      <c r="CC119" t="s">
        <v>391</v>
      </c>
      <c r="CD119">
        <f t="shared" si="180"/>
        <v>0</v>
      </c>
      <c r="CE119">
        <f t="shared" si="181"/>
        <v>0</v>
      </c>
      <c r="CF119">
        <f t="shared" si="182"/>
        <v>0</v>
      </c>
      <c r="CG119">
        <f t="shared" si="183"/>
        <v>0</v>
      </c>
      <c r="CH119">
        <v>6</v>
      </c>
      <c r="CI119">
        <v>0.5</v>
      </c>
      <c r="CJ119" t="s">
        <v>392</v>
      </c>
      <c r="CK119">
        <v>2</v>
      </c>
      <c r="CL119">
        <v>1634339052</v>
      </c>
      <c r="CM119">
        <v>24.327300000000001</v>
      </c>
      <c r="CN119">
        <v>23.795200000000001</v>
      </c>
      <c r="CO119">
        <v>17.791599999999999</v>
      </c>
      <c r="CP119">
        <v>17.750399999999999</v>
      </c>
      <c r="CQ119">
        <v>22.311599999999999</v>
      </c>
      <c r="CR119">
        <v>17.633900000000001</v>
      </c>
      <c r="CS119">
        <v>999.96500000000003</v>
      </c>
      <c r="CT119">
        <v>90.937100000000001</v>
      </c>
      <c r="CU119">
        <v>0.100109</v>
      </c>
      <c r="CV119">
        <v>25.378499999999999</v>
      </c>
      <c r="CW119">
        <v>-264.89400000000001</v>
      </c>
      <c r="CX119">
        <v>999.9</v>
      </c>
      <c r="CY119">
        <v>0</v>
      </c>
      <c r="CZ119">
        <v>0</v>
      </c>
      <c r="DA119">
        <v>9987.5</v>
      </c>
      <c r="DB119">
        <v>0</v>
      </c>
      <c r="DC119">
        <v>0.27582000000000001</v>
      </c>
      <c r="DD119">
        <v>0.53206600000000004</v>
      </c>
      <c r="DE119">
        <v>24.767900000000001</v>
      </c>
      <c r="DF119">
        <v>24.225200000000001</v>
      </c>
      <c r="DG119">
        <v>4.12369E-2</v>
      </c>
      <c r="DH119">
        <v>23.795200000000001</v>
      </c>
      <c r="DI119">
        <v>17.750399999999999</v>
      </c>
      <c r="DJ119">
        <v>1.61792</v>
      </c>
      <c r="DK119">
        <v>1.6141700000000001</v>
      </c>
      <c r="DL119">
        <v>14.1305</v>
      </c>
      <c r="DM119">
        <v>14.0947</v>
      </c>
      <c r="DN119">
        <v>0</v>
      </c>
      <c r="DO119">
        <v>0</v>
      </c>
      <c r="DP119">
        <v>0</v>
      </c>
      <c r="DQ119">
        <v>0</v>
      </c>
      <c r="DR119">
        <v>-1.76</v>
      </c>
      <c r="DS119">
        <v>0</v>
      </c>
      <c r="DT119">
        <v>-15.63</v>
      </c>
      <c r="DU119">
        <v>-1.5</v>
      </c>
      <c r="DV119">
        <v>35.25</v>
      </c>
      <c r="DW119">
        <v>41.061999999999998</v>
      </c>
      <c r="DX119">
        <v>37.686999999999998</v>
      </c>
      <c r="DY119">
        <v>41.311999999999998</v>
      </c>
      <c r="DZ119">
        <v>36.311999999999998</v>
      </c>
      <c r="EA119">
        <v>0</v>
      </c>
      <c r="EB119">
        <v>0</v>
      </c>
      <c r="EC119">
        <v>0</v>
      </c>
      <c r="ED119">
        <v>7011.9000000953702</v>
      </c>
      <c r="EE119">
        <v>0</v>
      </c>
      <c r="EF119">
        <v>2.8788</v>
      </c>
      <c r="EG119">
        <v>-9.4346153005740092</v>
      </c>
      <c r="EH119">
        <v>10.406153890517601</v>
      </c>
      <c r="EI119">
        <v>-16.088799999999999</v>
      </c>
      <c r="EJ119">
        <v>15</v>
      </c>
      <c r="EK119">
        <v>1634338970.5</v>
      </c>
      <c r="EL119" t="s">
        <v>614</v>
      </c>
      <c r="EM119">
        <v>1634338970.5</v>
      </c>
      <c r="EN119">
        <v>1634338966.5</v>
      </c>
      <c r="EO119">
        <v>139</v>
      </c>
      <c r="EP119">
        <v>-1.9E-2</v>
      </c>
      <c r="EQ119">
        <v>3.0000000000000001E-3</v>
      </c>
      <c r="ER119">
        <v>2.016</v>
      </c>
      <c r="ES119">
        <v>0.158</v>
      </c>
      <c r="ET119">
        <v>26</v>
      </c>
      <c r="EU119">
        <v>18</v>
      </c>
      <c r="EV119">
        <v>0.24</v>
      </c>
      <c r="EW119">
        <v>0.09</v>
      </c>
      <c r="EX119">
        <v>0.53834594999999996</v>
      </c>
      <c r="EY119">
        <v>-3.4763932457786299E-2</v>
      </c>
      <c r="EZ119">
        <v>8.0244345593630494E-3</v>
      </c>
      <c r="FA119">
        <v>1</v>
      </c>
      <c r="FB119">
        <v>3.6847302499999998E-2</v>
      </c>
      <c r="FC119">
        <v>2.78435718574109E-2</v>
      </c>
      <c r="FD119">
        <v>2.8474094994826002E-3</v>
      </c>
      <c r="FE119">
        <v>1</v>
      </c>
      <c r="FF119">
        <v>2</v>
      </c>
      <c r="FG119">
        <v>2</v>
      </c>
      <c r="FH119" t="s">
        <v>394</v>
      </c>
      <c r="FI119">
        <v>3.8843700000000001</v>
      </c>
      <c r="FJ119">
        <v>2.7589899999999998</v>
      </c>
      <c r="FK119">
        <v>6.07786E-3</v>
      </c>
      <c r="FL119">
        <v>6.5052599999999997E-3</v>
      </c>
      <c r="FM119">
        <v>8.4974999999999995E-2</v>
      </c>
      <c r="FN119">
        <v>8.5451299999999994E-2</v>
      </c>
      <c r="FO119">
        <v>39160.800000000003</v>
      </c>
      <c r="FP119">
        <v>42985.8</v>
      </c>
      <c r="FQ119">
        <v>35692</v>
      </c>
      <c r="FR119">
        <v>39262.800000000003</v>
      </c>
      <c r="FS119">
        <v>46328.6</v>
      </c>
      <c r="FT119">
        <v>51840.3</v>
      </c>
      <c r="FU119">
        <v>55808.9</v>
      </c>
      <c r="FV119">
        <v>62952.5</v>
      </c>
      <c r="FW119">
        <v>2.65937</v>
      </c>
      <c r="FX119">
        <v>2.25997</v>
      </c>
      <c r="FY119">
        <v>-0.67330900000000005</v>
      </c>
      <c r="FZ119">
        <v>0</v>
      </c>
      <c r="GA119">
        <v>-244.756</v>
      </c>
      <c r="GB119">
        <v>999.9</v>
      </c>
      <c r="GC119">
        <v>52.13</v>
      </c>
      <c r="GD119">
        <v>27.431999999999999</v>
      </c>
      <c r="GE119">
        <v>21.043900000000001</v>
      </c>
      <c r="GF119">
        <v>56.360399999999998</v>
      </c>
      <c r="GG119">
        <v>44.583300000000001</v>
      </c>
      <c r="GH119">
        <v>3</v>
      </c>
      <c r="GI119">
        <v>-0.25295200000000001</v>
      </c>
      <c r="GJ119">
        <v>-0.88416899999999998</v>
      </c>
      <c r="GK119">
        <v>20.148399999999999</v>
      </c>
      <c r="GL119">
        <v>5.1999199999999997</v>
      </c>
      <c r="GM119">
        <v>12.0082</v>
      </c>
      <c r="GN119">
        <v>4.9737999999999998</v>
      </c>
      <c r="GO119">
        <v>3.2930000000000001</v>
      </c>
      <c r="GP119">
        <v>44.8</v>
      </c>
      <c r="GQ119">
        <v>2239.6999999999998</v>
      </c>
      <c r="GR119">
        <v>9999</v>
      </c>
      <c r="GS119">
        <v>9999</v>
      </c>
      <c r="GT119">
        <v>1.8631</v>
      </c>
      <c r="GU119">
        <v>1.86798</v>
      </c>
      <c r="GV119">
        <v>1.86771</v>
      </c>
      <c r="GW119">
        <v>1.8689</v>
      </c>
      <c r="GX119">
        <v>1.86981</v>
      </c>
      <c r="GY119">
        <v>1.86581</v>
      </c>
      <c r="GZ119">
        <v>1.8669100000000001</v>
      </c>
      <c r="HA119">
        <v>1.86829</v>
      </c>
      <c r="HB119">
        <v>5</v>
      </c>
      <c r="HC119">
        <v>0</v>
      </c>
      <c r="HD119">
        <v>0</v>
      </c>
      <c r="HE119">
        <v>0</v>
      </c>
      <c r="HF119" t="s">
        <v>395</v>
      </c>
      <c r="HG119" t="s">
        <v>396</v>
      </c>
      <c r="HH119" t="s">
        <v>397</v>
      </c>
      <c r="HI119" t="s">
        <v>397</v>
      </c>
      <c r="HJ119" t="s">
        <v>397</v>
      </c>
      <c r="HK119" t="s">
        <v>397</v>
      </c>
      <c r="HL119">
        <v>0</v>
      </c>
      <c r="HM119">
        <v>100</v>
      </c>
      <c r="HN119">
        <v>100</v>
      </c>
      <c r="HO119">
        <v>2.016</v>
      </c>
      <c r="HP119">
        <v>0.15770000000000001</v>
      </c>
      <c r="HQ119">
        <v>2.0157050000000001</v>
      </c>
      <c r="HR119">
        <v>0</v>
      </c>
      <c r="HS119">
        <v>0</v>
      </c>
      <c r="HT119">
        <v>0</v>
      </c>
      <c r="HU119">
        <v>0.157750000000007</v>
      </c>
      <c r="HV119">
        <v>0</v>
      </c>
      <c r="HW119">
        <v>0</v>
      </c>
      <c r="HX119">
        <v>0</v>
      </c>
      <c r="HY119">
        <v>-1</v>
      </c>
      <c r="HZ119">
        <v>-1</v>
      </c>
      <c r="IA119">
        <v>-1</v>
      </c>
      <c r="IB119">
        <v>-1</v>
      </c>
      <c r="IC119">
        <v>1.4</v>
      </c>
      <c r="ID119">
        <v>1.4</v>
      </c>
      <c r="IE119">
        <v>0.241699</v>
      </c>
      <c r="IF119">
        <v>0</v>
      </c>
      <c r="IG119">
        <v>2.9968300000000001</v>
      </c>
      <c r="IH119">
        <v>2.9565399999999999</v>
      </c>
      <c r="II119">
        <v>2.7453599999999998</v>
      </c>
      <c r="IJ119">
        <v>2.35107</v>
      </c>
      <c r="IK119">
        <v>31.936499999999999</v>
      </c>
      <c r="IL119">
        <v>24.227599999999999</v>
      </c>
      <c r="IM119">
        <v>18</v>
      </c>
      <c r="IN119">
        <v>1075.08</v>
      </c>
      <c r="IO119">
        <v>666.46100000000001</v>
      </c>
      <c r="IP119">
        <v>25.0002</v>
      </c>
      <c r="IQ119">
        <v>23.963100000000001</v>
      </c>
      <c r="IR119">
        <v>30</v>
      </c>
      <c r="IS119">
        <v>23.815300000000001</v>
      </c>
      <c r="IT119">
        <v>23.7685</v>
      </c>
      <c r="IU119">
        <v>100</v>
      </c>
      <c r="IV119">
        <v>14.1226</v>
      </c>
      <c r="IW119">
        <v>69.414199999999994</v>
      </c>
      <c r="IX119">
        <v>25</v>
      </c>
      <c r="IY119">
        <v>400</v>
      </c>
      <c r="IZ119">
        <v>17.787800000000001</v>
      </c>
      <c r="JA119">
        <v>103.515</v>
      </c>
      <c r="JB119">
        <v>104.801</v>
      </c>
    </row>
    <row r="120" spans="1:262" x14ac:dyDescent="0.2">
      <c r="A120">
        <v>104</v>
      </c>
      <c r="B120">
        <v>1634339057</v>
      </c>
      <c r="C120">
        <v>2117.9000000953702</v>
      </c>
      <c r="D120" t="s">
        <v>627</v>
      </c>
      <c r="E120" t="s">
        <v>628</v>
      </c>
      <c r="F120" t="s">
        <v>390</v>
      </c>
      <c r="G120">
        <v>1634339057</v>
      </c>
      <c r="H120">
        <f t="shared" si="138"/>
        <v>6.9745653877261368E-5</v>
      </c>
      <c r="I120">
        <f t="shared" si="139"/>
        <v>6.9745653877261365E-2</v>
      </c>
      <c r="J120">
        <f t="shared" si="140"/>
        <v>-0.93008577788940838</v>
      </c>
      <c r="K120">
        <f t="shared" si="141"/>
        <v>24.194500000000001</v>
      </c>
      <c r="L120">
        <f t="shared" si="142"/>
        <v>410.22932992521112</v>
      </c>
      <c r="M120">
        <f t="shared" si="143"/>
        <v>37.347002522281507</v>
      </c>
      <c r="N120">
        <f t="shared" si="144"/>
        <v>2.202651021296</v>
      </c>
      <c r="O120">
        <f t="shared" si="145"/>
        <v>3.7946084563419201E-3</v>
      </c>
      <c r="P120">
        <f t="shared" si="146"/>
        <v>2.7722570479674657</v>
      </c>
      <c r="Q120">
        <f t="shared" si="147"/>
        <v>3.7917252785249632E-3</v>
      </c>
      <c r="R120">
        <f t="shared" si="148"/>
        <v>2.3700871525703143E-3</v>
      </c>
      <c r="S120">
        <f t="shared" si="149"/>
        <v>0</v>
      </c>
      <c r="T120">
        <f t="shared" si="150"/>
        <v>25.364884565897682</v>
      </c>
      <c r="U120">
        <f t="shared" si="151"/>
        <v>25.364884565897682</v>
      </c>
      <c r="V120">
        <f t="shared" si="152"/>
        <v>3.2495095830869949</v>
      </c>
      <c r="W120">
        <f t="shared" si="153"/>
        <v>49.787797250112888</v>
      </c>
      <c r="X120">
        <f t="shared" si="154"/>
        <v>1.6196988923136</v>
      </c>
      <c r="Y120">
        <f t="shared" si="155"/>
        <v>3.2532045637145104</v>
      </c>
      <c r="Z120">
        <f t="shared" si="156"/>
        <v>1.6298106907733949</v>
      </c>
      <c r="AA120">
        <f t="shared" si="157"/>
        <v>-3.0757833359872264</v>
      </c>
      <c r="AB120">
        <f t="shared" si="158"/>
        <v>2.8569530584873211</v>
      </c>
      <c r="AC120">
        <f t="shared" si="159"/>
        <v>0.21880924994597389</v>
      </c>
      <c r="AD120">
        <f t="shared" si="160"/>
        <v>-2.1027553931407539E-5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48526.158588245955</v>
      </c>
      <c r="AJ120" t="s">
        <v>391</v>
      </c>
      <c r="AK120" t="s">
        <v>391</v>
      </c>
      <c r="AL120">
        <v>0</v>
      </c>
      <c r="AM120">
        <v>0</v>
      </c>
      <c r="AN120" t="e">
        <f t="shared" si="164"/>
        <v>#DIV/0!</v>
      </c>
      <c r="AO120">
        <v>0</v>
      </c>
      <c r="AP120" t="s">
        <v>391</v>
      </c>
      <c r="AQ120" t="s">
        <v>391</v>
      </c>
      <c r="AR120">
        <v>0</v>
      </c>
      <c r="AS120">
        <v>0</v>
      </c>
      <c r="AT120" t="e">
        <f t="shared" si="165"/>
        <v>#DIV/0!</v>
      </c>
      <c r="AU120">
        <v>0.5</v>
      </c>
      <c r="AV120">
        <f t="shared" si="166"/>
        <v>0</v>
      </c>
      <c r="AW120">
        <f t="shared" si="167"/>
        <v>-0.93008577788940838</v>
      </c>
      <c r="AX120" t="e">
        <f t="shared" si="168"/>
        <v>#DIV/0!</v>
      </c>
      <c r="AY120" t="e">
        <f t="shared" si="169"/>
        <v>#DIV/0!</v>
      </c>
      <c r="AZ120" t="e">
        <f t="shared" si="170"/>
        <v>#DIV/0!</v>
      </c>
      <c r="BA120" t="e">
        <f t="shared" si="171"/>
        <v>#DIV/0!</v>
      </c>
      <c r="BB120" t="s">
        <v>391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 t="e">
        <f t="shared" si="176"/>
        <v>#DIV/0!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v>238</v>
      </c>
      <c r="BM120">
        <v>300</v>
      </c>
      <c r="BN120">
        <v>300</v>
      </c>
      <c r="BO120">
        <v>300</v>
      </c>
      <c r="BP120">
        <v>10402.799999999999</v>
      </c>
      <c r="BQ120">
        <v>978.41</v>
      </c>
      <c r="BR120">
        <v>-7.35668E-3</v>
      </c>
      <c r="BS120">
        <v>3.15</v>
      </c>
      <c r="BT120" t="s">
        <v>391</v>
      </c>
      <c r="BU120" t="s">
        <v>391</v>
      </c>
      <c r="BV120" t="s">
        <v>391</v>
      </c>
      <c r="BW120" t="s">
        <v>391</v>
      </c>
      <c r="BX120" t="s">
        <v>391</v>
      </c>
      <c r="BY120" t="s">
        <v>391</v>
      </c>
      <c r="BZ120" t="s">
        <v>391</v>
      </c>
      <c r="CA120" t="s">
        <v>391</v>
      </c>
      <c r="CB120" t="s">
        <v>391</v>
      </c>
      <c r="CC120" t="s">
        <v>391</v>
      </c>
      <c r="CD120">
        <f t="shared" si="180"/>
        <v>0</v>
      </c>
      <c r="CE120">
        <f t="shared" si="181"/>
        <v>0</v>
      </c>
      <c r="CF120">
        <f t="shared" si="182"/>
        <v>0</v>
      </c>
      <c r="CG120">
        <f t="shared" si="183"/>
        <v>0</v>
      </c>
      <c r="CH120">
        <v>6</v>
      </c>
      <c r="CI120">
        <v>0.5</v>
      </c>
      <c r="CJ120" t="s">
        <v>392</v>
      </c>
      <c r="CK120">
        <v>2</v>
      </c>
      <c r="CL120">
        <v>1634339057</v>
      </c>
      <c r="CM120">
        <v>24.194500000000001</v>
      </c>
      <c r="CN120">
        <v>23.637499999999999</v>
      </c>
      <c r="CO120">
        <v>17.7912</v>
      </c>
      <c r="CP120">
        <v>17.7501</v>
      </c>
      <c r="CQ120">
        <v>22.178799999999999</v>
      </c>
      <c r="CR120">
        <v>17.633500000000002</v>
      </c>
      <c r="CS120">
        <v>1000.07</v>
      </c>
      <c r="CT120">
        <v>90.938900000000004</v>
      </c>
      <c r="CU120">
        <v>0.100428</v>
      </c>
      <c r="CV120">
        <v>25.384</v>
      </c>
      <c r="CW120">
        <v>-264.53500000000003</v>
      </c>
      <c r="CX120">
        <v>999.9</v>
      </c>
      <c r="CY120">
        <v>0</v>
      </c>
      <c r="CZ120">
        <v>0</v>
      </c>
      <c r="DA120">
        <v>10038.799999999999</v>
      </c>
      <c r="DB120">
        <v>0</v>
      </c>
      <c r="DC120">
        <v>0.27582000000000001</v>
      </c>
      <c r="DD120">
        <v>0.55691900000000005</v>
      </c>
      <c r="DE120">
        <v>24.6327</v>
      </c>
      <c r="DF120">
        <v>24.064699999999998</v>
      </c>
      <c r="DG120">
        <v>4.1153000000000002E-2</v>
      </c>
      <c r="DH120">
        <v>23.637499999999999</v>
      </c>
      <c r="DI120">
        <v>17.7501</v>
      </c>
      <c r="DJ120">
        <v>1.61792</v>
      </c>
      <c r="DK120">
        <v>1.6141700000000001</v>
      </c>
      <c r="DL120">
        <v>14.1305</v>
      </c>
      <c r="DM120">
        <v>14.094799999999999</v>
      </c>
      <c r="DN120">
        <v>0</v>
      </c>
      <c r="DO120">
        <v>0</v>
      </c>
      <c r="DP120">
        <v>0</v>
      </c>
      <c r="DQ120">
        <v>0</v>
      </c>
      <c r="DR120">
        <v>1.57</v>
      </c>
      <c r="DS120">
        <v>0</v>
      </c>
      <c r="DT120">
        <v>-13.35</v>
      </c>
      <c r="DU120">
        <v>-0.75</v>
      </c>
      <c r="DV120">
        <v>35.25</v>
      </c>
      <c r="DW120">
        <v>41.125</v>
      </c>
      <c r="DX120">
        <v>37.75</v>
      </c>
      <c r="DY120">
        <v>41.375</v>
      </c>
      <c r="DZ120">
        <v>36.311999999999998</v>
      </c>
      <c r="EA120">
        <v>0</v>
      </c>
      <c r="EB120">
        <v>0</v>
      </c>
      <c r="EC120">
        <v>0</v>
      </c>
      <c r="ED120">
        <v>7016.7000000476801</v>
      </c>
      <c r="EE120">
        <v>0</v>
      </c>
      <c r="EF120">
        <v>2.6276000000000002</v>
      </c>
      <c r="EG120">
        <v>1.4476924235627999</v>
      </c>
      <c r="EH120">
        <v>-2.4015384803109598</v>
      </c>
      <c r="EI120">
        <v>-15.668799999999999</v>
      </c>
      <c r="EJ120">
        <v>15</v>
      </c>
      <c r="EK120">
        <v>1634338970.5</v>
      </c>
      <c r="EL120" t="s">
        <v>614</v>
      </c>
      <c r="EM120">
        <v>1634338970.5</v>
      </c>
      <c r="EN120">
        <v>1634338966.5</v>
      </c>
      <c r="EO120">
        <v>139</v>
      </c>
      <c r="EP120">
        <v>-1.9E-2</v>
      </c>
      <c r="EQ120">
        <v>3.0000000000000001E-3</v>
      </c>
      <c r="ER120">
        <v>2.016</v>
      </c>
      <c r="ES120">
        <v>0.158</v>
      </c>
      <c r="ET120">
        <v>26</v>
      </c>
      <c r="EU120">
        <v>18</v>
      </c>
      <c r="EV120">
        <v>0.24</v>
      </c>
      <c r="EW120">
        <v>0.09</v>
      </c>
      <c r="EX120">
        <v>0.53790280487804898</v>
      </c>
      <c r="EY120">
        <v>7.2307526132400404E-3</v>
      </c>
      <c r="EZ120">
        <v>8.7836682159437903E-3</v>
      </c>
      <c r="FA120">
        <v>1</v>
      </c>
      <c r="FB120">
        <v>3.8974014634146299E-2</v>
      </c>
      <c r="FC120">
        <v>1.6418036236933799E-2</v>
      </c>
      <c r="FD120">
        <v>1.7181865230755701E-3</v>
      </c>
      <c r="FE120">
        <v>1</v>
      </c>
      <c r="FF120">
        <v>2</v>
      </c>
      <c r="FG120">
        <v>2</v>
      </c>
      <c r="FH120" t="s">
        <v>394</v>
      </c>
      <c r="FI120">
        <v>3.8845100000000001</v>
      </c>
      <c r="FJ120">
        <v>2.75976</v>
      </c>
      <c r="FK120">
        <v>6.0419999999999996E-3</v>
      </c>
      <c r="FL120">
        <v>6.4625000000000004E-3</v>
      </c>
      <c r="FM120">
        <v>8.4975899999999993E-2</v>
      </c>
      <c r="FN120">
        <v>8.5452299999999995E-2</v>
      </c>
      <c r="FO120">
        <v>39162.300000000003</v>
      </c>
      <c r="FP120">
        <v>42987.7</v>
      </c>
      <c r="FQ120">
        <v>35692.1</v>
      </c>
      <c r="FR120">
        <v>39262.9</v>
      </c>
      <c r="FS120">
        <v>46328.6</v>
      </c>
      <c r="FT120">
        <v>51840.6</v>
      </c>
      <c r="FU120">
        <v>55808.9</v>
      </c>
      <c r="FV120">
        <v>62953.1</v>
      </c>
      <c r="FW120">
        <v>2.6613799999999999</v>
      </c>
      <c r="FX120">
        <v>2.2600799999999999</v>
      </c>
      <c r="FY120">
        <v>-0.661686</v>
      </c>
      <c r="FZ120">
        <v>0</v>
      </c>
      <c r="GA120">
        <v>-244.751</v>
      </c>
      <c r="GB120">
        <v>999.9</v>
      </c>
      <c r="GC120">
        <v>52.13</v>
      </c>
      <c r="GD120">
        <v>27.431999999999999</v>
      </c>
      <c r="GE120">
        <v>21.043399999999998</v>
      </c>
      <c r="GF120">
        <v>55.830399999999997</v>
      </c>
      <c r="GG120">
        <v>44.571300000000001</v>
      </c>
      <c r="GH120">
        <v>3</v>
      </c>
      <c r="GI120">
        <v>-0.252828</v>
      </c>
      <c r="GJ120">
        <v>-0.88347500000000001</v>
      </c>
      <c r="GK120">
        <v>20.148499999999999</v>
      </c>
      <c r="GL120">
        <v>5.2044100000000002</v>
      </c>
      <c r="GM120">
        <v>12.0082</v>
      </c>
      <c r="GN120">
        <v>4.9756499999999999</v>
      </c>
      <c r="GO120">
        <v>3.2930299999999999</v>
      </c>
      <c r="GP120">
        <v>44.8</v>
      </c>
      <c r="GQ120">
        <v>2240.1</v>
      </c>
      <c r="GR120">
        <v>9999</v>
      </c>
      <c r="GS120">
        <v>9999</v>
      </c>
      <c r="GT120">
        <v>1.8631</v>
      </c>
      <c r="GU120">
        <v>1.8680000000000001</v>
      </c>
      <c r="GV120">
        <v>1.86772</v>
      </c>
      <c r="GW120">
        <v>1.8689100000000001</v>
      </c>
      <c r="GX120">
        <v>1.86981</v>
      </c>
      <c r="GY120">
        <v>1.86581</v>
      </c>
      <c r="GZ120">
        <v>1.8669100000000001</v>
      </c>
      <c r="HA120">
        <v>1.86829</v>
      </c>
      <c r="HB120">
        <v>5</v>
      </c>
      <c r="HC120">
        <v>0</v>
      </c>
      <c r="HD120">
        <v>0</v>
      </c>
      <c r="HE120">
        <v>0</v>
      </c>
      <c r="HF120" t="s">
        <v>395</v>
      </c>
      <c r="HG120" t="s">
        <v>396</v>
      </c>
      <c r="HH120" t="s">
        <v>397</v>
      </c>
      <c r="HI120" t="s">
        <v>397</v>
      </c>
      <c r="HJ120" t="s">
        <v>397</v>
      </c>
      <c r="HK120" t="s">
        <v>397</v>
      </c>
      <c r="HL120">
        <v>0</v>
      </c>
      <c r="HM120">
        <v>100</v>
      </c>
      <c r="HN120">
        <v>100</v>
      </c>
      <c r="HO120">
        <v>2.016</v>
      </c>
      <c r="HP120">
        <v>0.15770000000000001</v>
      </c>
      <c r="HQ120">
        <v>2.0157050000000001</v>
      </c>
      <c r="HR120">
        <v>0</v>
      </c>
      <c r="HS120">
        <v>0</v>
      </c>
      <c r="HT120">
        <v>0</v>
      </c>
      <c r="HU120">
        <v>0.157750000000007</v>
      </c>
      <c r="HV120">
        <v>0</v>
      </c>
      <c r="HW120">
        <v>0</v>
      </c>
      <c r="HX120">
        <v>0</v>
      </c>
      <c r="HY120">
        <v>-1</v>
      </c>
      <c r="HZ120">
        <v>-1</v>
      </c>
      <c r="IA120">
        <v>-1</v>
      </c>
      <c r="IB120">
        <v>-1</v>
      </c>
      <c r="IC120">
        <v>1.4</v>
      </c>
      <c r="ID120">
        <v>1.5</v>
      </c>
      <c r="IE120">
        <v>0.241699</v>
      </c>
      <c r="IF120">
        <v>0</v>
      </c>
      <c r="IG120">
        <v>2.9968300000000001</v>
      </c>
      <c r="IH120">
        <v>2.9577599999999999</v>
      </c>
      <c r="II120">
        <v>2.7453599999999998</v>
      </c>
      <c r="IJ120">
        <v>2.3315399999999999</v>
      </c>
      <c r="IK120">
        <v>31.936499999999999</v>
      </c>
      <c r="IL120">
        <v>24.245100000000001</v>
      </c>
      <c r="IM120">
        <v>18</v>
      </c>
      <c r="IN120">
        <v>1077.46</v>
      </c>
      <c r="IO120">
        <v>666.53899999999999</v>
      </c>
      <c r="IP120">
        <v>25.0001</v>
      </c>
      <c r="IQ120">
        <v>23.963100000000001</v>
      </c>
      <c r="IR120">
        <v>30.0001</v>
      </c>
      <c r="IS120">
        <v>23.813800000000001</v>
      </c>
      <c r="IT120">
        <v>23.7681</v>
      </c>
      <c r="IU120">
        <v>100</v>
      </c>
      <c r="IV120">
        <v>14.1226</v>
      </c>
      <c r="IW120">
        <v>69.414199999999994</v>
      </c>
      <c r="IX120">
        <v>25</v>
      </c>
      <c r="IY120">
        <v>400</v>
      </c>
      <c r="IZ120">
        <v>17.814299999999999</v>
      </c>
      <c r="JA120">
        <v>103.515</v>
      </c>
      <c r="JB120">
        <v>104.801</v>
      </c>
    </row>
    <row r="121" spans="1:262" x14ac:dyDescent="0.2">
      <c r="A121">
        <v>105</v>
      </c>
      <c r="B121">
        <v>1634339062</v>
      </c>
      <c r="C121">
        <v>2122.9000000953702</v>
      </c>
      <c r="D121" t="s">
        <v>629</v>
      </c>
      <c r="E121" t="s">
        <v>630</v>
      </c>
      <c r="F121" t="s">
        <v>390</v>
      </c>
      <c r="G121">
        <v>1634339062</v>
      </c>
      <c r="H121">
        <f t="shared" si="138"/>
        <v>6.8552884736608957E-5</v>
      </c>
      <c r="I121">
        <f t="shared" si="139"/>
        <v>6.8552884736608963E-2</v>
      </c>
      <c r="J121">
        <f t="shared" si="140"/>
        <v>-0.8474815245094881</v>
      </c>
      <c r="K121">
        <f t="shared" si="141"/>
        <v>24.067299999999999</v>
      </c>
      <c r="L121">
        <f t="shared" si="142"/>
        <v>382.17213215926279</v>
      </c>
      <c r="M121">
        <f t="shared" si="143"/>
        <v>34.791766942513853</v>
      </c>
      <c r="N121">
        <f t="shared" si="144"/>
        <v>2.1910124315046002</v>
      </c>
      <c r="O121">
        <f t="shared" si="145"/>
        <v>3.7266951887275205E-3</v>
      </c>
      <c r="P121">
        <f t="shared" si="146"/>
        <v>2.7611987971045888</v>
      </c>
      <c r="Q121">
        <f t="shared" si="147"/>
        <v>3.723903120479826E-3</v>
      </c>
      <c r="R121">
        <f t="shared" si="148"/>
        <v>2.3276901263779484E-3</v>
      </c>
      <c r="S121">
        <f t="shared" si="149"/>
        <v>0</v>
      </c>
      <c r="T121">
        <f t="shared" si="150"/>
        <v>25.371441685272046</v>
      </c>
      <c r="U121">
        <f t="shared" si="151"/>
        <v>25.371441685272046</v>
      </c>
      <c r="V121">
        <f t="shared" si="152"/>
        <v>3.2507766496391337</v>
      </c>
      <c r="W121">
        <f t="shared" si="153"/>
        <v>49.769786643404061</v>
      </c>
      <c r="X121">
        <f t="shared" si="154"/>
        <v>1.6197194566937998</v>
      </c>
      <c r="Y121">
        <f t="shared" si="155"/>
        <v>3.2544231469163019</v>
      </c>
      <c r="Z121">
        <f t="shared" si="156"/>
        <v>1.6310571929453339</v>
      </c>
      <c r="AA121">
        <f t="shared" si="157"/>
        <v>-3.0231822168844551</v>
      </c>
      <c r="AB121">
        <f t="shared" si="158"/>
        <v>2.8072817239583459</v>
      </c>
      <c r="AC121">
        <f t="shared" si="159"/>
        <v>0.21588002637025466</v>
      </c>
      <c r="AD121">
        <f t="shared" si="160"/>
        <v>-2.0466555854525836E-5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48222.284118415802</v>
      </c>
      <c r="AJ121" t="s">
        <v>391</v>
      </c>
      <c r="AK121" t="s">
        <v>391</v>
      </c>
      <c r="AL121">
        <v>0</v>
      </c>
      <c r="AM121">
        <v>0</v>
      </c>
      <c r="AN121" t="e">
        <f t="shared" si="164"/>
        <v>#DIV/0!</v>
      </c>
      <c r="AO121">
        <v>0</v>
      </c>
      <c r="AP121" t="s">
        <v>391</v>
      </c>
      <c r="AQ121" t="s">
        <v>391</v>
      </c>
      <c r="AR121">
        <v>0</v>
      </c>
      <c r="AS121">
        <v>0</v>
      </c>
      <c r="AT121" t="e">
        <f t="shared" si="165"/>
        <v>#DIV/0!</v>
      </c>
      <c r="AU121">
        <v>0.5</v>
      </c>
      <c r="AV121">
        <f t="shared" si="166"/>
        <v>0</v>
      </c>
      <c r="AW121">
        <f t="shared" si="167"/>
        <v>-0.8474815245094881</v>
      </c>
      <c r="AX121" t="e">
        <f t="shared" si="168"/>
        <v>#DIV/0!</v>
      </c>
      <c r="AY121" t="e">
        <f t="shared" si="169"/>
        <v>#DIV/0!</v>
      </c>
      <c r="AZ121" t="e">
        <f t="shared" si="170"/>
        <v>#DIV/0!</v>
      </c>
      <c r="BA121" t="e">
        <f t="shared" si="171"/>
        <v>#DIV/0!</v>
      </c>
      <c r="BB121" t="s">
        <v>391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 t="e">
        <f t="shared" si="176"/>
        <v>#DIV/0!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v>238</v>
      </c>
      <c r="BM121">
        <v>300</v>
      </c>
      <c r="BN121">
        <v>300</v>
      </c>
      <c r="BO121">
        <v>300</v>
      </c>
      <c r="BP121">
        <v>10402.799999999999</v>
      </c>
      <c r="BQ121">
        <v>978.41</v>
      </c>
      <c r="BR121">
        <v>-7.35668E-3</v>
      </c>
      <c r="BS121">
        <v>3.15</v>
      </c>
      <c r="BT121" t="s">
        <v>391</v>
      </c>
      <c r="BU121" t="s">
        <v>391</v>
      </c>
      <c r="BV121" t="s">
        <v>391</v>
      </c>
      <c r="BW121" t="s">
        <v>391</v>
      </c>
      <c r="BX121" t="s">
        <v>391</v>
      </c>
      <c r="BY121" t="s">
        <v>391</v>
      </c>
      <c r="BZ121" t="s">
        <v>391</v>
      </c>
      <c r="CA121" t="s">
        <v>391</v>
      </c>
      <c r="CB121" t="s">
        <v>391</v>
      </c>
      <c r="CC121" t="s">
        <v>391</v>
      </c>
      <c r="CD121">
        <f t="shared" si="180"/>
        <v>0</v>
      </c>
      <c r="CE121">
        <f t="shared" si="181"/>
        <v>0</v>
      </c>
      <c r="CF121">
        <f t="shared" si="182"/>
        <v>0</v>
      </c>
      <c r="CG121">
        <f t="shared" si="183"/>
        <v>0</v>
      </c>
      <c r="CH121">
        <v>6</v>
      </c>
      <c r="CI121">
        <v>0.5</v>
      </c>
      <c r="CJ121" t="s">
        <v>392</v>
      </c>
      <c r="CK121">
        <v>2</v>
      </c>
      <c r="CL121">
        <v>1634339062</v>
      </c>
      <c r="CM121">
        <v>24.067299999999999</v>
      </c>
      <c r="CN121">
        <v>23.559799999999999</v>
      </c>
      <c r="CO121">
        <v>17.791899999999998</v>
      </c>
      <c r="CP121">
        <v>17.7515</v>
      </c>
      <c r="CQ121">
        <v>22.051600000000001</v>
      </c>
      <c r="CR121">
        <v>17.6341</v>
      </c>
      <c r="CS121">
        <v>999.99800000000005</v>
      </c>
      <c r="CT121">
        <v>90.936499999999995</v>
      </c>
      <c r="CU121">
        <v>0.10040200000000001</v>
      </c>
      <c r="CV121">
        <v>25.3903</v>
      </c>
      <c r="CW121">
        <v>-264.71199999999999</v>
      </c>
      <c r="CX121">
        <v>999.9</v>
      </c>
      <c r="CY121">
        <v>0</v>
      </c>
      <c r="CZ121">
        <v>0</v>
      </c>
      <c r="DA121">
        <v>9973.75</v>
      </c>
      <c r="DB121">
        <v>0</v>
      </c>
      <c r="DC121">
        <v>0.27582000000000001</v>
      </c>
      <c r="DD121">
        <v>0.50747900000000001</v>
      </c>
      <c r="DE121">
        <v>24.503299999999999</v>
      </c>
      <c r="DF121">
        <v>23.985600000000002</v>
      </c>
      <c r="DG121">
        <v>4.0346100000000003E-2</v>
      </c>
      <c r="DH121">
        <v>23.559799999999999</v>
      </c>
      <c r="DI121">
        <v>17.7515</v>
      </c>
      <c r="DJ121">
        <v>1.6179300000000001</v>
      </c>
      <c r="DK121">
        <v>1.61426</v>
      </c>
      <c r="DL121">
        <v>14.130699999999999</v>
      </c>
      <c r="DM121">
        <v>14.095599999999999</v>
      </c>
      <c r="DN121">
        <v>0</v>
      </c>
      <c r="DO121">
        <v>0</v>
      </c>
      <c r="DP121">
        <v>0</v>
      </c>
      <c r="DQ121">
        <v>0</v>
      </c>
      <c r="DR121">
        <v>4.0199999999999996</v>
      </c>
      <c r="DS121">
        <v>0</v>
      </c>
      <c r="DT121">
        <v>-16.07</v>
      </c>
      <c r="DU121">
        <v>-1.34</v>
      </c>
      <c r="DV121">
        <v>35.25</v>
      </c>
      <c r="DW121">
        <v>41.125</v>
      </c>
      <c r="DX121">
        <v>37.75</v>
      </c>
      <c r="DY121">
        <v>41.375</v>
      </c>
      <c r="DZ121">
        <v>36.375</v>
      </c>
      <c r="EA121">
        <v>0</v>
      </c>
      <c r="EB121">
        <v>0</v>
      </c>
      <c r="EC121">
        <v>0</v>
      </c>
      <c r="ED121">
        <v>7022.1000001430502</v>
      </c>
      <c r="EE121">
        <v>0</v>
      </c>
      <c r="EF121">
        <v>2.9561538461538501</v>
      </c>
      <c r="EG121">
        <v>3.2588034744944601</v>
      </c>
      <c r="EH121">
        <v>-2.9538461647560399</v>
      </c>
      <c r="EI121">
        <v>-15.860769230769201</v>
      </c>
      <c r="EJ121">
        <v>15</v>
      </c>
      <c r="EK121">
        <v>1634338970.5</v>
      </c>
      <c r="EL121" t="s">
        <v>614</v>
      </c>
      <c r="EM121">
        <v>1634338970.5</v>
      </c>
      <c r="EN121">
        <v>1634338966.5</v>
      </c>
      <c r="EO121">
        <v>139</v>
      </c>
      <c r="EP121">
        <v>-1.9E-2</v>
      </c>
      <c r="EQ121">
        <v>3.0000000000000001E-3</v>
      </c>
      <c r="ER121">
        <v>2.016</v>
      </c>
      <c r="ES121">
        <v>0.158</v>
      </c>
      <c r="ET121">
        <v>26</v>
      </c>
      <c r="EU121">
        <v>18</v>
      </c>
      <c r="EV121">
        <v>0.24</v>
      </c>
      <c r="EW121">
        <v>0.09</v>
      </c>
      <c r="EX121">
        <v>0.53427360000000002</v>
      </c>
      <c r="EY121">
        <v>-4.3614866791744901E-2</v>
      </c>
      <c r="EZ121">
        <v>1.3747725031436999E-2</v>
      </c>
      <c r="FA121">
        <v>1</v>
      </c>
      <c r="FB121">
        <v>3.9977647499999998E-2</v>
      </c>
      <c r="FC121">
        <v>9.8825369606002494E-3</v>
      </c>
      <c r="FD121">
        <v>1.17148420795747E-3</v>
      </c>
      <c r="FE121">
        <v>1</v>
      </c>
      <c r="FF121">
        <v>2</v>
      </c>
      <c r="FG121">
        <v>2</v>
      </c>
      <c r="FH121" t="s">
        <v>394</v>
      </c>
      <c r="FI121">
        <v>3.8844099999999999</v>
      </c>
      <c r="FJ121">
        <v>2.7591600000000001</v>
      </c>
      <c r="FK121">
        <v>6.0073399999999999E-3</v>
      </c>
      <c r="FL121">
        <v>6.4412100000000002E-3</v>
      </c>
      <c r="FM121">
        <v>8.4975999999999996E-2</v>
      </c>
      <c r="FN121">
        <v>8.5455500000000004E-2</v>
      </c>
      <c r="FO121">
        <v>39163.5</v>
      </c>
      <c r="FP121">
        <v>42988.7</v>
      </c>
      <c r="FQ121">
        <v>35691.9</v>
      </c>
      <c r="FR121">
        <v>39263</v>
      </c>
      <c r="FS121">
        <v>46328.4</v>
      </c>
      <c r="FT121">
        <v>51840.5</v>
      </c>
      <c r="FU121">
        <v>55808.7</v>
      </c>
      <c r="FV121">
        <v>62953.1</v>
      </c>
      <c r="FW121">
        <v>2.6600700000000002</v>
      </c>
      <c r="FX121">
        <v>2.26065</v>
      </c>
      <c r="FY121">
        <v>-0.66772100000000001</v>
      </c>
      <c r="FZ121">
        <v>0</v>
      </c>
      <c r="GA121">
        <v>-244.745</v>
      </c>
      <c r="GB121">
        <v>999.9</v>
      </c>
      <c r="GC121">
        <v>52.106000000000002</v>
      </c>
      <c r="GD121">
        <v>27.431999999999999</v>
      </c>
      <c r="GE121">
        <v>21.035799999999998</v>
      </c>
      <c r="GF121">
        <v>56.290399999999998</v>
      </c>
      <c r="GG121">
        <v>44.607399999999998</v>
      </c>
      <c r="GH121">
        <v>3</v>
      </c>
      <c r="GI121">
        <v>-0.25275199999999998</v>
      </c>
      <c r="GJ121">
        <v>-0.88268800000000003</v>
      </c>
      <c r="GK121">
        <v>20.148700000000002</v>
      </c>
      <c r="GL121">
        <v>5.2047100000000004</v>
      </c>
      <c r="GM121">
        <v>12.008599999999999</v>
      </c>
      <c r="GN121">
        <v>4.9757999999999996</v>
      </c>
      <c r="GO121">
        <v>3.2930299999999999</v>
      </c>
      <c r="GP121">
        <v>44.8</v>
      </c>
      <c r="GQ121">
        <v>2240.1</v>
      </c>
      <c r="GR121">
        <v>9999</v>
      </c>
      <c r="GS121">
        <v>9999</v>
      </c>
      <c r="GT121">
        <v>1.8631</v>
      </c>
      <c r="GU121">
        <v>1.8680000000000001</v>
      </c>
      <c r="GV121">
        <v>1.86771</v>
      </c>
      <c r="GW121">
        <v>1.8689</v>
      </c>
      <c r="GX121">
        <v>1.86981</v>
      </c>
      <c r="GY121">
        <v>1.8657900000000001</v>
      </c>
      <c r="GZ121">
        <v>1.8669100000000001</v>
      </c>
      <c r="HA121">
        <v>1.86829</v>
      </c>
      <c r="HB121">
        <v>5</v>
      </c>
      <c r="HC121">
        <v>0</v>
      </c>
      <c r="HD121">
        <v>0</v>
      </c>
      <c r="HE121">
        <v>0</v>
      </c>
      <c r="HF121" t="s">
        <v>395</v>
      </c>
      <c r="HG121" t="s">
        <v>396</v>
      </c>
      <c r="HH121" t="s">
        <v>397</v>
      </c>
      <c r="HI121" t="s">
        <v>397</v>
      </c>
      <c r="HJ121" t="s">
        <v>397</v>
      </c>
      <c r="HK121" t="s">
        <v>397</v>
      </c>
      <c r="HL121">
        <v>0</v>
      </c>
      <c r="HM121">
        <v>100</v>
      </c>
      <c r="HN121">
        <v>100</v>
      </c>
      <c r="HO121">
        <v>2.016</v>
      </c>
      <c r="HP121">
        <v>0.1578</v>
      </c>
      <c r="HQ121">
        <v>2.0157050000000001</v>
      </c>
      <c r="HR121">
        <v>0</v>
      </c>
      <c r="HS121">
        <v>0</v>
      </c>
      <c r="HT121">
        <v>0</v>
      </c>
      <c r="HU121">
        <v>0.157750000000007</v>
      </c>
      <c r="HV121">
        <v>0</v>
      </c>
      <c r="HW121">
        <v>0</v>
      </c>
      <c r="HX121">
        <v>0</v>
      </c>
      <c r="HY121">
        <v>-1</v>
      </c>
      <c r="HZ121">
        <v>-1</v>
      </c>
      <c r="IA121">
        <v>-1</v>
      </c>
      <c r="IB121">
        <v>-1</v>
      </c>
      <c r="IC121">
        <v>1.5</v>
      </c>
      <c r="ID121">
        <v>1.6</v>
      </c>
      <c r="IE121">
        <v>0.241699</v>
      </c>
      <c r="IF121">
        <v>0</v>
      </c>
      <c r="IG121">
        <v>2.9980500000000001</v>
      </c>
      <c r="IH121">
        <v>2.9565399999999999</v>
      </c>
      <c r="II121">
        <v>2.7453599999999998</v>
      </c>
      <c r="IJ121">
        <v>2.3535200000000001</v>
      </c>
      <c r="IK121">
        <v>31.936499999999999</v>
      </c>
      <c r="IL121">
        <v>24.2364</v>
      </c>
      <c r="IM121">
        <v>18</v>
      </c>
      <c r="IN121">
        <v>1075.9000000000001</v>
      </c>
      <c r="IO121">
        <v>666.98900000000003</v>
      </c>
      <c r="IP121">
        <v>25.0001</v>
      </c>
      <c r="IQ121">
        <v>23.963100000000001</v>
      </c>
      <c r="IR121">
        <v>30.0001</v>
      </c>
      <c r="IS121">
        <v>23.813800000000001</v>
      </c>
      <c r="IT121">
        <v>23.766500000000001</v>
      </c>
      <c r="IU121">
        <v>100</v>
      </c>
      <c r="IV121">
        <v>13.847799999999999</v>
      </c>
      <c r="IW121">
        <v>69.414199999999994</v>
      </c>
      <c r="IX121">
        <v>25</v>
      </c>
      <c r="IY121">
        <v>400</v>
      </c>
      <c r="IZ121">
        <v>17.840399999999999</v>
      </c>
      <c r="JA121">
        <v>103.515</v>
      </c>
      <c r="JB121">
        <v>104.801</v>
      </c>
    </row>
    <row r="122" spans="1:262" x14ac:dyDescent="0.2">
      <c r="A122">
        <v>106</v>
      </c>
      <c r="B122">
        <v>1634339067</v>
      </c>
      <c r="C122">
        <v>2127.9000000953702</v>
      </c>
      <c r="D122" t="s">
        <v>631</v>
      </c>
      <c r="E122" t="s">
        <v>632</v>
      </c>
      <c r="F122" t="s">
        <v>390</v>
      </c>
      <c r="G122">
        <v>1634339067</v>
      </c>
      <c r="H122">
        <f t="shared" si="138"/>
        <v>1.6969143719440892E-5</v>
      </c>
      <c r="I122">
        <f t="shared" si="139"/>
        <v>1.6969143719440891E-2</v>
      </c>
      <c r="J122">
        <f t="shared" si="140"/>
        <v>-0.87208187238347479</v>
      </c>
      <c r="K122">
        <f t="shared" si="141"/>
        <v>23.954599999999999</v>
      </c>
      <c r="L122">
        <f t="shared" si="142"/>
        <v>1516.1310284423821</v>
      </c>
      <c r="M122">
        <f t="shared" si="143"/>
        <v>138.0236292745038</v>
      </c>
      <c r="N122">
        <f t="shared" si="144"/>
        <v>2.1807487399132</v>
      </c>
      <c r="O122">
        <f t="shared" si="145"/>
        <v>9.2123246976707086E-4</v>
      </c>
      <c r="P122">
        <f t="shared" si="146"/>
        <v>2.7688342965830128</v>
      </c>
      <c r="Q122">
        <f t="shared" si="147"/>
        <v>9.210622216511981E-4</v>
      </c>
      <c r="R122">
        <f t="shared" si="148"/>
        <v>5.7567918164711993E-4</v>
      </c>
      <c r="S122">
        <f t="shared" si="149"/>
        <v>0</v>
      </c>
      <c r="T122">
        <f t="shared" si="150"/>
        <v>25.388843899727853</v>
      </c>
      <c r="U122">
        <f t="shared" si="151"/>
        <v>25.388843899727853</v>
      </c>
      <c r="V122">
        <f t="shared" si="152"/>
        <v>3.2541414639742112</v>
      </c>
      <c r="W122">
        <f t="shared" si="153"/>
        <v>49.825677793015871</v>
      </c>
      <c r="X122">
        <f t="shared" si="154"/>
        <v>1.6218468697526001</v>
      </c>
      <c r="Y122">
        <f t="shared" si="155"/>
        <v>3.2550422625258024</v>
      </c>
      <c r="Z122">
        <f t="shared" si="156"/>
        <v>1.6322945942216112</v>
      </c>
      <c r="AA122">
        <f t="shared" si="157"/>
        <v>-0.74833923802734337</v>
      </c>
      <c r="AB122">
        <f t="shared" si="158"/>
        <v>0.69503189320915371</v>
      </c>
      <c r="AC122">
        <f t="shared" si="159"/>
        <v>5.3306097127704073E-2</v>
      </c>
      <c r="AD122">
        <f t="shared" si="160"/>
        <v>-1.2476904855951432E-6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48430.78225669315</v>
      </c>
      <c r="AJ122" t="s">
        <v>391</v>
      </c>
      <c r="AK122" t="s">
        <v>391</v>
      </c>
      <c r="AL122">
        <v>0</v>
      </c>
      <c r="AM122">
        <v>0</v>
      </c>
      <c r="AN122" t="e">
        <f t="shared" si="164"/>
        <v>#DIV/0!</v>
      </c>
      <c r="AO122">
        <v>0</v>
      </c>
      <c r="AP122" t="s">
        <v>391</v>
      </c>
      <c r="AQ122" t="s">
        <v>391</v>
      </c>
      <c r="AR122">
        <v>0</v>
      </c>
      <c r="AS122">
        <v>0</v>
      </c>
      <c r="AT122" t="e">
        <f t="shared" si="165"/>
        <v>#DIV/0!</v>
      </c>
      <c r="AU122">
        <v>0.5</v>
      </c>
      <c r="AV122">
        <f t="shared" si="166"/>
        <v>0</v>
      </c>
      <c r="AW122">
        <f t="shared" si="167"/>
        <v>-0.87208187238347479</v>
      </c>
      <c r="AX122" t="e">
        <f t="shared" si="168"/>
        <v>#DIV/0!</v>
      </c>
      <c r="AY122" t="e">
        <f t="shared" si="169"/>
        <v>#DIV/0!</v>
      </c>
      <c r="AZ122" t="e">
        <f t="shared" si="170"/>
        <v>#DIV/0!</v>
      </c>
      <c r="BA122" t="e">
        <f t="shared" si="171"/>
        <v>#DIV/0!</v>
      </c>
      <c r="BB122" t="s">
        <v>391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 t="e">
        <f t="shared" si="176"/>
        <v>#DIV/0!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v>238</v>
      </c>
      <c r="BM122">
        <v>300</v>
      </c>
      <c r="BN122">
        <v>300</v>
      </c>
      <c r="BO122">
        <v>300</v>
      </c>
      <c r="BP122">
        <v>10402.799999999999</v>
      </c>
      <c r="BQ122">
        <v>978.41</v>
      </c>
      <c r="BR122">
        <v>-7.35668E-3</v>
      </c>
      <c r="BS122">
        <v>3.15</v>
      </c>
      <c r="BT122" t="s">
        <v>391</v>
      </c>
      <c r="BU122" t="s">
        <v>391</v>
      </c>
      <c r="BV122" t="s">
        <v>391</v>
      </c>
      <c r="BW122" t="s">
        <v>391</v>
      </c>
      <c r="BX122" t="s">
        <v>391</v>
      </c>
      <c r="BY122" t="s">
        <v>391</v>
      </c>
      <c r="BZ122" t="s">
        <v>391</v>
      </c>
      <c r="CA122" t="s">
        <v>391</v>
      </c>
      <c r="CB122" t="s">
        <v>391</v>
      </c>
      <c r="CC122" t="s">
        <v>391</v>
      </c>
      <c r="CD122">
        <f t="shared" si="180"/>
        <v>0</v>
      </c>
      <c r="CE122">
        <f t="shared" si="181"/>
        <v>0</v>
      </c>
      <c r="CF122">
        <f t="shared" si="182"/>
        <v>0</v>
      </c>
      <c r="CG122">
        <f t="shared" si="183"/>
        <v>0</v>
      </c>
      <c r="CH122">
        <v>6</v>
      </c>
      <c r="CI122">
        <v>0.5</v>
      </c>
      <c r="CJ122" t="s">
        <v>392</v>
      </c>
      <c r="CK122">
        <v>2</v>
      </c>
      <c r="CL122">
        <v>1634339067</v>
      </c>
      <c r="CM122">
        <v>23.954599999999999</v>
      </c>
      <c r="CN122">
        <v>23.4316</v>
      </c>
      <c r="CO122">
        <v>17.815300000000001</v>
      </c>
      <c r="CP122">
        <v>17.805299999999999</v>
      </c>
      <c r="CQ122">
        <v>21.9389</v>
      </c>
      <c r="CR122">
        <v>17.657599999999999</v>
      </c>
      <c r="CS122">
        <v>1000.01</v>
      </c>
      <c r="CT122">
        <v>90.936700000000002</v>
      </c>
      <c r="CU122">
        <v>0.10004200000000001</v>
      </c>
      <c r="CV122">
        <v>25.3935</v>
      </c>
      <c r="CW122">
        <v>-264.68099999999998</v>
      </c>
      <c r="CX122">
        <v>999.9</v>
      </c>
      <c r="CY122">
        <v>0</v>
      </c>
      <c r="CZ122">
        <v>0</v>
      </c>
      <c r="DA122">
        <v>10018.799999999999</v>
      </c>
      <c r="DB122">
        <v>0</v>
      </c>
      <c r="DC122">
        <v>0.27582000000000001</v>
      </c>
      <c r="DD122">
        <v>0.52300800000000003</v>
      </c>
      <c r="DE122">
        <v>24.389099999999999</v>
      </c>
      <c r="DF122">
        <v>23.856400000000001</v>
      </c>
      <c r="DG122">
        <v>1.0057399999999999E-2</v>
      </c>
      <c r="DH122">
        <v>23.4316</v>
      </c>
      <c r="DI122">
        <v>17.805299999999999</v>
      </c>
      <c r="DJ122">
        <v>1.6200699999999999</v>
      </c>
      <c r="DK122">
        <v>1.6191500000000001</v>
      </c>
      <c r="DL122">
        <v>14.151</v>
      </c>
      <c r="DM122">
        <v>14.142300000000001</v>
      </c>
      <c r="DN122">
        <v>0</v>
      </c>
      <c r="DO122">
        <v>0</v>
      </c>
      <c r="DP122">
        <v>0</v>
      </c>
      <c r="DQ122">
        <v>0</v>
      </c>
      <c r="DR122">
        <v>3.44</v>
      </c>
      <c r="DS122">
        <v>0</v>
      </c>
      <c r="DT122">
        <v>-17.010000000000002</v>
      </c>
      <c r="DU122">
        <v>-1.29</v>
      </c>
      <c r="DV122">
        <v>35.311999999999998</v>
      </c>
      <c r="DW122">
        <v>41.125</v>
      </c>
      <c r="DX122">
        <v>37.75</v>
      </c>
      <c r="DY122">
        <v>41.436999999999998</v>
      </c>
      <c r="DZ122">
        <v>36.375</v>
      </c>
      <c r="EA122">
        <v>0</v>
      </c>
      <c r="EB122">
        <v>0</v>
      </c>
      <c r="EC122">
        <v>0</v>
      </c>
      <c r="ED122">
        <v>7026.9000000953702</v>
      </c>
      <c r="EE122">
        <v>0</v>
      </c>
      <c r="EF122">
        <v>3.02153846153846</v>
      </c>
      <c r="EG122">
        <v>6.60717955584626</v>
      </c>
      <c r="EH122">
        <v>-0.48547008632472199</v>
      </c>
      <c r="EI122">
        <v>-15.979230769230799</v>
      </c>
      <c r="EJ122">
        <v>15</v>
      </c>
      <c r="EK122">
        <v>1634338970.5</v>
      </c>
      <c r="EL122" t="s">
        <v>614</v>
      </c>
      <c r="EM122">
        <v>1634338970.5</v>
      </c>
      <c r="EN122">
        <v>1634338966.5</v>
      </c>
      <c r="EO122">
        <v>139</v>
      </c>
      <c r="EP122">
        <v>-1.9E-2</v>
      </c>
      <c r="EQ122">
        <v>3.0000000000000001E-3</v>
      </c>
      <c r="ER122">
        <v>2.016</v>
      </c>
      <c r="ES122">
        <v>0.158</v>
      </c>
      <c r="ET122">
        <v>26</v>
      </c>
      <c r="EU122">
        <v>18</v>
      </c>
      <c r="EV122">
        <v>0.24</v>
      </c>
      <c r="EW122">
        <v>0.09</v>
      </c>
      <c r="EX122">
        <v>0.52393453658536604</v>
      </c>
      <c r="EY122">
        <v>-0.13807273170731599</v>
      </c>
      <c r="EZ122">
        <v>1.9525816600265401E-2</v>
      </c>
      <c r="FA122">
        <v>0</v>
      </c>
      <c r="FB122">
        <v>3.5990412195121897E-2</v>
      </c>
      <c r="FC122">
        <v>-6.3145397770034806E-2</v>
      </c>
      <c r="FD122">
        <v>9.7601019732366599E-3</v>
      </c>
      <c r="FE122">
        <v>1</v>
      </c>
      <c r="FF122">
        <v>1</v>
      </c>
      <c r="FG122">
        <v>2</v>
      </c>
      <c r="FH122" t="s">
        <v>400</v>
      </c>
      <c r="FI122">
        <v>3.88442</v>
      </c>
      <c r="FJ122">
        <v>2.7591999999999999</v>
      </c>
      <c r="FK122">
        <v>5.9767700000000002E-3</v>
      </c>
      <c r="FL122">
        <v>6.4063100000000001E-3</v>
      </c>
      <c r="FM122">
        <v>8.5057999999999995E-2</v>
      </c>
      <c r="FN122">
        <v>8.5639099999999996E-2</v>
      </c>
      <c r="FO122">
        <v>39165</v>
      </c>
      <c r="FP122">
        <v>42990</v>
      </c>
      <c r="FQ122">
        <v>35692.199999999997</v>
      </c>
      <c r="FR122">
        <v>39262.800000000003</v>
      </c>
      <c r="FS122">
        <v>46324.6</v>
      </c>
      <c r="FT122">
        <v>51829.7</v>
      </c>
      <c r="FU122">
        <v>55809.2</v>
      </c>
      <c r="FV122">
        <v>62952.6</v>
      </c>
      <c r="FW122">
        <v>2.6612</v>
      </c>
      <c r="FX122">
        <v>2.2603499999999999</v>
      </c>
      <c r="FY122">
        <v>-0.666574</v>
      </c>
      <c r="FZ122">
        <v>0</v>
      </c>
      <c r="GA122">
        <v>-244.749</v>
      </c>
      <c r="GB122">
        <v>999.9</v>
      </c>
      <c r="GC122">
        <v>52.106000000000002</v>
      </c>
      <c r="GD122">
        <v>27.431999999999999</v>
      </c>
      <c r="GE122">
        <v>21.033899999999999</v>
      </c>
      <c r="GF122">
        <v>56.240400000000001</v>
      </c>
      <c r="GG122">
        <v>44.5473</v>
      </c>
      <c r="GH122">
        <v>3</v>
      </c>
      <c r="GI122">
        <v>-0.25281300000000001</v>
      </c>
      <c r="GJ122">
        <v>-0.88327900000000004</v>
      </c>
      <c r="GK122">
        <v>20.148599999999998</v>
      </c>
      <c r="GL122">
        <v>5.2044100000000002</v>
      </c>
      <c r="GM122">
        <v>12.0082</v>
      </c>
      <c r="GN122">
        <v>4.9756999999999998</v>
      </c>
      <c r="GO122">
        <v>3.2930000000000001</v>
      </c>
      <c r="GP122">
        <v>44.8</v>
      </c>
      <c r="GQ122">
        <v>2240.5</v>
      </c>
      <c r="GR122">
        <v>9999</v>
      </c>
      <c r="GS122">
        <v>9999</v>
      </c>
      <c r="GT122">
        <v>1.8631</v>
      </c>
      <c r="GU122">
        <v>1.86798</v>
      </c>
      <c r="GV122">
        <v>1.8676900000000001</v>
      </c>
      <c r="GW122">
        <v>1.8689100000000001</v>
      </c>
      <c r="GX122">
        <v>1.86981</v>
      </c>
      <c r="GY122">
        <v>1.86582</v>
      </c>
      <c r="GZ122">
        <v>1.8669100000000001</v>
      </c>
      <c r="HA122">
        <v>1.86829</v>
      </c>
      <c r="HB122">
        <v>5</v>
      </c>
      <c r="HC122">
        <v>0</v>
      </c>
      <c r="HD122">
        <v>0</v>
      </c>
      <c r="HE122">
        <v>0</v>
      </c>
      <c r="HF122" t="s">
        <v>395</v>
      </c>
      <c r="HG122" t="s">
        <v>396</v>
      </c>
      <c r="HH122" t="s">
        <v>397</v>
      </c>
      <c r="HI122" t="s">
        <v>397</v>
      </c>
      <c r="HJ122" t="s">
        <v>397</v>
      </c>
      <c r="HK122" t="s">
        <v>397</v>
      </c>
      <c r="HL122">
        <v>0</v>
      </c>
      <c r="HM122">
        <v>100</v>
      </c>
      <c r="HN122">
        <v>100</v>
      </c>
      <c r="HO122">
        <v>2.016</v>
      </c>
      <c r="HP122">
        <v>0.15770000000000001</v>
      </c>
      <c r="HQ122">
        <v>2.0157050000000001</v>
      </c>
      <c r="HR122">
        <v>0</v>
      </c>
      <c r="HS122">
        <v>0</v>
      </c>
      <c r="HT122">
        <v>0</v>
      </c>
      <c r="HU122">
        <v>0.157750000000007</v>
      </c>
      <c r="HV122">
        <v>0</v>
      </c>
      <c r="HW122">
        <v>0</v>
      </c>
      <c r="HX122">
        <v>0</v>
      </c>
      <c r="HY122">
        <v>-1</v>
      </c>
      <c r="HZ122">
        <v>-1</v>
      </c>
      <c r="IA122">
        <v>-1</v>
      </c>
      <c r="IB122">
        <v>-1</v>
      </c>
      <c r="IC122">
        <v>1.6</v>
      </c>
      <c r="ID122">
        <v>1.7</v>
      </c>
      <c r="IE122">
        <v>0.240479</v>
      </c>
      <c r="IF122">
        <v>0</v>
      </c>
      <c r="IG122">
        <v>2.9968300000000001</v>
      </c>
      <c r="IH122">
        <v>2.9565399999999999</v>
      </c>
      <c r="II122">
        <v>2.7453599999999998</v>
      </c>
      <c r="IJ122">
        <v>2.34009</v>
      </c>
      <c r="IK122">
        <v>31.936499999999999</v>
      </c>
      <c r="IL122">
        <v>24.245100000000001</v>
      </c>
      <c r="IM122">
        <v>18</v>
      </c>
      <c r="IN122">
        <v>1077.26</v>
      </c>
      <c r="IO122">
        <v>666.74300000000005</v>
      </c>
      <c r="IP122">
        <v>24.9999</v>
      </c>
      <c r="IQ122">
        <v>23.963100000000001</v>
      </c>
      <c r="IR122">
        <v>30.0001</v>
      </c>
      <c r="IS122">
        <v>23.813800000000001</v>
      </c>
      <c r="IT122">
        <v>23.766500000000001</v>
      </c>
      <c r="IU122">
        <v>100</v>
      </c>
      <c r="IV122">
        <v>13.847799999999999</v>
      </c>
      <c r="IW122">
        <v>69.414199999999994</v>
      </c>
      <c r="IX122">
        <v>25</v>
      </c>
      <c r="IY122">
        <v>400</v>
      </c>
      <c r="IZ122">
        <v>17.830100000000002</v>
      </c>
      <c r="JA122">
        <v>103.51600000000001</v>
      </c>
      <c r="JB122">
        <v>104.801</v>
      </c>
    </row>
    <row r="123" spans="1:262" x14ac:dyDescent="0.2">
      <c r="A123">
        <v>107</v>
      </c>
      <c r="B123">
        <v>1634339072</v>
      </c>
      <c r="C123">
        <v>2132.9000000953702</v>
      </c>
      <c r="D123" t="s">
        <v>633</v>
      </c>
      <c r="E123" t="s">
        <v>634</v>
      </c>
      <c r="F123" t="s">
        <v>390</v>
      </c>
      <c r="G123">
        <v>1634339072</v>
      </c>
      <c r="H123">
        <f t="shared" si="138"/>
        <v>5.1757232092991255E-5</v>
      </c>
      <c r="I123">
        <f t="shared" si="139"/>
        <v>5.1757232092991254E-2</v>
      </c>
      <c r="J123">
        <f t="shared" si="140"/>
        <v>-0.83124175765234987</v>
      </c>
      <c r="K123">
        <f t="shared" si="141"/>
        <v>23.831600000000002</v>
      </c>
      <c r="L123">
        <f t="shared" si="142"/>
        <v>488.6758083494795</v>
      </c>
      <c r="M123">
        <f t="shared" si="143"/>
        <v>44.48678776329929</v>
      </c>
      <c r="N123">
        <f t="shared" si="144"/>
        <v>2.1695187548585197</v>
      </c>
      <c r="O123">
        <f t="shared" si="145"/>
        <v>2.8168568332840663E-3</v>
      </c>
      <c r="P123">
        <f t="shared" si="146"/>
        <v>2.7679677520892159</v>
      </c>
      <c r="Q123">
        <f t="shared" si="147"/>
        <v>2.8152652442887407E-3</v>
      </c>
      <c r="R123">
        <f t="shared" si="148"/>
        <v>1.7596836972866309E-3</v>
      </c>
      <c r="S123">
        <f t="shared" si="149"/>
        <v>0</v>
      </c>
      <c r="T123">
        <f t="shared" si="150"/>
        <v>25.382694430922843</v>
      </c>
      <c r="U123">
        <f t="shared" si="151"/>
        <v>25.382694430922843</v>
      </c>
      <c r="V123">
        <f t="shared" si="152"/>
        <v>3.2529520827072584</v>
      </c>
      <c r="W123">
        <f t="shared" si="153"/>
        <v>49.886166095115598</v>
      </c>
      <c r="X123">
        <f t="shared" si="154"/>
        <v>1.6241440021517601</v>
      </c>
      <c r="Y123">
        <f t="shared" si="155"/>
        <v>3.2557001856087346</v>
      </c>
      <c r="Z123">
        <f t="shared" si="156"/>
        <v>1.6288080805554983</v>
      </c>
      <c r="AA123">
        <f t="shared" si="157"/>
        <v>-2.2824939353009142</v>
      </c>
      <c r="AB123">
        <f t="shared" si="158"/>
        <v>2.119849874679403</v>
      </c>
      <c r="AC123">
        <f t="shared" si="159"/>
        <v>0.16263244666980292</v>
      </c>
      <c r="AD123">
        <f t="shared" si="160"/>
        <v>-1.1613951708344672E-5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48406.472319905588</v>
      </c>
      <c r="AJ123" t="s">
        <v>391</v>
      </c>
      <c r="AK123" t="s">
        <v>391</v>
      </c>
      <c r="AL123">
        <v>0</v>
      </c>
      <c r="AM123">
        <v>0</v>
      </c>
      <c r="AN123" t="e">
        <f t="shared" si="164"/>
        <v>#DIV/0!</v>
      </c>
      <c r="AO123">
        <v>0</v>
      </c>
      <c r="AP123" t="s">
        <v>391</v>
      </c>
      <c r="AQ123" t="s">
        <v>391</v>
      </c>
      <c r="AR123">
        <v>0</v>
      </c>
      <c r="AS123">
        <v>0</v>
      </c>
      <c r="AT123" t="e">
        <f t="shared" si="165"/>
        <v>#DIV/0!</v>
      </c>
      <c r="AU123">
        <v>0.5</v>
      </c>
      <c r="AV123">
        <f t="shared" si="166"/>
        <v>0</v>
      </c>
      <c r="AW123">
        <f t="shared" si="167"/>
        <v>-0.83124175765234987</v>
      </c>
      <c r="AX123" t="e">
        <f t="shared" si="168"/>
        <v>#DIV/0!</v>
      </c>
      <c r="AY123" t="e">
        <f t="shared" si="169"/>
        <v>#DIV/0!</v>
      </c>
      <c r="AZ123" t="e">
        <f t="shared" si="170"/>
        <v>#DIV/0!</v>
      </c>
      <c r="BA123" t="e">
        <f t="shared" si="171"/>
        <v>#DIV/0!</v>
      </c>
      <c r="BB123" t="s">
        <v>391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 t="e">
        <f t="shared" si="176"/>
        <v>#DIV/0!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v>238</v>
      </c>
      <c r="BM123">
        <v>300</v>
      </c>
      <c r="BN123">
        <v>300</v>
      </c>
      <c r="BO123">
        <v>300</v>
      </c>
      <c r="BP123">
        <v>10402.799999999999</v>
      </c>
      <c r="BQ123">
        <v>978.41</v>
      </c>
      <c r="BR123">
        <v>-7.35668E-3</v>
      </c>
      <c r="BS123">
        <v>3.15</v>
      </c>
      <c r="BT123" t="s">
        <v>391</v>
      </c>
      <c r="BU123" t="s">
        <v>391</v>
      </c>
      <c r="BV123" t="s">
        <v>391</v>
      </c>
      <c r="BW123" t="s">
        <v>391</v>
      </c>
      <c r="BX123" t="s">
        <v>391</v>
      </c>
      <c r="BY123" t="s">
        <v>391</v>
      </c>
      <c r="BZ123" t="s">
        <v>391</v>
      </c>
      <c r="CA123" t="s">
        <v>391</v>
      </c>
      <c r="CB123" t="s">
        <v>391</v>
      </c>
      <c r="CC123" t="s">
        <v>391</v>
      </c>
      <c r="CD123">
        <f t="shared" si="180"/>
        <v>0</v>
      </c>
      <c r="CE123">
        <f t="shared" si="181"/>
        <v>0</v>
      </c>
      <c r="CF123">
        <f t="shared" si="182"/>
        <v>0</v>
      </c>
      <c r="CG123">
        <f t="shared" si="183"/>
        <v>0</v>
      </c>
      <c r="CH123">
        <v>6</v>
      </c>
      <c r="CI123">
        <v>0.5</v>
      </c>
      <c r="CJ123" t="s">
        <v>392</v>
      </c>
      <c r="CK123">
        <v>2</v>
      </c>
      <c r="CL123">
        <v>1634339072</v>
      </c>
      <c r="CM123">
        <v>23.831600000000002</v>
      </c>
      <c r="CN123">
        <v>23.333600000000001</v>
      </c>
      <c r="CO123">
        <v>17.840800000000002</v>
      </c>
      <c r="CP123">
        <v>17.810300000000002</v>
      </c>
      <c r="CQ123">
        <v>21.815899999999999</v>
      </c>
      <c r="CR123">
        <v>17.6831</v>
      </c>
      <c r="CS123">
        <v>1000.01</v>
      </c>
      <c r="CT123">
        <v>90.935599999999994</v>
      </c>
      <c r="CU123">
        <v>9.9779699999999999E-2</v>
      </c>
      <c r="CV123">
        <v>25.396899999999999</v>
      </c>
      <c r="CW123">
        <v>-264.613</v>
      </c>
      <c r="CX123">
        <v>999.9</v>
      </c>
      <c r="CY123">
        <v>0</v>
      </c>
      <c r="CZ123">
        <v>0</v>
      </c>
      <c r="DA123">
        <v>10013.799999999999</v>
      </c>
      <c r="DB123">
        <v>0</v>
      </c>
      <c r="DC123">
        <v>0.27582000000000001</v>
      </c>
      <c r="DD123">
        <v>0.49796899999999999</v>
      </c>
      <c r="DE123">
        <v>24.264500000000002</v>
      </c>
      <c r="DF123">
        <v>23.756799999999998</v>
      </c>
      <c r="DG123">
        <v>3.05443E-2</v>
      </c>
      <c r="DH123">
        <v>23.333600000000001</v>
      </c>
      <c r="DI123">
        <v>17.810300000000002</v>
      </c>
      <c r="DJ123">
        <v>1.6223700000000001</v>
      </c>
      <c r="DK123">
        <v>1.6195900000000001</v>
      </c>
      <c r="DL123">
        <v>14.1729</v>
      </c>
      <c r="DM123">
        <v>14.1465</v>
      </c>
      <c r="DN123">
        <v>0</v>
      </c>
      <c r="DO123">
        <v>0</v>
      </c>
      <c r="DP123">
        <v>0</v>
      </c>
      <c r="DQ123">
        <v>0</v>
      </c>
      <c r="DR123">
        <v>3.76</v>
      </c>
      <c r="DS123">
        <v>0</v>
      </c>
      <c r="DT123">
        <v>-11.69</v>
      </c>
      <c r="DU123">
        <v>0.13</v>
      </c>
      <c r="DV123">
        <v>35.311999999999998</v>
      </c>
      <c r="DW123">
        <v>41.186999999999998</v>
      </c>
      <c r="DX123">
        <v>37.75</v>
      </c>
      <c r="DY123">
        <v>41.436999999999998</v>
      </c>
      <c r="DZ123">
        <v>36.375</v>
      </c>
      <c r="EA123">
        <v>0</v>
      </c>
      <c r="EB123">
        <v>0</v>
      </c>
      <c r="EC123">
        <v>0</v>
      </c>
      <c r="ED123">
        <v>7031.7000000476801</v>
      </c>
      <c r="EE123">
        <v>0</v>
      </c>
      <c r="EF123">
        <v>2.9646153846153802</v>
      </c>
      <c r="EG123">
        <v>-0.92854693267432098</v>
      </c>
      <c r="EH123">
        <v>-0.56547010602237502</v>
      </c>
      <c r="EI123">
        <v>-15.840769230769199</v>
      </c>
      <c r="EJ123">
        <v>15</v>
      </c>
      <c r="EK123">
        <v>1634338970.5</v>
      </c>
      <c r="EL123" t="s">
        <v>614</v>
      </c>
      <c r="EM123">
        <v>1634338970.5</v>
      </c>
      <c r="EN123">
        <v>1634338966.5</v>
      </c>
      <c r="EO123">
        <v>139</v>
      </c>
      <c r="EP123">
        <v>-1.9E-2</v>
      </c>
      <c r="EQ123">
        <v>3.0000000000000001E-3</v>
      </c>
      <c r="ER123">
        <v>2.016</v>
      </c>
      <c r="ES123">
        <v>0.158</v>
      </c>
      <c r="ET123">
        <v>26</v>
      </c>
      <c r="EU123">
        <v>18</v>
      </c>
      <c r="EV123">
        <v>0.24</v>
      </c>
      <c r="EW123">
        <v>0.09</v>
      </c>
      <c r="EX123">
        <v>0.51754342499999995</v>
      </c>
      <c r="EY123">
        <v>-0.15854407879925</v>
      </c>
      <c r="EZ123">
        <v>2.04470838102742E-2</v>
      </c>
      <c r="FA123">
        <v>0</v>
      </c>
      <c r="FB123">
        <v>3.1382130000000001E-2</v>
      </c>
      <c r="FC123">
        <v>-9.7142340562851898E-2</v>
      </c>
      <c r="FD123">
        <v>1.1914655626210101E-2</v>
      </c>
      <c r="FE123">
        <v>1</v>
      </c>
      <c r="FF123">
        <v>1</v>
      </c>
      <c r="FG123">
        <v>2</v>
      </c>
      <c r="FH123" t="s">
        <v>400</v>
      </c>
      <c r="FI123">
        <v>3.88443</v>
      </c>
      <c r="FJ123">
        <v>2.7589000000000001</v>
      </c>
      <c r="FK123">
        <v>5.9433100000000003E-3</v>
      </c>
      <c r="FL123">
        <v>6.3795500000000003E-3</v>
      </c>
      <c r="FM123">
        <v>8.5146200000000005E-2</v>
      </c>
      <c r="FN123">
        <v>8.5655300000000004E-2</v>
      </c>
      <c r="FO123">
        <v>39166.199999999997</v>
      </c>
      <c r="FP123">
        <v>42991.6</v>
      </c>
      <c r="FQ123">
        <v>35692.1</v>
      </c>
      <c r="FR123">
        <v>39263.199999999997</v>
      </c>
      <c r="FS123">
        <v>46320.1</v>
      </c>
      <c r="FT123">
        <v>51828.9</v>
      </c>
      <c r="FU123">
        <v>55809.2</v>
      </c>
      <c r="FV123">
        <v>62952.800000000003</v>
      </c>
      <c r="FW123">
        <v>2.6611199999999999</v>
      </c>
      <c r="FX123">
        <v>2.2604000000000002</v>
      </c>
      <c r="FY123">
        <v>-0.66444300000000001</v>
      </c>
      <c r="FZ123">
        <v>0</v>
      </c>
      <c r="GA123">
        <v>-244.745</v>
      </c>
      <c r="GB123">
        <v>999.9</v>
      </c>
      <c r="GC123">
        <v>52.13</v>
      </c>
      <c r="GD123">
        <v>27.431999999999999</v>
      </c>
      <c r="GE123">
        <v>21.045200000000001</v>
      </c>
      <c r="GF123">
        <v>55.8904</v>
      </c>
      <c r="GG123">
        <v>44.543300000000002</v>
      </c>
      <c r="GH123">
        <v>3</v>
      </c>
      <c r="GI123">
        <v>-0.25283299999999997</v>
      </c>
      <c r="GJ123">
        <v>-0.88340099999999999</v>
      </c>
      <c r="GK123">
        <v>20.148599999999998</v>
      </c>
      <c r="GL123">
        <v>5.2047100000000004</v>
      </c>
      <c r="GM123">
        <v>12.0092</v>
      </c>
      <c r="GN123">
        <v>4.9758500000000003</v>
      </c>
      <c r="GO123">
        <v>3.29305</v>
      </c>
      <c r="GP123">
        <v>44.8</v>
      </c>
      <c r="GQ123">
        <v>2240.5</v>
      </c>
      <c r="GR123">
        <v>9999</v>
      </c>
      <c r="GS123">
        <v>9999</v>
      </c>
      <c r="GT123">
        <v>1.8631</v>
      </c>
      <c r="GU123">
        <v>1.86798</v>
      </c>
      <c r="GV123">
        <v>1.8676999999999999</v>
      </c>
      <c r="GW123">
        <v>1.8689100000000001</v>
      </c>
      <c r="GX123">
        <v>1.8697999999999999</v>
      </c>
      <c r="GY123">
        <v>1.86581</v>
      </c>
      <c r="GZ123">
        <v>1.8669100000000001</v>
      </c>
      <c r="HA123">
        <v>1.86829</v>
      </c>
      <c r="HB123">
        <v>5</v>
      </c>
      <c r="HC123">
        <v>0</v>
      </c>
      <c r="HD123">
        <v>0</v>
      </c>
      <c r="HE123">
        <v>0</v>
      </c>
      <c r="HF123" t="s">
        <v>395</v>
      </c>
      <c r="HG123" t="s">
        <v>396</v>
      </c>
      <c r="HH123" t="s">
        <v>397</v>
      </c>
      <c r="HI123" t="s">
        <v>397</v>
      </c>
      <c r="HJ123" t="s">
        <v>397</v>
      </c>
      <c r="HK123" t="s">
        <v>397</v>
      </c>
      <c r="HL123">
        <v>0</v>
      </c>
      <c r="HM123">
        <v>100</v>
      </c>
      <c r="HN123">
        <v>100</v>
      </c>
      <c r="HO123">
        <v>2.016</v>
      </c>
      <c r="HP123">
        <v>0.15770000000000001</v>
      </c>
      <c r="HQ123">
        <v>2.0157050000000001</v>
      </c>
      <c r="HR123">
        <v>0</v>
      </c>
      <c r="HS123">
        <v>0</v>
      </c>
      <c r="HT123">
        <v>0</v>
      </c>
      <c r="HU123">
        <v>0.157750000000007</v>
      </c>
      <c r="HV123">
        <v>0</v>
      </c>
      <c r="HW123">
        <v>0</v>
      </c>
      <c r="HX123">
        <v>0</v>
      </c>
      <c r="HY123">
        <v>-1</v>
      </c>
      <c r="HZ123">
        <v>-1</v>
      </c>
      <c r="IA123">
        <v>-1</v>
      </c>
      <c r="IB123">
        <v>-1</v>
      </c>
      <c r="IC123">
        <v>1.7</v>
      </c>
      <c r="ID123">
        <v>1.8</v>
      </c>
      <c r="IE123">
        <v>0.240479</v>
      </c>
      <c r="IF123">
        <v>0</v>
      </c>
      <c r="IG123">
        <v>2.9980500000000001</v>
      </c>
      <c r="IH123">
        <v>2.9565399999999999</v>
      </c>
      <c r="II123">
        <v>2.7453599999999998</v>
      </c>
      <c r="IJ123">
        <v>2.31812</v>
      </c>
      <c r="IK123">
        <v>31.936499999999999</v>
      </c>
      <c r="IL123">
        <v>24.2364</v>
      </c>
      <c r="IM123">
        <v>18</v>
      </c>
      <c r="IN123">
        <v>1077.1600000000001</v>
      </c>
      <c r="IO123">
        <v>666.78399999999999</v>
      </c>
      <c r="IP123">
        <v>24.9999</v>
      </c>
      <c r="IQ123">
        <v>23.963100000000001</v>
      </c>
      <c r="IR123">
        <v>30.0001</v>
      </c>
      <c r="IS123">
        <v>23.813800000000001</v>
      </c>
      <c r="IT123">
        <v>23.766500000000001</v>
      </c>
      <c r="IU123">
        <v>100</v>
      </c>
      <c r="IV123">
        <v>13.847799999999999</v>
      </c>
      <c r="IW123">
        <v>69.792299999999997</v>
      </c>
      <c r="IX123">
        <v>25</v>
      </c>
      <c r="IY123">
        <v>400</v>
      </c>
      <c r="IZ123">
        <v>17.828299999999999</v>
      </c>
      <c r="JA123">
        <v>103.51600000000001</v>
      </c>
      <c r="JB123">
        <v>104.801</v>
      </c>
    </row>
    <row r="124" spans="1:262" x14ac:dyDescent="0.2">
      <c r="A124">
        <v>108</v>
      </c>
      <c r="B124">
        <v>1634339077</v>
      </c>
      <c r="C124">
        <v>2137.9000000953702</v>
      </c>
      <c r="D124" t="s">
        <v>635</v>
      </c>
      <c r="E124" t="s">
        <v>636</v>
      </c>
      <c r="F124" t="s">
        <v>390</v>
      </c>
      <c r="G124">
        <v>1634339077</v>
      </c>
      <c r="H124">
        <f t="shared" si="138"/>
        <v>-8.4845291115036611E-7</v>
      </c>
      <c r="I124">
        <f t="shared" si="139"/>
        <v>-8.4845291115036607E-4</v>
      </c>
      <c r="J124">
        <f t="shared" si="140"/>
        <v>-0.85393800315851631</v>
      </c>
      <c r="K124">
        <f t="shared" si="141"/>
        <v>23.7501</v>
      </c>
      <c r="L124">
        <f t="shared" si="142"/>
        <v>-29169.07416027896</v>
      </c>
      <c r="M124">
        <f t="shared" si="143"/>
        <v>-2655.439189698684</v>
      </c>
      <c r="N124">
        <f t="shared" si="144"/>
        <v>2.1621168348615001</v>
      </c>
      <c r="O124">
        <f t="shared" si="145"/>
        <v>-4.6124599959019328E-5</v>
      </c>
      <c r="P124">
        <f t="shared" si="146"/>
        <v>2.7569363944048018</v>
      </c>
      <c r="Q124">
        <f t="shared" si="147"/>
        <v>-4.6125028675652046E-5</v>
      </c>
      <c r="R124">
        <f t="shared" si="148"/>
        <v>-2.8828104404441485E-5</v>
      </c>
      <c r="S124">
        <f t="shared" si="149"/>
        <v>0</v>
      </c>
      <c r="T124">
        <f t="shared" si="150"/>
        <v>25.400133735603614</v>
      </c>
      <c r="U124">
        <f t="shared" si="151"/>
        <v>25.400133735603614</v>
      </c>
      <c r="V124">
        <f t="shared" si="152"/>
        <v>3.2563260432001342</v>
      </c>
      <c r="W124">
        <f t="shared" si="153"/>
        <v>49.954555897834716</v>
      </c>
      <c r="X124">
        <f t="shared" si="154"/>
        <v>1.6266606136545003</v>
      </c>
      <c r="Y124">
        <f t="shared" si="155"/>
        <v>3.2562808024583161</v>
      </c>
      <c r="Z124">
        <f t="shared" si="156"/>
        <v>1.6296654295456339</v>
      </c>
      <c r="AA124">
        <f t="shared" si="157"/>
        <v>3.7416773381731147E-2</v>
      </c>
      <c r="AB124">
        <f t="shared" si="158"/>
        <v>-3.4740579693904573E-2</v>
      </c>
      <c r="AC124">
        <f t="shared" si="159"/>
        <v>-2.6761968320734688E-3</v>
      </c>
      <c r="AD124">
        <f t="shared" si="160"/>
        <v>-3.1442468975684257E-9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48104.155996780566</v>
      </c>
      <c r="AJ124" t="s">
        <v>391</v>
      </c>
      <c r="AK124" t="s">
        <v>391</v>
      </c>
      <c r="AL124">
        <v>0</v>
      </c>
      <c r="AM124">
        <v>0</v>
      </c>
      <c r="AN124" t="e">
        <f t="shared" si="164"/>
        <v>#DIV/0!</v>
      </c>
      <c r="AO124">
        <v>0</v>
      </c>
      <c r="AP124" t="s">
        <v>391</v>
      </c>
      <c r="AQ124" t="s">
        <v>391</v>
      </c>
      <c r="AR124">
        <v>0</v>
      </c>
      <c r="AS124">
        <v>0</v>
      </c>
      <c r="AT124" t="e">
        <f t="shared" si="165"/>
        <v>#DIV/0!</v>
      </c>
      <c r="AU124">
        <v>0.5</v>
      </c>
      <c r="AV124">
        <f t="shared" si="166"/>
        <v>0</v>
      </c>
      <c r="AW124">
        <f t="shared" si="167"/>
        <v>-0.85393800315851631</v>
      </c>
      <c r="AX124" t="e">
        <f t="shared" si="168"/>
        <v>#DIV/0!</v>
      </c>
      <c r="AY124" t="e">
        <f t="shared" si="169"/>
        <v>#DIV/0!</v>
      </c>
      <c r="AZ124" t="e">
        <f t="shared" si="170"/>
        <v>#DIV/0!</v>
      </c>
      <c r="BA124" t="e">
        <f t="shared" si="171"/>
        <v>#DIV/0!</v>
      </c>
      <c r="BB124" t="s">
        <v>391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 t="e">
        <f t="shared" si="176"/>
        <v>#DIV/0!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v>238</v>
      </c>
      <c r="BM124">
        <v>300</v>
      </c>
      <c r="BN124">
        <v>300</v>
      </c>
      <c r="BO124">
        <v>300</v>
      </c>
      <c r="BP124">
        <v>10402.799999999999</v>
      </c>
      <c r="BQ124">
        <v>978.41</v>
      </c>
      <c r="BR124">
        <v>-7.35668E-3</v>
      </c>
      <c r="BS124">
        <v>3.15</v>
      </c>
      <c r="BT124" t="s">
        <v>391</v>
      </c>
      <c r="BU124" t="s">
        <v>391</v>
      </c>
      <c r="BV124" t="s">
        <v>391</v>
      </c>
      <c r="BW124" t="s">
        <v>391</v>
      </c>
      <c r="BX124" t="s">
        <v>391</v>
      </c>
      <c r="BY124" t="s">
        <v>391</v>
      </c>
      <c r="BZ124" t="s">
        <v>391</v>
      </c>
      <c r="CA124" t="s">
        <v>391</v>
      </c>
      <c r="CB124" t="s">
        <v>391</v>
      </c>
      <c r="CC124" t="s">
        <v>391</v>
      </c>
      <c r="CD124">
        <f t="shared" si="180"/>
        <v>0</v>
      </c>
      <c r="CE124">
        <f t="shared" si="181"/>
        <v>0</v>
      </c>
      <c r="CF124">
        <f t="shared" si="182"/>
        <v>0</v>
      </c>
      <c r="CG124">
        <f t="shared" si="183"/>
        <v>0</v>
      </c>
      <c r="CH124">
        <v>6</v>
      </c>
      <c r="CI124">
        <v>0.5</v>
      </c>
      <c r="CJ124" t="s">
        <v>392</v>
      </c>
      <c r="CK124">
        <v>2</v>
      </c>
      <c r="CL124">
        <v>1634339077</v>
      </c>
      <c r="CM124">
        <v>23.7501</v>
      </c>
      <c r="CN124">
        <v>23.2377</v>
      </c>
      <c r="CO124">
        <v>17.868300000000001</v>
      </c>
      <c r="CP124">
        <v>17.8688</v>
      </c>
      <c r="CQ124">
        <v>21.734400000000001</v>
      </c>
      <c r="CR124">
        <v>17.710599999999999</v>
      </c>
      <c r="CS124">
        <v>999.95100000000002</v>
      </c>
      <c r="CT124">
        <v>90.935500000000005</v>
      </c>
      <c r="CU124">
        <v>0.100615</v>
      </c>
      <c r="CV124">
        <v>25.399899999999999</v>
      </c>
      <c r="CW124">
        <v>-264.69200000000001</v>
      </c>
      <c r="CX124">
        <v>999.9</v>
      </c>
      <c r="CY124">
        <v>0</v>
      </c>
      <c r="CZ124">
        <v>0</v>
      </c>
      <c r="DA124">
        <v>9948.75</v>
      </c>
      <c r="DB124">
        <v>0</v>
      </c>
      <c r="DC124">
        <v>0.27582000000000001</v>
      </c>
      <c r="DD124">
        <v>0.51247799999999999</v>
      </c>
      <c r="DE124">
        <v>24.182200000000002</v>
      </c>
      <c r="DF124">
        <v>23.660399999999999</v>
      </c>
      <c r="DG124">
        <v>-4.8065199999999998E-4</v>
      </c>
      <c r="DH124">
        <v>23.2377</v>
      </c>
      <c r="DI124">
        <v>17.8688</v>
      </c>
      <c r="DJ124">
        <v>1.62486</v>
      </c>
      <c r="DK124">
        <v>1.6249100000000001</v>
      </c>
      <c r="DL124">
        <v>14.1967</v>
      </c>
      <c r="DM124">
        <v>14.197100000000001</v>
      </c>
      <c r="DN124">
        <v>0</v>
      </c>
      <c r="DO124">
        <v>0</v>
      </c>
      <c r="DP124">
        <v>0</v>
      </c>
      <c r="DQ124">
        <v>0</v>
      </c>
      <c r="DR124">
        <v>3.89</v>
      </c>
      <c r="DS124">
        <v>0</v>
      </c>
      <c r="DT124">
        <v>-21.2</v>
      </c>
      <c r="DU124">
        <v>-1.78</v>
      </c>
      <c r="DV124">
        <v>35.311999999999998</v>
      </c>
      <c r="DW124">
        <v>41.186999999999998</v>
      </c>
      <c r="DX124">
        <v>37.811999999999998</v>
      </c>
      <c r="DY124">
        <v>41.436999999999998</v>
      </c>
      <c r="DZ124">
        <v>36.436999999999998</v>
      </c>
      <c r="EA124">
        <v>0</v>
      </c>
      <c r="EB124">
        <v>0</v>
      </c>
      <c r="EC124">
        <v>0</v>
      </c>
      <c r="ED124">
        <v>7037.1000001430502</v>
      </c>
      <c r="EE124">
        <v>0</v>
      </c>
      <c r="EF124">
        <v>2.8944000000000001</v>
      </c>
      <c r="EG124">
        <v>1.45461547986055</v>
      </c>
      <c r="EH124">
        <v>-5.4200001001358604</v>
      </c>
      <c r="EI124">
        <v>-16.133199999999999</v>
      </c>
      <c r="EJ124">
        <v>15</v>
      </c>
      <c r="EK124">
        <v>1634338970.5</v>
      </c>
      <c r="EL124" t="s">
        <v>614</v>
      </c>
      <c r="EM124">
        <v>1634338970.5</v>
      </c>
      <c r="EN124">
        <v>1634338966.5</v>
      </c>
      <c r="EO124">
        <v>139</v>
      </c>
      <c r="EP124">
        <v>-1.9E-2</v>
      </c>
      <c r="EQ124">
        <v>3.0000000000000001E-3</v>
      </c>
      <c r="ER124">
        <v>2.016</v>
      </c>
      <c r="ES124">
        <v>0.158</v>
      </c>
      <c r="ET124">
        <v>26</v>
      </c>
      <c r="EU124">
        <v>18</v>
      </c>
      <c r="EV124">
        <v>0.24</v>
      </c>
      <c r="EW124">
        <v>0.09</v>
      </c>
      <c r="EX124">
        <v>0.51207890243902399</v>
      </c>
      <c r="EY124">
        <v>-3.0974174216027901E-2</v>
      </c>
      <c r="EZ124">
        <v>1.68006934000412E-2</v>
      </c>
      <c r="FA124">
        <v>1</v>
      </c>
      <c r="FB124">
        <v>2.4719658292682901E-2</v>
      </c>
      <c r="FC124">
        <v>-0.104022096167247</v>
      </c>
      <c r="FD124">
        <v>1.34597245100316E-2</v>
      </c>
      <c r="FE124">
        <v>1</v>
      </c>
      <c r="FF124">
        <v>2</v>
      </c>
      <c r="FG124">
        <v>2</v>
      </c>
      <c r="FH124" t="s">
        <v>394</v>
      </c>
      <c r="FI124">
        <v>3.88435</v>
      </c>
      <c r="FJ124">
        <v>2.7591600000000001</v>
      </c>
      <c r="FK124">
        <v>5.9211899999999998E-3</v>
      </c>
      <c r="FL124">
        <v>6.3534100000000003E-3</v>
      </c>
      <c r="FM124">
        <v>8.5241999999999998E-2</v>
      </c>
      <c r="FN124">
        <v>8.5854799999999995E-2</v>
      </c>
      <c r="FO124">
        <v>39166.9</v>
      </c>
      <c r="FP124">
        <v>42992.7</v>
      </c>
      <c r="FQ124">
        <v>35691.9</v>
      </c>
      <c r="FR124">
        <v>39263.1</v>
      </c>
      <c r="FS124">
        <v>46314.400000000001</v>
      </c>
      <c r="FT124">
        <v>51817.7</v>
      </c>
      <c r="FU124">
        <v>55808.4</v>
      </c>
      <c r="FV124">
        <v>62953</v>
      </c>
      <c r="FW124">
        <v>2.6617999999999999</v>
      </c>
      <c r="FX124">
        <v>2.2604700000000002</v>
      </c>
      <c r="FY124">
        <v>-0.66684200000000005</v>
      </c>
      <c r="FZ124">
        <v>0</v>
      </c>
      <c r="GA124">
        <v>-244.751</v>
      </c>
      <c r="GB124">
        <v>999.9</v>
      </c>
      <c r="GC124">
        <v>52.155000000000001</v>
      </c>
      <c r="GD124">
        <v>27.431999999999999</v>
      </c>
      <c r="GE124">
        <v>21.054600000000001</v>
      </c>
      <c r="GF124">
        <v>56.260399999999997</v>
      </c>
      <c r="GG124">
        <v>44.571300000000001</v>
      </c>
      <c r="GH124">
        <v>3</v>
      </c>
      <c r="GI124">
        <v>-0.25286599999999998</v>
      </c>
      <c r="GJ124">
        <v>-0.88401399999999997</v>
      </c>
      <c r="GK124">
        <v>20.148499999999999</v>
      </c>
      <c r="GL124">
        <v>5.2045599999999999</v>
      </c>
      <c r="GM124">
        <v>12.0077</v>
      </c>
      <c r="GN124">
        <v>4.9757999999999996</v>
      </c>
      <c r="GO124">
        <v>3.2930299999999999</v>
      </c>
      <c r="GP124">
        <v>44.8</v>
      </c>
      <c r="GQ124">
        <v>2240.5</v>
      </c>
      <c r="GR124">
        <v>9999</v>
      </c>
      <c r="GS124">
        <v>9999</v>
      </c>
      <c r="GT124">
        <v>1.8631</v>
      </c>
      <c r="GU124">
        <v>1.86799</v>
      </c>
      <c r="GV124">
        <v>1.8676999999999999</v>
      </c>
      <c r="GW124">
        <v>1.8689</v>
      </c>
      <c r="GX124">
        <v>1.86981</v>
      </c>
      <c r="GY124">
        <v>1.86582</v>
      </c>
      <c r="GZ124">
        <v>1.8669100000000001</v>
      </c>
      <c r="HA124">
        <v>1.86829</v>
      </c>
      <c r="HB124">
        <v>5</v>
      </c>
      <c r="HC124">
        <v>0</v>
      </c>
      <c r="HD124">
        <v>0</v>
      </c>
      <c r="HE124">
        <v>0</v>
      </c>
      <c r="HF124" t="s">
        <v>395</v>
      </c>
      <c r="HG124" t="s">
        <v>396</v>
      </c>
      <c r="HH124" t="s">
        <v>397</v>
      </c>
      <c r="HI124" t="s">
        <v>397</v>
      </c>
      <c r="HJ124" t="s">
        <v>397</v>
      </c>
      <c r="HK124" t="s">
        <v>397</v>
      </c>
      <c r="HL124">
        <v>0</v>
      </c>
      <c r="HM124">
        <v>100</v>
      </c>
      <c r="HN124">
        <v>100</v>
      </c>
      <c r="HO124">
        <v>2.016</v>
      </c>
      <c r="HP124">
        <v>0.15770000000000001</v>
      </c>
      <c r="HQ124">
        <v>2.0157050000000001</v>
      </c>
      <c r="HR124">
        <v>0</v>
      </c>
      <c r="HS124">
        <v>0</v>
      </c>
      <c r="HT124">
        <v>0</v>
      </c>
      <c r="HU124">
        <v>0.157750000000007</v>
      </c>
      <c r="HV124">
        <v>0</v>
      </c>
      <c r="HW124">
        <v>0</v>
      </c>
      <c r="HX124">
        <v>0</v>
      </c>
      <c r="HY124">
        <v>-1</v>
      </c>
      <c r="HZ124">
        <v>-1</v>
      </c>
      <c r="IA124">
        <v>-1</v>
      </c>
      <c r="IB124">
        <v>-1</v>
      </c>
      <c r="IC124">
        <v>1.8</v>
      </c>
      <c r="ID124">
        <v>1.8</v>
      </c>
      <c r="IE124">
        <v>0.240479</v>
      </c>
      <c r="IF124">
        <v>0</v>
      </c>
      <c r="IG124">
        <v>2.9980500000000001</v>
      </c>
      <c r="IH124">
        <v>2.9565399999999999</v>
      </c>
      <c r="II124">
        <v>2.7453599999999998</v>
      </c>
      <c r="IJ124">
        <v>2.3339799999999999</v>
      </c>
      <c r="IK124">
        <v>31.936499999999999</v>
      </c>
      <c r="IL124">
        <v>24.245100000000001</v>
      </c>
      <c r="IM124">
        <v>18</v>
      </c>
      <c r="IN124">
        <v>1077.98</v>
      </c>
      <c r="IO124">
        <v>666.846</v>
      </c>
      <c r="IP124">
        <v>24.9999</v>
      </c>
      <c r="IQ124">
        <v>23.962800000000001</v>
      </c>
      <c r="IR124">
        <v>30.0001</v>
      </c>
      <c r="IS124">
        <v>23.813800000000001</v>
      </c>
      <c r="IT124">
        <v>23.766500000000001</v>
      </c>
      <c r="IU124">
        <v>100</v>
      </c>
      <c r="IV124">
        <v>13.847799999999999</v>
      </c>
      <c r="IW124">
        <v>69.792299999999997</v>
      </c>
      <c r="IX124">
        <v>25</v>
      </c>
      <c r="IY124">
        <v>400</v>
      </c>
      <c r="IZ124">
        <v>17.828299999999999</v>
      </c>
      <c r="JA124">
        <v>103.515</v>
      </c>
      <c r="JB124">
        <v>104.801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421</v>
      </c>
      <c r="B18" t="s">
        <v>422</v>
      </c>
    </row>
    <row r="19" spans="1:2" x14ac:dyDescent="0.2">
      <c r="A19" t="s">
        <v>448</v>
      </c>
      <c r="B19" t="s">
        <v>449</v>
      </c>
    </row>
    <row r="20" spans="1:2" x14ac:dyDescent="0.2">
      <c r="A20" t="s">
        <v>475</v>
      </c>
      <c r="B20" t="s">
        <v>476</v>
      </c>
    </row>
    <row r="21" spans="1:2" x14ac:dyDescent="0.2">
      <c r="A21" t="s">
        <v>502</v>
      </c>
      <c r="B21" t="s">
        <v>503</v>
      </c>
    </row>
    <row r="22" spans="1:2" x14ac:dyDescent="0.2">
      <c r="A22" t="s">
        <v>529</v>
      </c>
      <c r="B22" t="s">
        <v>530</v>
      </c>
    </row>
    <row r="23" spans="1:2" x14ac:dyDescent="0.2">
      <c r="A23" t="s">
        <v>556</v>
      </c>
      <c r="B23" t="s">
        <v>557</v>
      </c>
    </row>
    <row r="24" spans="1:2" x14ac:dyDescent="0.2">
      <c r="A24" t="s">
        <v>583</v>
      </c>
      <c r="B24" t="s">
        <v>584</v>
      </c>
    </row>
    <row r="25" spans="1:2" x14ac:dyDescent="0.2">
      <c r="A25" t="s">
        <v>610</v>
      </c>
      <c r="B25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2021-10-15T18:06:22Z</dcterms:created>
  <dcterms:modified xsi:type="dcterms:W3CDTF">2021-10-15T23:14:51Z</dcterms:modified>
</cp:coreProperties>
</file>